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55" tabRatio="975" activeTab="2"/>
  </bookViews>
  <sheets>
    <sheet name="Indice" sheetId="28" r:id="rId1"/>
    <sheet name="CONTEXTO" sheetId="30" r:id="rId2"/>
    <sheet name="66 GLEGN" sheetId="29" r:id="rId3"/>
  </sheets>
  <externalReferences>
    <externalReference r:id="rId4"/>
    <externalReference r:id="rId5"/>
    <externalReference r:id="rId6"/>
    <externalReference r:id="rId7"/>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41" i="29" l="1"/>
  <c r="AD41" i="29"/>
  <c r="AC41" i="29"/>
  <c r="AJ41" i="29" s="1"/>
  <c r="AF40" i="29"/>
  <c r="AD40" i="29"/>
  <c r="AC40" i="29"/>
  <c r="AJ40" i="29" s="1"/>
  <c r="AF39" i="29"/>
  <c r="AD39" i="29"/>
  <c r="AC39" i="29"/>
  <c r="AF38" i="29"/>
  <c r="AJ38" i="29" s="1"/>
  <c r="AD38" i="29"/>
  <c r="AC38" i="29"/>
  <c r="AF37" i="29"/>
  <c r="AJ37" i="29" s="1"/>
  <c r="AD37" i="29"/>
  <c r="AC37" i="29"/>
  <c r="AF36" i="29"/>
  <c r="AJ36" i="29" s="1"/>
  <c r="AD36" i="29"/>
  <c r="AC36" i="29"/>
  <c r="AF35" i="29"/>
  <c r="AD35" i="29"/>
  <c r="AC35" i="29"/>
  <c r="AF34" i="29"/>
  <c r="AD34" i="29"/>
  <c r="AC34" i="29"/>
  <c r="AJ34" i="29" s="1"/>
  <c r="AF33" i="29"/>
  <c r="AD33" i="29"/>
  <c r="AC33" i="29"/>
  <c r="AJ33" i="29" s="1"/>
  <c r="AJ32" i="29"/>
  <c r="AF32" i="29"/>
  <c r="AD32" i="29"/>
  <c r="AC32" i="29"/>
  <c r="AF31" i="29"/>
  <c r="AD31" i="29"/>
  <c r="AC31" i="29"/>
  <c r="AJ31" i="29" s="1"/>
  <c r="AF30" i="29"/>
  <c r="AD30" i="29"/>
  <c r="AC30" i="29"/>
  <c r="AF29" i="29"/>
  <c r="AD29" i="29"/>
  <c r="AC29" i="29"/>
  <c r="AF28" i="29"/>
  <c r="AD28" i="29"/>
  <c r="AC28" i="29"/>
  <c r="AF27" i="29"/>
  <c r="AD27" i="29"/>
  <c r="AC27" i="29"/>
  <c r="AJ27" i="29" s="1"/>
  <c r="AF26" i="29"/>
  <c r="AD26" i="29"/>
  <c r="AC26" i="29"/>
  <c r="AJ26" i="29" s="1"/>
  <c r="AF25" i="29"/>
  <c r="AD25" i="29"/>
  <c r="AC25" i="29"/>
  <c r="AF24" i="29"/>
  <c r="AD24" i="29"/>
  <c r="AC24" i="29"/>
  <c r="AJ23" i="29"/>
  <c r="AF23" i="29"/>
  <c r="AD23" i="29"/>
  <c r="AC23" i="29"/>
  <c r="AF22" i="29"/>
  <c r="AD22" i="29"/>
  <c r="AC22" i="29"/>
  <c r="AF21" i="29"/>
  <c r="AD21" i="29"/>
  <c r="AC21" i="29"/>
  <c r="AJ21" i="29" s="1"/>
  <c r="AF20" i="29"/>
  <c r="AD20" i="29"/>
  <c r="AC20" i="29"/>
  <c r="AJ20" i="29" s="1"/>
  <c r="AF19" i="29"/>
  <c r="AD19" i="29"/>
  <c r="AC19" i="29"/>
  <c r="AJ19" i="29" s="1"/>
  <c r="AF18" i="29"/>
  <c r="AD18" i="29"/>
  <c r="AC18" i="29"/>
  <c r="AJ18" i="29" s="1"/>
  <c r="AF17" i="29"/>
  <c r="AJ17" i="29" s="1"/>
  <c r="AD17" i="29"/>
  <c r="AC17" i="29"/>
  <c r="AF12" i="29"/>
  <c r="AD12" i="29"/>
  <c r="AC12" i="29"/>
  <c r="AF13" i="29"/>
  <c r="AD13" i="29"/>
  <c r="AC13" i="29"/>
  <c r="AJ13" i="29" s="1"/>
  <c r="AF14" i="29"/>
  <c r="AD14" i="29"/>
  <c r="AC14" i="29"/>
  <c r="AJ14" i="29" s="1"/>
  <c r="AF15" i="29"/>
  <c r="AD15" i="29"/>
  <c r="AC15" i="29"/>
  <c r="AF16" i="29"/>
  <c r="AD16" i="29"/>
  <c r="AC16" i="29"/>
  <c r="AJ16" i="29" s="1"/>
  <c r="AJ12" i="29"/>
  <c r="AJ25" i="29" l="1"/>
  <c r="AJ28" i="29"/>
  <c r="AJ30" i="29"/>
  <c r="AJ39" i="29"/>
  <c r="AJ22" i="29"/>
  <c r="AJ24" i="29"/>
  <c r="AJ29" i="29"/>
  <c r="AJ35" i="29"/>
  <c r="AJ15" i="29"/>
  <c r="AA40" i="29" l="1"/>
  <c r="AA39" i="29"/>
  <c r="AA38" i="29"/>
  <c r="AA37" i="29"/>
  <c r="S37" i="29"/>
  <c r="N37" i="29"/>
  <c r="K37" i="29"/>
  <c r="E37" i="29"/>
  <c r="I37" i="29"/>
  <c r="AA35" i="29"/>
  <c r="AA33" i="29"/>
  <c r="AA32" i="29"/>
  <c r="AA34" i="29"/>
  <c r="S32" i="29"/>
  <c r="N32" i="29"/>
  <c r="O32" i="29" s="1"/>
  <c r="K32" i="29"/>
  <c r="E32" i="29"/>
  <c r="AA30" i="29"/>
  <c r="AA29" i="29"/>
  <c r="AA28" i="29"/>
  <c r="AA27" i="29"/>
  <c r="S27" i="29"/>
  <c r="N27" i="29"/>
  <c r="O27" i="29" s="1"/>
  <c r="K27" i="29"/>
  <c r="E27" i="29"/>
  <c r="S22" i="29"/>
  <c r="N22" i="29"/>
  <c r="O22" i="29" s="1"/>
  <c r="K22" i="29"/>
  <c r="E22" i="29"/>
  <c r="AA20" i="29"/>
  <c r="N17" i="29"/>
  <c r="O17" i="29" s="1"/>
  <c r="K17" i="29"/>
  <c r="E17" i="29"/>
  <c r="O37" i="29" l="1"/>
  <c r="U37" i="29"/>
  <c r="AM37" i="29" s="1"/>
  <c r="AM38" i="29" s="1"/>
  <c r="AM39" i="29" s="1"/>
  <c r="AM40" i="29" s="1"/>
  <c r="AM41" i="29" s="1"/>
  <c r="L17" i="29"/>
  <c r="AK17" i="29" s="1"/>
  <c r="AL17" i="29" s="1"/>
  <c r="AK18" i="29" s="1"/>
  <c r="AL18" i="29" s="1"/>
  <c r="AK19" i="29" s="1"/>
  <c r="AL19" i="29" s="1"/>
  <c r="AK20" i="29" s="1"/>
  <c r="AL20" i="29" s="1"/>
  <c r="AK21" i="29" s="1"/>
  <c r="AL21" i="29" s="1"/>
  <c r="AN17" i="29" s="1"/>
  <c r="L22" i="29"/>
  <c r="AK22" i="29" s="1"/>
  <c r="AL22" i="29" s="1"/>
  <c r="R22" i="29"/>
  <c r="U22" i="29"/>
  <c r="L27" i="29"/>
  <c r="AK27" i="29" s="1"/>
  <c r="AL27" i="29" s="1"/>
  <c r="R27" i="29"/>
  <c r="U27" i="29"/>
  <c r="L32" i="29"/>
  <c r="AK32" i="29" s="1"/>
  <c r="AL32" i="29" s="1"/>
  <c r="AK33" i="29" s="1"/>
  <c r="AL33" i="29" s="1"/>
  <c r="AK34" i="29" s="1"/>
  <c r="AL34" i="29" s="1"/>
  <c r="AK35" i="29" s="1"/>
  <c r="AL35" i="29" s="1"/>
  <c r="AK36" i="29" s="1"/>
  <c r="AL36" i="29" s="1"/>
  <c r="AN32" i="29" s="1"/>
  <c r="R32" i="29"/>
  <c r="U32" i="29"/>
  <c r="L37" i="29"/>
  <c r="AK37" i="29" s="1"/>
  <c r="AL37" i="29" s="1"/>
  <c r="AK38" i="29" s="1"/>
  <c r="AL38" i="29" s="1"/>
  <c r="R37" i="29"/>
  <c r="T37" i="29"/>
  <c r="V37" i="29" s="1"/>
  <c r="AL39" i="29" l="1"/>
  <c r="AK40" i="29" s="1"/>
  <c r="AL40" i="29" s="1"/>
  <c r="AK41" i="29" s="1"/>
  <c r="AL41" i="29" s="1"/>
  <c r="AN37" i="29" s="1"/>
  <c r="AK39" i="29"/>
  <c r="T27" i="29"/>
  <c r="V27" i="29" s="1"/>
  <c r="AM27" i="29"/>
  <c r="AM28" i="29" s="1"/>
  <c r="AM29" i="29" s="1"/>
  <c r="AM30" i="29" s="1"/>
  <c r="AM31" i="29" s="1"/>
  <c r="T32" i="29"/>
  <c r="V32" i="29" s="1"/>
  <c r="AM32" i="29"/>
  <c r="AM33" i="29" s="1"/>
  <c r="AM34" i="29" s="1"/>
  <c r="AM35" i="29" s="1"/>
  <c r="AM36" i="29" s="1"/>
  <c r="AK23" i="29"/>
  <c r="AL23" i="29" s="1"/>
  <c r="T22" i="29"/>
  <c r="V22" i="29" s="1"/>
  <c r="AM22" i="29"/>
  <c r="AM23" i="29" s="1"/>
  <c r="AM24" i="29" s="1"/>
  <c r="AM25" i="29" s="1"/>
  <c r="AM26" i="29" s="1"/>
  <c r="AL28" i="29"/>
  <c r="AK28" i="29"/>
  <c r="AP37" i="29"/>
  <c r="AQ37" i="29" s="1"/>
  <c r="AK24" i="29" l="1"/>
  <c r="AL24" i="29" s="1"/>
  <c r="AK25" i="29" s="1"/>
  <c r="AL25" i="29" s="1"/>
  <c r="AK26" i="29" s="1"/>
  <c r="AL26" i="29" s="1"/>
  <c r="AN22" i="29" s="1"/>
  <c r="AK29" i="29"/>
  <c r="AL29" i="29" s="1"/>
  <c r="AK30" i="29" s="1"/>
  <c r="AL30" i="29" s="1"/>
  <c r="AK31" i="29" s="1"/>
  <c r="AL31" i="29" s="1"/>
  <c r="AN27" i="29" s="1"/>
  <c r="AO37" i="29"/>
  <c r="AR37" i="29" s="1"/>
  <c r="AA15" i="29" l="1"/>
  <c r="AA14" i="29"/>
  <c r="AA13" i="29"/>
  <c r="AA12" i="29"/>
  <c r="N12" i="29"/>
  <c r="K12" i="29"/>
  <c r="L12" i="29" l="1"/>
  <c r="AK12" i="29" s="1"/>
  <c r="AL12" i="29" s="1"/>
  <c r="AK13" i="29" s="1"/>
  <c r="AL13" i="29" s="1"/>
  <c r="AK14" i="29" s="1"/>
  <c r="AL14" i="29" s="1"/>
  <c r="AK15" i="29" s="1"/>
  <c r="AL15" i="29" s="1"/>
  <c r="AK16" i="29" s="1"/>
  <c r="AL16" i="29" s="1"/>
  <c r="AN12" i="29" s="1"/>
  <c r="E12" i="29"/>
  <c r="I32" i="29" l="1"/>
  <c r="I27" i="29"/>
  <c r="AA25" i="29"/>
  <c r="AA24" i="29"/>
  <c r="AA23" i="29"/>
  <c r="AA22" i="29"/>
  <c r="AP32" i="29" l="1"/>
  <c r="AQ32" i="29" s="1"/>
  <c r="AP27" i="29"/>
  <c r="AQ27" i="29" s="1"/>
  <c r="AO32" i="29" l="1"/>
  <c r="AR32" i="29" s="1"/>
  <c r="AO27" i="29"/>
  <c r="AR27" i="29" s="1"/>
  <c r="AA19" i="29" l="1"/>
  <c r="AA18" i="29"/>
  <c r="AA17" i="29"/>
  <c r="S17" i="29"/>
  <c r="R17" i="29" s="1"/>
  <c r="S12" i="29"/>
  <c r="R12" i="29" s="1"/>
  <c r="O12" i="29"/>
  <c r="U17" i="29" l="1"/>
  <c r="AM17" i="29" s="1"/>
  <c r="AM18" i="29" s="1"/>
  <c r="AM19" i="29" s="1"/>
  <c r="AM20" i="29" s="1"/>
  <c r="AM21" i="29" s="1"/>
  <c r="U12" i="29"/>
  <c r="T12" i="29" l="1"/>
  <c r="V12" i="29" s="1"/>
  <c r="AM12" i="29"/>
  <c r="AM13" i="29" s="1"/>
  <c r="AM14" i="29" s="1"/>
  <c r="AM15" i="29" s="1"/>
  <c r="AM16" i="29" s="1"/>
  <c r="T17" i="29"/>
  <c r="V17" i="29" s="1"/>
  <c r="AP17" i="29"/>
  <c r="AQ17" i="29" s="1"/>
  <c r="I17" i="29"/>
  <c r="BE12" i="29" l="1"/>
  <c r="I22" i="29" l="1"/>
  <c r="I12" i="29"/>
  <c r="AO17" i="29" l="1"/>
  <c r="AR17" i="29" s="1"/>
  <c r="AP22" i="29"/>
  <c r="AQ22" i="29" s="1"/>
  <c r="AP12" i="29"/>
  <c r="AQ12" i="29" s="1"/>
  <c r="AO12" i="29" l="1"/>
  <c r="AR12" i="29" s="1"/>
  <c r="AO22" i="29" l="1"/>
  <c r="AR22" i="29" s="1"/>
</calcChain>
</file>

<file path=xl/sharedStrings.xml><?xml version="1.0" encoding="utf-8"?>
<sst xmlns="http://schemas.openxmlformats.org/spreadsheetml/2006/main" count="828" uniqueCount="407">
  <si>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</si>
  <si>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</si>
  <si>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</si>
  <si>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</si>
  <si>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</si>
  <si>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</si>
  <si>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</si>
  <si>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</si>
  <si>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</si>
  <si>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</si>
  <si>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</si>
  <si>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</si>
  <si>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</si>
  <si>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</si>
  <si>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</si>
  <si>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</si>
  <si>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</si>
  <si>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</si>
  <si>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</si>
  <si>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</si>
  <si>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</si>
  <si>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</si>
  <si>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</si>
  <si>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</si>
  <si>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</si>
  <si>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</si>
  <si>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</si>
  <si>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</si>
  <si>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</si>
  <si>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</si>
  <si>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</si>
  <si>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</si>
  <si>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</si>
  <si>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</si>
  <si>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</si>
  <si>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</si>
  <si>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</si>
  <si>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</si>
  <si>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</si>
  <si>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</si>
  <si>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</si>
  <si>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</si>
  <si>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</si>
  <si>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</si>
  <si>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</si>
  <si>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</si>
  <si>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</si>
  <si>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</si>
  <si>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</si>
  <si>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</si>
  <si>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</si>
  <si>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</si>
  <si>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</si>
  <si>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</si>
  <si>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</si>
  <si>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</si>
  <si>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</si>
  <si>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</si>
  <si>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</si>
  <si>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</si>
  <si>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</si>
  <si>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</si>
  <si>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</si>
  <si>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</si>
  <si>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</si>
  <si>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</si>
  <si>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</si>
  <si>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</si>
  <si>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</si>
  <si>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</si>
  <si>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</si>
  <si>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</si>
  <si>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</si>
  <si>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</si>
  <si>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</si>
  <si>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</si>
  <si>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</si>
  <si>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</si>
  <si>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</si>
  <si>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</si>
  <si>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</si>
  <si>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</si>
  <si>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</si>
  <si>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</si>
  <si>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</si>
  <si>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</si>
  <si>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</si>
  <si>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</si>
  <si>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</si>
  <si>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</si>
  <si>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</si>
  <si>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</si>
  <si>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</si>
  <si>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</si>
  <si>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</si>
  <si>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</si>
  <si>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</si>
  <si>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</si>
  <si>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</si>
  <si>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</si>
  <si>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</si>
  <si>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</si>
  <si>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</si>
  <si>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</si>
  <si>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</si>
  <si>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</si>
  <si>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</si>
  <si>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</si>
  <si>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</si>
  <si>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</si>
  <si>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</si>
  <si>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</si>
  <si>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</si>
  <si>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</si>
  <si>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</si>
  <si>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</si>
  <si>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</si>
  <si>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</si>
  <si>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</si>
  <si>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</si>
  <si>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</si>
  <si>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</si>
  <si>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</si>
  <si>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</si>
  <si>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</si>
  <si>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</si>
  <si>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</si>
  <si>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</si>
  <si>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</si>
  <si>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</si>
  <si>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</si>
  <si>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</si>
  <si>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</si>
  <si>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</si>
  <si>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</si>
  <si>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</si>
  <si>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</si>
  <si>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</si>
  <si>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</si>
  <si>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</si>
  <si>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</si>
  <si>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</si>
  <si>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</si>
  <si>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</si>
  <si>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</si>
  <si>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</si>
  <si>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</si>
  <si>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</si>
  <si>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</si>
  <si>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</si>
  <si>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</si>
  <si>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</si>
  <si>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</si>
  <si>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</si>
  <si>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</si>
  <si>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</si>
  <si>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</si>
  <si>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</si>
  <si>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</si>
  <si>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</si>
  <si>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</si>
  <si>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</si>
  <si>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</si>
  <si>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</si>
  <si>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</si>
  <si>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</si>
  <si>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</si>
  <si>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</si>
  <si>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</si>
  <si>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</si>
  <si>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</si>
  <si>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</si>
  <si>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</si>
  <si>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</si>
  <si>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</si>
  <si>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</si>
  <si>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</si>
  <si>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</si>
  <si>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</si>
  <si>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</si>
  <si>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</si>
  <si>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</si>
  <si>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</si>
  <si>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</si>
  <si>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2022-2023</t>
  </si>
  <si>
    <t xml:space="preserve"> </t>
  </si>
  <si>
    <t>Tipo de control</t>
  </si>
  <si>
    <t>Peso del Control</t>
  </si>
  <si>
    <t>Afectación o Desplazamiento en la Matriz</t>
  </si>
  <si>
    <t>Implementación</t>
  </si>
  <si>
    <t>Peso de la implementación</t>
  </si>
  <si>
    <t>Documentación</t>
  </si>
  <si>
    <t>Frecuencia</t>
  </si>
  <si>
    <t>Evidencia</t>
  </si>
  <si>
    <t>R1</t>
  </si>
  <si>
    <t>Procesos</t>
  </si>
  <si>
    <t>Preventivo</t>
  </si>
  <si>
    <t>Manual</t>
  </si>
  <si>
    <t>Documentado</t>
  </si>
  <si>
    <t>Continua</t>
  </si>
  <si>
    <t>Con Registro</t>
  </si>
  <si>
    <t>R2</t>
  </si>
  <si>
    <t>R3</t>
  </si>
  <si>
    <t>A Ejecucion y administracion de procesos</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</si>
  <si>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</si>
  <si>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</si>
  <si>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</si>
  <si>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</si>
  <si>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</si>
  <si>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</si>
  <si>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</si>
  <si>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</si>
  <si>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</si>
  <si>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</si>
  <si>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</si>
  <si>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</si>
  <si>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</si>
  <si>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</si>
  <si>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</si>
  <si>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</si>
  <si>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</si>
  <si>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</si>
  <si>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</si>
  <si>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</si>
  <si>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</si>
  <si>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</si>
  <si>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</si>
  <si>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</si>
  <si>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</si>
  <si>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</si>
  <si>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</si>
  <si>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</si>
  <si>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</si>
  <si>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</si>
  <si>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</si>
  <si>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</si>
  <si>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</si>
  <si>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</si>
  <si>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</si>
  <si>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</si>
  <si>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</si>
  <si>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</si>
  <si>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</si>
  <si>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</si>
  <si>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</si>
  <si>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</si>
  <si>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</si>
  <si>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</si>
  <si>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</si>
  <si>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</si>
  <si>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</si>
  <si>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</si>
  <si>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</si>
  <si>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</si>
  <si>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</si>
  <si>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</si>
  <si>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</si>
  <si>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</si>
  <si>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</si>
  <si>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</si>
  <si>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</si>
  <si>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</si>
  <si>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</si>
  <si>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</si>
  <si>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</si>
  <si>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</si>
  <si>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</si>
  <si>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</si>
  <si>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</si>
  <si>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</si>
  <si>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</si>
  <si>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</si>
  <si>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</si>
  <si>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</si>
  <si>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</si>
  <si>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</si>
  <si>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</si>
  <si>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</si>
  <si>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</si>
  <si>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</si>
  <si>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</si>
  <si>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</si>
  <si>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</si>
  <si>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</si>
  <si>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</si>
  <si>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</si>
  <si>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</si>
  <si>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</si>
  <si>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</si>
  <si>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</si>
  <si>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</si>
  <si>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</si>
  <si>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</si>
  <si>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</si>
  <si>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</si>
  <si>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</si>
  <si>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</si>
  <si>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;Afecta la imagen de la entidad a nivel Nal con efecto pub sostenido a nivel país</t>
  </si>
  <si>
    <t>;Afecta la imagen de la entidad con efecto pub sostenido a nivel de sector admon, nivel dptal o mpal</t>
  </si>
  <si>
    <t>El riesgo afecta la imagen de algún área de la organización</t>
  </si>
  <si>
    <t>Afecta la imagen de algún área de la org</t>
  </si>
  <si>
    <t>;Afecta la imagen de la entidad int de conocimiento gral nivel interno de J.D y accionistas y o de proveedores</t>
  </si>
  <si>
    <t>;Afecta la imagen de la entidad con algunos usuarios de relevancia frente al logro de los objs</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</si>
  <si>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</si>
  <si>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</si>
  <si>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</si>
  <si>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con algunos usuarios de relevancia frente al logro de los objetivos</t>
  </si>
  <si>
    <t>El riesgo afecta la imagen de la entidad con efecto publicitario sostenido a nivel de sector administrativo, nivel departamental o municipal</t>
  </si>
  <si>
    <t>Listado de criterios impacto Reputacional</t>
  </si>
  <si>
    <t>1.2.9. %</t>
  </si>
  <si>
    <t>1.2.10. Impacto Inherente mas alto</t>
  </si>
  <si>
    <t>1.2.12. Zona de riesgo inherente</t>
  </si>
  <si>
    <t>Apoyo</t>
  </si>
  <si>
    <t>2.2.2. Valor Total del Control</t>
  </si>
  <si>
    <t>2.2.3. Probabilidad residual</t>
  </si>
  <si>
    <t>2.2.4. Impacto Residual</t>
  </si>
  <si>
    <t>MATRIZ DE RIESGOS INSTITUCIONALES - CONTEXTO E IDENTIFICACIÓN</t>
  </si>
  <si>
    <t>Utilice la lista de despligue que se encuentra parametrizada, le aparecerán las opciones:
Sin Iniciar, En proceso, Cerrado,
la selección en este caso dependerá de las acciones del plan que se hayan establecido en cada caso.</t>
  </si>
  <si>
    <t>1.2.6. Impacto Inherente economico</t>
  </si>
  <si>
    <t>1.2.8. Impacto Inherente reputacional</t>
  </si>
  <si>
    <t>1.2.11. % mas alto</t>
  </si>
  <si>
    <t>Posibilidad de perdida economica y reputacional</t>
  </si>
  <si>
    <t>Reducir mitigar</t>
  </si>
  <si>
    <t>R4</t>
  </si>
  <si>
    <t>R5</t>
  </si>
  <si>
    <t>Posibilidad de perdida reputacional</t>
  </si>
  <si>
    <t>por retrasos en la apertura del proceso o publicación del contrato</t>
  </si>
  <si>
    <t>debido a la estructuracion del proceso sin estar publicado en el PAA o no coincidir con este</t>
  </si>
  <si>
    <t>N/A</t>
  </si>
  <si>
    <t xml:space="preserve">Profesional jurídico responsable </t>
  </si>
  <si>
    <t>revisa que el objeto del futuro contrato coincida con lo publicado en el PAA</t>
  </si>
  <si>
    <t>cada vez que le sea asignado un proceso contractual.</t>
  </si>
  <si>
    <t xml:space="preserve">Profesional delegado para la publicación en plataformas estatal </t>
  </si>
  <si>
    <t>verifica que el objeto a contratar esté en el PAA y/o concida con este</t>
  </si>
  <si>
    <t>cada vez que un proceso de contratación vaya a publicarse</t>
  </si>
  <si>
    <t>Jefe oficina asesora juridica</t>
  </si>
  <si>
    <t>expide lineamiento metodológico para publicación y actualización del PAA</t>
  </si>
  <si>
    <t xml:space="preserve">una vez al año </t>
  </si>
  <si>
    <t>El servidor publico con delegacion contractual</t>
  </si>
  <si>
    <t>verificara que el objeto a contratar esté en el PAA y/o concida con este</t>
  </si>
  <si>
    <t>al momento de suscribir los documentos previos</t>
  </si>
  <si>
    <t>por sanciones del ente regulador</t>
  </si>
  <si>
    <t>debido a inconsistencias en los requisitos juridicos, tecnicos o financieros en los documentos previos de los procesos publicado y/o contratos suscritos</t>
  </si>
  <si>
    <t>entre 100 y 500 SMLMV</t>
  </si>
  <si>
    <t>elaborará y/o actualizara los documentos del modelo de operación por procesos del macroproceso de gestion legal</t>
  </si>
  <si>
    <t>El profesional juridico y/o financiero</t>
  </si>
  <si>
    <t>utilizará los documentos del modelo de operación por procesos emitidos por la lider del macroproceso de gestion legal</t>
  </si>
  <si>
    <t>El Profesional jurídico y/o financiero</t>
  </si>
  <si>
    <t>revisar que los documentos previos estén ajustados a la ley</t>
  </si>
  <si>
    <t>verificara que los documentos previos estén ajustados a la ley</t>
  </si>
  <si>
    <t xml:space="preserve">por contratar un proponente que no cumple con los requisitos para llevar a cabo el objeto de la contratación, </t>
  </si>
  <si>
    <t>debido a una deficiente o equívoca evaluación de las ofertas</t>
  </si>
  <si>
    <t>El comité evaluador</t>
  </si>
  <si>
    <t xml:space="preserve">verifica el cumplimiento de los requisitos habilitantes y ponderantes de conformidad a lo señalado en el pliego de condiciones o invitación publica y adendas, </t>
  </si>
  <si>
    <t xml:space="preserve">cada vez que se adelante un proceso de selección </t>
  </si>
  <si>
    <t>emitir formato de evaluacion de procesos contractuales</t>
  </si>
  <si>
    <t>El ordenador del gasto</t>
  </si>
  <si>
    <t>verificará que el informe de evaluacion recomendado coincida con los formatos establecidos por el lider del macroproceso gestion legal</t>
  </si>
  <si>
    <t>cada vez que deba suscribir o adjudicar un contrato</t>
  </si>
  <si>
    <t xml:space="preserve">por no cumplimiento del objeto contractual, </t>
  </si>
  <si>
    <t>debido a la inadecuada revisión de los requisitos y documentos necesarios en la contratación directa.</t>
  </si>
  <si>
    <t>profesional jurídico y/o financiero</t>
  </si>
  <si>
    <t>cada vez que le sea asignada una contratación directa</t>
  </si>
  <si>
    <t xml:space="preserve">someterá a estudio de viabilidad el contrato a suscribir ante el comité asesor de contratacion </t>
  </si>
  <si>
    <t>cada vez que disponga la celebracion de una contratacion directa, exceptuando pas OPS</t>
  </si>
  <si>
    <t>verificará la idoneidad del contratista y suscribirá el certificado de idoneidad respectivo</t>
  </si>
  <si>
    <t>previo a la suscripcion del contrato</t>
  </si>
  <si>
    <t>por incumplimiento del objeto contratado</t>
  </si>
  <si>
    <t>debido a deficiencias en la supervisión y/o interventoria contractual</t>
  </si>
  <si>
    <t>expedirá memorando a los delegados sobre el reporte de los procesos sancionatorios contractuales y/o imposición de sanciones</t>
  </si>
  <si>
    <t xml:space="preserve">revisará la actualización del manual de supervisión contractual </t>
  </si>
  <si>
    <t xml:space="preserve">EL supervisor </t>
  </si>
  <si>
    <t>verificará que la publicación de los documentos de ejecucion contractual esté actualizada en el SECOP</t>
  </si>
  <si>
    <t xml:space="preserve">de manera permanente </t>
  </si>
  <si>
    <t>verificará que el contratista cumpla con la presentación de los informes de ejecucion pactados en el contrato</t>
  </si>
  <si>
    <t>R6</t>
  </si>
  <si>
    <t>por la vinculación en procesos ante instancias
administrativas y/o judiciales</t>
  </si>
  <si>
    <t>expedirá lineamiento sobre las liquidaciones contractuales</t>
  </si>
  <si>
    <t>Asesor codigo 105 grado 47</t>
  </si>
  <si>
    <t>expedirá memorando a los delegados solicitando estado de las liquidaciones de los contratos a su cargo</t>
  </si>
  <si>
    <t>dos veces al año</t>
  </si>
  <si>
    <t>revisará la vigencias de la polizas contractuales</t>
  </si>
  <si>
    <t xml:space="preserve">durante el plazo del contrato y su liquidacion </t>
  </si>
  <si>
    <t>verificará que los contratos suscritos se liquiden dentro de la oportunidad legal</t>
  </si>
  <si>
    <t>2 veces al año</t>
  </si>
  <si>
    <t>PLANEACIÓN CONTRACTUAL</t>
  </si>
  <si>
    <t>SELECCIÓN Y CONTRATACIÓN</t>
  </si>
  <si>
    <t>EJECUCIÓN CONTRACTUAL</t>
  </si>
  <si>
    <t>ETAPA POSTCONTRACTUAL</t>
  </si>
  <si>
    <t>CONCEPTOS JURÍDICOS</t>
  </si>
  <si>
    <t>ACTOS ADMINISTRATIVOS DE CARÁCTER GENERAL</t>
  </si>
  <si>
    <t>ACTOS ADMINISTRATIVOS DE CARÁCTER PARTICULAR</t>
  </si>
  <si>
    <t>GESTIÓN EXTRAJUDICIAL</t>
  </si>
  <si>
    <t>DEFENSA JUDICIAL</t>
  </si>
  <si>
    <t>DEFENSA ADMINISTRATIVA</t>
  </si>
  <si>
    <t>GESTIÓN DE CUMPLIMIENTO DE PROVIDENCIAS JUDICIALES Y CONCILIACIONES</t>
  </si>
  <si>
    <t>ADQUIRIR BIENES, OBRAS O SERVICIOS PARA ATENDER EL 100% DE LAS NECESIDADES MISIONALES Y/O PLANES, PROGRAMAS O PROYECTOS REQUERIDOS PERMANENTEMENTE POR LA ENTIDAD, A TRAVÉS DE LA REALIZACIÓN DE PROCESOS CONTRACTUALES DE CONFORMIDAD CON LA NORMATIVIDAD VIGENTE.</t>
  </si>
  <si>
    <t xml:space="preserve">1. Infraestructura tecnologíca del Distrito de Cartagena                                           2.  Implimentación de las fases de la Política de Compras y Contratación.  </t>
  </si>
  <si>
    <t xml:space="preserve">1. En la Unidad Asesora de Contratación UAC se cuenta con un grupo de profesionales en derecho expertos en contratación estatal, así como profesionales contables y financieros.                                   2.  Articulación del modelo de operación por procesos con el MIPG.   </t>
  </si>
  <si>
    <t xml:space="preserve">1. Falta de coordinación entre las Unidades Internas de Contratación - UIC y la Unidad Asesora de Contratación - UAC.                      2.  Falta de divulgación y aplicación de los lineamientos expedidos por Colombia Compra Eficiente en materia de contratación estatal.  </t>
  </si>
  <si>
    <t xml:space="preserve">1.  Demora de las dependencias del distrito en el suministro (Unidades Internas de Contratación - UIC) de la información requerida  para subsanar procesos contractuales.                          2. Falta de preparación en materia de contratación estatal por parte de los profesionales de las Unidades Internas de Contratación - UIC.                                     </t>
  </si>
  <si>
    <t xml:space="preserve">1. A traves de la Unidad Asesora de Contratación - UAC divulgar utilizando las plataformas digitales distritales (Sigob, Pagina web, etc) los lineamientos expedidos por Colombia Compra Eficiente en materia de contratación estatal para que sean aplicados por las Unidades Internas de Contratación -  UIC en los procesos contractuales.                          2.  Utilizar diferentes herramientas tecnologícas bajo la coordinación de la Unidad Asesora de Contratación -  UAC en asocio con las Unidades Internas de Contratación - UIC para realizar seguimiento en tiempo real de la contratación del distrito. </t>
  </si>
  <si>
    <t xml:space="preserve">1.  Por medio de la Unidad Asesora de Contratación - UAC coordinar mesas de trabajo y/o capacitaciones con las Unidades Internas de Contratación -  UIC para la implementación de los lineamientos de la Política de compras y contratación.                              2. Actualización de los procedimientos inherentes a las etapas  precontractual, contractual y poscontractual de conformidad con los  parametros del  MIPG y fortalecer su implementación y/o aplicación en las diferentes dependencias.    </t>
  </si>
  <si>
    <t xml:space="preserve">1. Articular con el equipo profesional experto de la Unidad Asesora de Contratación - UAC y la Oficina Asesora Informática y de comunicaciones y prensa,  la puesta en funcionamiento de las diferentes herramientas tecnologicas que permitan implementar las fases de la política de compras y contratación.  
</t>
  </si>
  <si>
    <t xml:space="preserve">1.  Prestar por medio de la Unidad Asesora de Contratación - UAC acompañamiento permanente a las diferentes Unidades Internas de Contratación - UIC para el cumplimiento de los lineamientos de la política de compras y contratación, y recolección de información  en aplicación de los procedimientos inherentes a la contratación pública  del Distrito. </t>
  </si>
  <si>
    <t>CONTRATACIÓN ESTATAL</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</si>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</sst>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37"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8"/>
      <name val="Arial"/>
      <family val="2"/>
    </font>
    <font>
      <sz val="9"/>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45">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23"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35" fillId="0" borderId="13" xfId="2" applyFont="1" applyBorder="1" applyAlignment="1">
      <alignment horizontal="left" vertical="center" wrapText="1"/>
    </xf>
    <xf numFmtId="0" fontId="9" fillId="7" borderId="13" xfId="2" applyFont="1" applyFill="1" applyBorder="1" applyAlignment="1" applyProtection="1">
      <alignment horizontal="left" vertical="center" wrapText="1"/>
      <protection locked="0"/>
    </xf>
    <xf numFmtId="9" fontId="21" fillId="4" borderId="2" xfId="2" applyNumberFormat="1" applyFont="1" applyFill="1" applyBorder="1" applyAlignment="1">
      <alignment horizontal="center" vertical="center" wrapText="1"/>
    </xf>
    <xf numFmtId="0" fontId="9" fillId="0" borderId="6" xfId="2" applyFont="1" applyBorder="1" applyAlignment="1">
      <alignment horizontal="justify" vertical="top" wrapText="1"/>
    </xf>
    <xf numFmtId="0" fontId="6" fillId="0" borderId="1" xfId="0" applyFont="1" applyBorder="1" applyAlignment="1">
      <alignment horizontal="center"/>
    </xf>
    <xf numFmtId="1" fontId="6" fillId="0" borderId="1" xfId="0" applyNumberFormat="1" applyFont="1" applyBorder="1" applyAlignment="1">
      <alignment horizontal="center"/>
    </xf>
    <xf numFmtId="0" fontId="8" fillId="0" borderId="1" xfId="1" applyFont="1" applyBorder="1" applyAlignment="1">
      <alignment horizontal="left" wrapText="1"/>
    </xf>
    <xf numFmtId="0" fontId="0" fillId="0" borderId="1" xfId="0" applyBorder="1" applyAlignment="1">
      <alignment vertical="top" wrapText="1"/>
    </xf>
    <xf numFmtId="9" fontId="23" fillId="0" borderId="1" xfId="0" applyNumberFormat="1"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6" fillId="0" borderId="6" xfId="0" applyFont="1" applyBorder="1" applyAlignment="1">
      <alignment horizontal="left" vertical="center"/>
    </xf>
    <xf numFmtId="0" fontId="8" fillId="0" borderId="2"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left"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7" fillId="0" borderId="1" xfId="2"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0" fontId="23" fillId="7" borderId="1" xfId="2" applyFont="1" applyFill="1" applyBorder="1" applyAlignment="1" applyProtection="1">
      <alignment horizontal="center" vertical="center" wrapText="1"/>
      <protection locked="0"/>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7" borderId="1" xfId="0" applyNumberFormat="1" applyFont="1" applyFill="1" applyBorder="1" applyAlignment="1" applyProtection="1">
      <alignment horizontal="center" vertical="center" wrapText="1"/>
      <protection locked="0"/>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2" borderId="1" xfId="2" applyFont="1" applyFill="1" applyBorder="1" applyAlignment="1" applyProtection="1">
      <alignment horizontal="center" vertical="center" wrapText="1"/>
      <protection locked="0"/>
    </xf>
    <xf numFmtId="0" fontId="23" fillId="0" borderId="1" xfId="2"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1" xfId="2" applyFont="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3" fontId="23" fillId="7" borderId="1" xfId="2" applyNumberFormat="1" applyFont="1" applyFill="1" applyBorder="1" applyAlignment="1" applyProtection="1">
      <alignment horizontal="center" vertical="center" wrapText="1"/>
      <protection locked="0"/>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279">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16</xdr:row>
      <xdr:rowOff>377439</xdr:rowOff>
    </xdr:to>
    <xdr:sp macro="" textlink="">
      <xdr:nvSpPr>
        <xdr:cNvPr id="8" name="Text Box 15">
          <a:extLst>
            <a:ext uri="{FF2B5EF4-FFF2-40B4-BE49-F238E27FC236}">
              <a16:creationId xmlns:a16="http://schemas.microsoft.com/office/drawing/2014/main" xmlns=""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17</xdr:row>
      <xdr:rowOff>504825</xdr:rowOff>
    </xdr:from>
    <xdr:ext cx="95250" cy="444014"/>
    <xdr:sp macro="" textlink="">
      <xdr:nvSpPr>
        <xdr:cNvPr id="40" name="Text Box 15">
          <a:extLst>
            <a:ext uri="{FF2B5EF4-FFF2-40B4-BE49-F238E27FC236}">
              <a16:creationId xmlns:a16="http://schemas.microsoft.com/office/drawing/2014/main" xmlns=""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19</xdr:row>
      <xdr:rowOff>0</xdr:rowOff>
    </xdr:from>
    <xdr:to>
      <xdr:col>22</xdr:col>
      <xdr:colOff>95250</xdr:colOff>
      <xdr:row>19</xdr:row>
      <xdr:rowOff>171450</xdr:rowOff>
    </xdr:to>
    <xdr:sp macro="" textlink="">
      <xdr:nvSpPr>
        <xdr:cNvPr id="41" name="Text Box 16">
          <a:extLst>
            <a:ext uri="{FF2B5EF4-FFF2-40B4-BE49-F238E27FC236}">
              <a16:creationId xmlns:a16="http://schemas.microsoft.com/office/drawing/2014/main" xmlns=""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2" name="Text Box 17">
          <a:extLst>
            <a:ext uri="{FF2B5EF4-FFF2-40B4-BE49-F238E27FC236}">
              <a16:creationId xmlns:a16="http://schemas.microsoft.com/office/drawing/2014/main" xmlns=""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3" name="Text Box 18">
          <a:extLst>
            <a:ext uri="{FF2B5EF4-FFF2-40B4-BE49-F238E27FC236}">
              <a16:creationId xmlns:a16="http://schemas.microsoft.com/office/drawing/2014/main" xmlns=""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4" name="Text Box 19">
          <a:extLst>
            <a:ext uri="{FF2B5EF4-FFF2-40B4-BE49-F238E27FC236}">
              <a16:creationId xmlns:a16="http://schemas.microsoft.com/office/drawing/2014/main" xmlns=""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28</xdr:col>
      <xdr:colOff>4082</xdr:colOff>
      <xdr:row>19</xdr:row>
      <xdr:rowOff>544285</xdr:rowOff>
    </xdr:from>
    <xdr:ext cx="95250" cy="171450"/>
    <xdr:sp macro="" textlink="">
      <xdr:nvSpPr>
        <xdr:cNvPr id="45"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422975" y="146821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6"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7"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8"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49"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504825</xdr:rowOff>
    </xdr:from>
    <xdr:ext cx="95250" cy="442269"/>
    <xdr:sp macro="" textlink="">
      <xdr:nvSpPr>
        <xdr:cNvPr id="54"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6" name="Text Box 16">
          <a:extLst>
            <a:ext uri="{FF2B5EF4-FFF2-40B4-BE49-F238E27FC236}">
              <a16:creationId xmlns:a16="http://schemas.microsoft.com/office/drawing/2014/main" xmlns=""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7" name="Text Box 17">
          <a:extLst>
            <a:ext uri="{FF2B5EF4-FFF2-40B4-BE49-F238E27FC236}">
              <a16:creationId xmlns:a16="http://schemas.microsoft.com/office/drawing/2014/main" xmlns=""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8" name="Text Box 18">
          <a:extLst>
            <a:ext uri="{FF2B5EF4-FFF2-40B4-BE49-F238E27FC236}">
              <a16:creationId xmlns:a16="http://schemas.microsoft.com/office/drawing/2014/main" xmlns=""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9" name="Text Box 19">
          <a:extLst>
            <a:ext uri="{FF2B5EF4-FFF2-40B4-BE49-F238E27FC236}">
              <a16:creationId xmlns:a16="http://schemas.microsoft.com/office/drawing/2014/main" xmlns=""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504825</xdr:rowOff>
    </xdr:from>
    <xdr:ext cx="95250" cy="213632"/>
    <xdr:sp macro="" textlink="">
      <xdr:nvSpPr>
        <xdr:cNvPr id="60" name="Text Box 15">
          <a:extLst>
            <a:ext uri="{FF2B5EF4-FFF2-40B4-BE49-F238E27FC236}">
              <a16:creationId xmlns:a16="http://schemas.microsoft.com/office/drawing/2014/main" xmlns=""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61"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62"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63"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64"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5"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6"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7"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8"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9"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504825</xdr:rowOff>
    </xdr:from>
    <xdr:ext cx="95250" cy="442269"/>
    <xdr:sp macro="" textlink="">
      <xdr:nvSpPr>
        <xdr:cNvPr id="74"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15</xdr:row>
      <xdr:rowOff>504825</xdr:rowOff>
    </xdr:from>
    <xdr:to>
      <xdr:col>22</xdr:col>
      <xdr:colOff>95250</xdr:colOff>
      <xdr:row>16</xdr:row>
      <xdr:rowOff>7530</xdr:rowOff>
    </xdr:to>
    <xdr:sp macro="" textlink="">
      <xdr:nvSpPr>
        <xdr:cNvPr id="75" name="Text Box 15">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22</xdr:row>
      <xdr:rowOff>504825</xdr:rowOff>
    </xdr:from>
    <xdr:ext cx="95250" cy="444014"/>
    <xdr:sp macro="" textlink="">
      <xdr:nvSpPr>
        <xdr:cNvPr id="76" name="Text Box 15">
          <a:extLst>
            <a:ext uri="{FF2B5EF4-FFF2-40B4-BE49-F238E27FC236}">
              <a16:creationId xmlns:a16="http://schemas.microsoft.com/office/drawing/2014/main" xmlns=""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24</xdr:row>
      <xdr:rowOff>0</xdr:rowOff>
    </xdr:from>
    <xdr:to>
      <xdr:col>22</xdr:col>
      <xdr:colOff>95250</xdr:colOff>
      <xdr:row>24</xdr:row>
      <xdr:rowOff>171450</xdr:rowOff>
    </xdr:to>
    <xdr:sp macro="" textlink="">
      <xdr:nvSpPr>
        <xdr:cNvPr id="77" name="Text Box 1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78" name="Text Box 1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79" name="Text Box 1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80" name="Text Box 1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24</xdr:row>
      <xdr:rowOff>0</xdr:rowOff>
    </xdr:from>
    <xdr:ext cx="95250" cy="171450"/>
    <xdr:sp macro="" textlink="">
      <xdr:nvSpPr>
        <xdr:cNvPr id="81" name="Text Box 16">
          <a:extLst>
            <a:ext uri="{FF2B5EF4-FFF2-40B4-BE49-F238E27FC236}">
              <a16:creationId xmlns:a16="http://schemas.microsoft.com/office/drawing/2014/main" xmlns=""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2" name="Text Box 17">
          <a:extLst>
            <a:ext uri="{FF2B5EF4-FFF2-40B4-BE49-F238E27FC236}">
              <a16:creationId xmlns:a16="http://schemas.microsoft.com/office/drawing/2014/main" xmlns=""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3" name="Text Box 18">
          <a:extLst>
            <a:ext uri="{FF2B5EF4-FFF2-40B4-BE49-F238E27FC236}">
              <a16:creationId xmlns:a16="http://schemas.microsoft.com/office/drawing/2014/main" xmlns=""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4" name="Text Box 19">
          <a:extLst>
            <a:ext uri="{FF2B5EF4-FFF2-40B4-BE49-F238E27FC236}">
              <a16:creationId xmlns:a16="http://schemas.microsoft.com/office/drawing/2014/main" xmlns=""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85" name="Text Box 15">
          <a:extLst>
            <a:ext uri="{FF2B5EF4-FFF2-40B4-BE49-F238E27FC236}">
              <a16:creationId xmlns:a16="http://schemas.microsoft.com/office/drawing/2014/main" xmlns=""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90"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2" name="Text Box 16">
          <a:extLst>
            <a:ext uri="{FF2B5EF4-FFF2-40B4-BE49-F238E27FC236}">
              <a16:creationId xmlns:a16="http://schemas.microsoft.com/office/drawing/2014/main" xmlns=""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3" name="Text Box 17">
          <a:extLst>
            <a:ext uri="{FF2B5EF4-FFF2-40B4-BE49-F238E27FC236}">
              <a16:creationId xmlns:a16="http://schemas.microsoft.com/office/drawing/2014/main" xmlns=""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4" name="Text Box 18">
          <a:extLst>
            <a:ext uri="{FF2B5EF4-FFF2-40B4-BE49-F238E27FC236}">
              <a16:creationId xmlns:a16="http://schemas.microsoft.com/office/drawing/2014/main" xmlns=""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5" name="Text Box 19">
          <a:extLst>
            <a:ext uri="{FF2B5EF4-FFF2-40B4-BE49-F238E27FC236}">
              <a16:creationId xmlns:a16="http://schemas.microsoft.com/office/drawing/2014/main" xmlns=""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504825</xdr:rowOff>
    </xdr:from>
    <xdr:ext cx="95250" cy="213632"/>
    <xdr:sp macro="" textlink="">
      <xdr:nvSpPr>
        <xdr:cNvPr id="96" name="Text Box 1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7" name="Text Box 1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8" name="Text Box 1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99" name="Text Box 1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0" name="Text Box 15">
          <a:extLst>
            <a:ext uri="{FF2B5EF4-FFF2-40B4-BE49-F238E27FC236}">
              <a16:creationId xmlns:a16="http://schemas.microsoft.com/office/drawing/2014/main" xmlns=""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1" name="Text Box 16">
          <a:extLst>
            <a:ext uri="{FF2B5EF4-FFF2-40B4-BE49-F238E27FC236}">
              <a16:creationId xmlns:a16="http://schemas.microsoft.com/office/drawing/2014/main" xmlns=""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2" name="Text Box 17">
          <a:extLst>
            <a:ext uri="{FF2B5EF4-FFF2-40B4-BE49-F238E27FC236}">
              <a16:creationId xmlns:a16="http://schemas.microsoft.com/office/drawing/2014/main" xmlns=""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3" name="Text Box 18">
          <a:extLst>
            <a:ext uri="{FF2B5EF4-FFF2-40B4-BE49-F238E27FC236}">
              <a16:creationId xmlns:a16="http://schemas.microsoft.com/office/drawing/2014/main" xmlns=""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4" name="Text Box 19">
          <a:extLst>
            <a:ext uri="{FF2B5EF4-FFF2-40B4-BE49-F238E27FC236}">
              <a16:creationId xmlns:a16="http://schemas.microsoft.com/office/drawing/2014/main" xmlns=""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 name="Text Box 16">
          <a:extLst>
            <a:ext uri="{FF2B5EF4-FFF2-40B4-BE49-F238E27FC236}">
              <a16:creationId xmlns:a16="http://schemas.microsoft.com/office/drawing/2014/main" xmlns=""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6"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7"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8"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9"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110"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25</xdr:row>
      <xdr:rowOff>301625</xdr:rowOff>
    </xdr:from>
    <xdr:to>
      <xdr:col>22</xdr:col>
      <xdr:colOff>97631</xdr:colOff>
      <xdr:row>25</xdr:row>
      <xdr:rowOff>414156</xdr:rowOff>
    </xdr:to>
    <xdr:sp macro="" textlink="">
      <xdr:nvSpPr>
        <xdr:cNvPr id="111" name="Text Box 15">
          <a:extLst>
            <a:ext uri="{FF2B5EF4-FFF2-40B4-BE49-F238E27FC236}">
              <a16:creationId xmlns:a16="http://schemas.microsoft.com/office/drawing/2014/main" xmlns=""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25</xdr:row>
      <xdr:rowOff>301625</xdr:rowOff>
    </xdr:from>
    <xdr:to>
      <xdr:col>44</xdr:col>
      <xdr:colOff>97630</xdr:colOff>
      <xdr:row>25</xdr:row>
      <xdr:rowOff>414156</xdr:rowOff>
    </xdr:to>
    <xdr:sp macro="" textlink="">
      <xdr:nvSpPr>
        <xdr:cNvPr id="112" name="Text Box 15">
          <a:extLst>
            <a:ext uri="{FF2B5EF4-FFF2-40B4-BE49-F238E27FC236}">
              <a16:creationId xmlns:a16="http://schemas.microsoft.com/office/drawing/2014/main" xmlns=""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24</xdr:row>
      <xdr:rowOff>504825</xdr:rowOff>
    </xdr:from>
    <xdr:ext cx="95250" cy="442269"/>
    <xdr:sp macro="" textlink="">
      <xdr:nvSpPr>
        <xdr:cNvPr id="113" name="Text Box 15">
          <a:extLst>
            <a:ext uri="{FF2B5EF4-FFF2-40B4-BE49-F238E27FC236}">
              <a16:creationId xmlns:a16="http://schemas.microsoft.com/office/drawing/2014/main" xmlns=""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114"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115"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444014"/>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26</xdr:row>
      <xdr:rowOff>0</xdr:rowOff>
    </xdr:from>
    <xdr:to>
      <xdr:col>22</xdr:col>
      <xdr:colOff>95250</xdr:colOff>
      <xdr:row>26</xdr:row>
      <xdr:rowOff>171450</xdr:rowOff>
    </xdr:to>
    <xdr:sp macro="" textlink="">
      <xdr:nvSpPr>
        <xdr:cNvPr id="117" name="Text Box 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18" name="Text Box 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19" name="Text Box 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20" name="Text Box 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26</xdr:row>
      <xdr:rowOff>0</xdr:rowOff>
    </xdr:from>
    <xdr:ext cx="95250" cy="171450"/>
    <xdr:sp macro="" textlink="">
      <xdr:nvSpPr>
        <xdr:cNvPr id="121"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2"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3"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4"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6"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7"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8"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9"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442269"/>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2" name="Text Box 16">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3" name="Text Box 1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4" name="Text Box 18">
          <a:extLst>
            <a:ext uri="{FF2B5EF4-FFF2-40B4-BE49-F238E27FC236}">
              <a16:creationId xmlns:a16="http://schemas.microsoft.com/office/drawing/2014/main" xmlns=""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5" name="Text Box 19">
          <a:extLst>
            <a:ext uri="{FF2B5EF4-FFF2-40B4-BE49-F238E27FC236}">
              <a16:creationId xmlns:a16="http://schemas.microsoft.com/office/drawing/2014/main" xmlns=""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213632"/>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3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3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13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6"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7"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8"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9"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26</xdr:row>
      <xdr:rowOff>0</xdr:rowOff>
    </xdr:from>
    <xdr:to>
      <xdr:col>22</xdr:col>
      <xdr:colOff>97631</xdr:colOff>
      <xdr:row>26</xdr:row>
      <xdr:rowOff>112531</xdr:rowOff>
    </xdr:to>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97630</xdr:colOff>
      <xdr:row>26</xdr:row>
      <xdr:rowOff>112531</xdr:rowOff>
    </xdr:to>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97630</xdr:colOff>
      <xdr:row>26</xdr:row>
      <xdr:rowOff>112531</xdr:rowOff>
    </xdr:to>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20</xdr:row>
      <xdr:rowOff>504825</xdr:rowOff>
    </xdr:from>
    <xdr:ext cx="95250" cy="442269"/>
    <xdr:sp macro="" textlink="">
      <xdr:nvSpPr>
        <xdr:cNvPr id="154" name="Text Box 15">
          <a:extLst>
            <a:ext uri="{FF2B5EF4-FFF2-40B4-BE49-F238E27FC236}">
              <a16:creationId xmlns:a16="http://schemas.microsoft.com/office/drawing/2014/main" xmlns="" i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55" name="Text Box 15">
          <a:extLst>
            <a:ext uri="{FF2B5EF4-FFF2-40B4-BE49-F238E27FC236}">
              <a16:creationId xmlns:a16="http://schemas.microsoft.com/office/drawing/2014/main" xmlns="" id="{00000000-0008-0000-0200-00009B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56" name="Text Box 1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57" name="Text Box 15">
          <a:extLst>
            <a:ext uri="{FF2B5EF4-FFF2-40B4-BE49-F238E27FC236}">
              <a16:creationId xmlns:a16="http://schemas.microsoft.com/office/drawing/2014/main" xmlns="" id="{00000000-0008-0000-0200-00009D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15</xdr:row>
      <xdr:rowOff>301625</xdr:rowOff>
    </xdr:from>
    <xdr:to>
      <xdr:col>22</xdr:col>
      <xdr:colOff>97631</xdr:colOff>
      <xdr:row>15</xdr:row>
      <xdr:rowOff>311331</xdr:rowOff>
    </xdr:to>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311331</xdr:rowOff>
    </xdr:to>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311331</xdr:rowOff>
    </xdr:to>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311331</xdr:rowOff>
    </xdr:to>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97630</xdr:colOff>
      <xdr:row>26</xdr:row>
      <xdr:rowOff>112531</xdr:rowOff>
    </xdr:to>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309166</xdr:rowOff>
    </xdr:to>
    <xdr:sp macro="" textlink="">
      <xdr:nvSpPr>
        <xdr:cNvPr id="168" name="Text Box 15">
          <a:extLst>
            <a:ext uri="{FF2B5EF4-FFF2-40B4-BE49-F238E27FC236}">
              <a16:creationId xmlns:a16="http://schemas.microsoft.com/office/drawing/2014/main" xmlns=""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309166</xdr:rowOff>
    </xdr:to>
    <xdr:sp macro="" textlink="">
      <xdr:nvSpPr>
        <xdr:cNvPr id="169" name="Text Box 15">
          <a:extLst>
            <a:ext uri="{FF2B5EF4-FFF2-40B4-BE49-F238E27FC236}">
              <a16:creationId xmlns:a16="http://schemas.microsoft.com/office/drawing/2014/main" xmlns=""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309166</xdr:rowOff>
    </xdr:to>
    <xdr:sp macro="" textlink="">
      <xdr:nvSpPr>
        <xdr:cNvPr id="170" name="Text Box 15">
          <a:extLst>
            <a:ext uri="{FF2B5EF4-FFF2-40B4-BE49-F238E27FC236}">
              <a16:creationId xmlns:a16="http://schemas.microsoft.com/office/drawing/2014/main" xmlns=""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309166</xdr:rowOff>
    </xdr:to>
    <xdr:sp macro="" textlink="">
      <xdr:nvSpPr>
        <xdr:cNvPr id="171" name="Text Box 15">
          <a:extLst>
            <a:ext uri="{FF2B5EF4-FFF2-40B4-BE49-F238E27FC236}">
              <a16:creationId xmlns:a16="http://schemas.microsoft.com/office/drawing/2014/main" xmlns=""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414156</xdr:rowOff>
    </xdr:to>
    <xdr:sp macro="" textlink="">
      <xdr:nvSpPr>
        <xdr:cNvPr id="172" name="Text Box 15">
          <a:extLst>
            <a:ext uri="{FF2B5EF4-FFF2-40B4-BE49-F238E27FC236}">
              <a16:creationId xmlns:a16="http://schemas.microsoft.com/office/drawing/2014/main" xmlns=""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414156</xdr:rowOff>
    </xdr:to>
    <xdr:sp macro="" textlink="">
      <xdr:nvSpPr>
        <xdr:cNvPr id="173" name="Text Box 15">
          <a:extLst>
            <a:ext uri="{FF2B5EF4-FFF2-40B4-BE49-F238E27FC236}">
              <a16:creationId xmlns:a16="http://schemas.microsoft.com/office/drawing/2014/main" xmlns=""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414156</xdr:rowOff>
    </xdr:to>
    <xdr:sp macro="" textlink="">
      <xdr:nvSpPr>
        <xdr:cNvPr id="174" name="Text Box 15">
          <a:extLst>
            <a:ext uri="{FF2B5EF4-FFF2-40B4-BE49-F238E27FC236}">
              <a16:creationId xmlns:a16="http://schemas.microsoft.com/office/drawing/2014/main" xmlns=""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309166</xdr:rowOff>
    </xdr:to>
    <xdr:sp macro="" textlink="">
      <xdr:nvSpPr>
        <xdr:cNvPr id="175" name="Text Box 15">
          <a:extLst>
            <a:ext uri="{FF2B5EF4-FFF2-40B4-BE49-F238E27FC236}">
              <a16:creationId xmlns:a16="http://schemas.microsoft.com/office/drawing/2014/main" xmlns=""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309166</xdr:rowOff>
    </xdr:to>
    <xdr:sp macro="" textlink="">
      <xdr:nvSpPr>
        <xdr:cNvPr id="176" name="Text Box 1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309166</xdr:rowOff>
    </xdr:to>
    <xdr:sp macro="" textlink="">
      <xdr:nvSpPr>
        <xdr:cNvPr id="177" name="Text Box 15">
          <a:extLst>
            <a:ext uri="{FF2B5EF4-FFF2-40B4-BE49-F238E27FC236}">
              <a16:creationId xmlns:a16="http://schemas.microsoft.com/office/drawing/2014/main" xmlns=""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309166</xdr:rowOff>
    </xdr:to>
    <xdr:sp macro="" textlink="">
      <xdr:nvSpPr>
        <xdr:cNvPr id="178" name="Text Box 15">
          <a:extLst>
            <a:ext uri="{FF2B5EF4-FFF2-40B4-BE49-F238E27FC236}">
              <a16:creationId xmlns:a16="http://schemas.microsoft.com/office/drawing/2014/main" xmlns=""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79" name="Text Box 1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80" name="Text Box 15">
          <a:extLst>
            <a:ext uri="{FF2B5EF4-FFF2-40B4-BE49-F238E27FC236}">
              <a16:creationId xmlns:a16="http://schemas.microsoft.com/office/drawing/2014/main" xmlns=""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81" name="Text Box 15">
          <a:extLst>
            <a:ext uri="{FF2B5EF4-FFF2-40B4-BE49-F238E27FC236}">
              <a16:creationId xmlns:a16="http://schemas.microsoft.com/office/drawing/2014/main" xmlns=""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82" name="Text Box 15">
          <a:extLst>
            <a:ext uri="{FF2B5EF4-FFF2-40B4-BE49-F238E27FC236}">
              <a16:creationId xmlns:a16="http://schemas.microsoft.com/office/drawing/2014/main" xmlns=""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83" name="Text Box 15">
          <a:extLst>
            <a:ext uri="{FF2B5EF4-FFF2-40B4-BE49-F238E27FC236}">
              <a16:creationId xmlns:a16="http://schemas.microsoft.com/office/drawing/2014/main" xmlns=""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84" name="Text Box 15">
          <a:extLst>
            <a:ext uri="{FF2B5EF4-FFF2-40B4-BE49-F238E27FC236}">
              <a16:creationId xmlns:a16="http://schemas.microsoft.com/office/drawing/2014/main" xmlns=""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97631</xdr:colOff>
      <xdr:row>15</xdr:row>
      <xdr:rowOff>416321</xdr:rowOff>
    </xdr:to>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414156</xdr:rowOff>
    </xdr:to>
    <xdr:sp macro="" textlink="">
      <xdr:nvSpPr>
        <xdr:cNvPr id="191" name="Text Box 15">
          <a:extLst>
            <a:ext uri="{FF2B5EF4-FFF2-40B4-BE49-F238E27FC236}">
              <a16:creationId xmlns:a16="http://schemas.microsoft.com/office/drawing/2014/main" xmlns=""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414156</xdr:rowOff>
    </xdr:to>
    <xdr:sp macro="" textlink="">
      <xdr:nvSpPr>
        <xdr:cNvPr id="192" name="Text Box 15">
          <a:extLst>
            <a:ext uri="{FF2B5EF4-FFF2-40B4-BE49-F238E27FC236}">
              <a16:creationId xmlns:a16="http://schemas.microsoft.com/office/drawing/2014/main" xmlns=""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20</xdr:row>
      <xdr:rowOff>414156</xdr:rowOff>
    </xdr:to>
    <xdr:sp macro="" textlink="">
      <xdr:nvSpPr>
        <xdr:cNvPr id="193" name="Text Box 15">
          <a:extLst>
            <a:ext uri="{FF2B5EF4-FFF2-40B4-BE49-F238E27FC236}">
              <a16:creationId xmlns:a16="http://schemas.microsoft.com/office/drawing/2014/main" xmlns=""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94" name="Text Box 15">
          <a:extLst>
            <a:ext uri="{FF2B5EF4-FFF2-40B4-BE49-F238E27FC236}">
              <a16:creationId xmlns:a16="http://schemas.microsoft.com/office/drawing/2014/main" xmlns=""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95" name="Text Box 15">
          <a:extLst>
            <a:ext uri="{FF2B5EF4-FFF2-40B4-BE49-F238E27FC236}">
              <a16:creationId xmlns:a16="http://schemas.microsoft.com/office/drawing/2014/main" xmlns=""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97631</xdr:colOff>
      <xdr:row>25</xdr:row>
      <xdr:rowOff>414156</xdr:rowOff>
    </xdr:to>
    <xdr:sp macro="" textlink="">
      <xdr:nvSpPr>
        <xdr:cNvPr id="196" name="Text Box 15">
          <a:extLst>
            <a:ext uri="{FF2B5EF4-FFF2-40B4-BE49-F238E27FC236}">
              <a16:creationId xmlns:a16="http://schemas.microsoft.com/office/drawing/2014/main" xmlns=""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4"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5"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6"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7"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18"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9"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20"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17</xdr:row>
      <xdr:rowOff>15875</xdr:rowOff>
    </xdr:from>
    <xdr:ext cx="95250" cy="171450"/>
    <xdr:sp macro="" textlink="">
      <xdr:nvSpPr>
        <xdr:cNvPr id="221"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22"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23"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24"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5"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6"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7"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8"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229"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30"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31"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18</xdr:row>
      <xdr:rowOff>15875</xdr:rowOff>
    </xdr:from>
    <xdr:ext cx="95250" cy="171450"/>
    <xdr:sp macro="" textlink="">
      <xdr:nvSpPr>
        <xdr:cNvPr id="232"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233"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34"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35"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6"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7"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8"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9"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240"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41"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42"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243"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244"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245"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246"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7"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8"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9"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0"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251" name="Text Box 15">
          <a:extLst>
            <a:ext uri="{FF2B5EF4-FFF2-40B4-BE49-F238E27FC236}">
              <a16:creationId xmlns:a16="http://schemas.microsoft.com/office/drawing/2014/main" xmlns=""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2"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3"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15875</xdr:rowOff>
    </xdr:from>
    <xdr:ext cx="95250" cy="171450"/>
    <xdr:sp macro="" textlink="">
      <xdr:nvSpPr>
        <xdr:cNvPr id="254"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255" name="Text Box 15">
          <a:extLst>
            <a:ext uri="{FF2B5EF4-FFF2-40B4-BE49-F238E27FC236}">
              <a16:creationId xmlns:a16="http://schemas.microsoft.com/office/drawing/2014/main" xmlns=""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256"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257"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58"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59"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0"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1"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262"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3"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4"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265"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266"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7"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8"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9"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0"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71"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2"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3"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17</xdr:row>
      <xdr:rowOff>15875</xdr:rowOff>
    </xdr:from>
    <xdr:ext cx="95250" cy="171450"/>
    <xdr:sp macro="" textlink="">
      <xdr:nvSpPr>
        <xdr:cNvPr id="274"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75"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76"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77"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78"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79"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0"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1"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282"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3"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4"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1587</xdr:colOff>
      <xdr:row>18</xdr:row>
      <xdr:rowOff>711200</xdr:rowOff>
    </xdr:from>
    <xdr:ext cx="95250" cy="171450"/>
    <xdr:sp macro="" textlink="">
      <xdr:nvSpPr>
        <xdr:cNvPr id="285"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3615312" y="13693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286"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87"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88"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89"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0"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1"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2"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293"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4"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5"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296"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297"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298"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299"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0"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1"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2"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3"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4"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5"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15875</xdr:rowOff>
    </xdr:from>
    <xdr:ext cx="95250" cy="171450"/>
    <xdr:sp macro="" textlink="">
      <xdr:nvSpPr>
        <xdr:cNvPr id="306"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307"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308"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09" name="Text Box 16">
          <a:extLst>
            <a:ext uri="{FF2B5EF4-FFF2-40B4-BE49-F238E27FC236}">
              <a16:creationId xmlns:a16="http://schemas.microsoft.com/office/drawing/2014/main" xmlns="" i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0" name="Text Box 17">
          <a:extLst>
            <a:ext uri="{FF2B5EF4-FFF2-40B4-BE49-F238E27FC236}">
              <a16:creationId xmlns:a16="http://schemas.microsoft.com/office/drawing/2014/main" xmlns="" i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1" name="Text Box 18">
          <a:extLst>
            <a:ext uri="{FF2B5EF4-FFF2-40B4-BE49-F238E27FC236}">
              <a16:creationId xmlns:a16="http://schemas.microsoft.com/office/drawing/2014/main" xmlns="" i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2" name="Text Box 19">
          <a:extLst>
            <a:ext uri="{FF2B5EF4-FFF2-40B4-BE49-F238E27FC236}">
              <a16:creationId xmlns:a16="http://schemas.microsoft.com/office/drawing/2014/main" xmlns="" i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3" name="Text Box 16">
          <a:extLst>
            <a:ext uri="{FF2B5EF4-FFF2-40B4-BE49-F238E27FC236}">
              <a16:creationId xmlns:a16="http://schemas.microsoft.com/office/drawing/2014/main" xmlns="" i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4" name="Text Box 17">
          <a:extLst>
            <a:ext uri="{FF2B5EF4-FFF2-40B4-BE49-F238E27FC236}">
              <a16:creationId xmlns:a16="http://schemas.microsoft.com/office/drawing/2014/main" xmlns="" id="{00000000-0008-0000-0200-00003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23</xdr:row>
      <xdr:rowOff>15875</xdr:rowOff>
    </xdr:from>
    <xdr:ext cx="95250" cy="171450"/>
    <xdr:sp macro="" textlink="">
      <xdr:nvSpPr>
        <xdr:cNvPr id="315" name="Text Box 18">
          <a:extLst>
            <a:ext uri="{FF2B5EF4-FFF2-40B4-BE49-F238E27FC236}">
              <a16:creationId xmlns:a16="http://schemas.microsoft.com/office/drawing/2014/main" xmlns="" id="{00000000-0008-0000-0200-00003B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6" name="Text Box 15">
          <a:extLst>
            <a:ext uri="{FF2B5EF4-FFF2-40B4-BE49-F238E27FC236}">
              <a16:creationId xmlns:a16="http://schemas.microsoft.com/office/drawing/2014/main" xmlns=""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17" name="Text Box 1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18" name="Text Box 15">
          <a:extLst>
            <a:ext uri="{FF2B5EF4-FFF2-40B4-BE49-F238E27FC236}">
              <a16:creationId xmlns:a16="http://schemas.microsoft.com/office/drawing/2014/main" xmlns=""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9" name="Text Box 15">
          <a:extLst>
            <a:ext uri="{FF2B5EF4-FFF2-40B4-BE49-F238E27FC236}">
              <a16:creationId xmlns:a16="http://schemas.microsoft.com/office/drawing/2014/main" xmlns=""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0" name="Text Box 16">
          <a:extLst>
            <a:ext uri="{FF2B5EF4-FFF2-40B4-BE49-F238E27FC236}">
              <a16:creationId xmlns:a16="http://schemas.microsoft.com/office/drawing/2014/main" xmlns=""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1" name="Text Box 17">
          <a:extLst>
            <a:ext uri="{FF2B5EF4-FFF2-40B4-BE49-F238E27FC236}">
              <a16:creationId xmlns:a16="http://schemas.microsoft.com/office/drawing/2014/main" xmlns=""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2" name="Text Box 18">
          <a:extLst>
            <a:ext uri="{FF2B5EF4-FFF2-40B4-BE49-F238E27FC236}">
              <a16:creationId xmlns:a16="http://schemas.microsoft.com/office/drawing/2014/main" xmlns=""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3" name="Text Box 19">
          <a:extLst>
            <a:ext uri="{FF2B5EF4-FFF2-40B4-BE49-F238E27FC236}">
              <a16:creationId xmlns:a16="http://schemas.microsoft.com/office/drawing/2014/main" xmlns=""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4" name="Text Box 16">
          <a:extLst>
            <a:ext uri="{FF2B5EF4-FFF2-40B4-BE49-F238E27FC236}">
              <a16:creationId xmlns:a16="http://schemas.microsoft.com/office/drawing/2014/main" xmlns=""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5" name="Text Box 17">
          <a:extLst>
            <a:ext uri="{FF2B5EF4-FFF2-40B4-BE49-F238E27FC236}">
              <a16:creationId xmlns:a16="http://schemas.microsoft.com/office/drawing/2014/main" xmlns=""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23</xdr:row>
      <xdr:rowOff>644525</xdr:rowOff>
    </xdr:from>
    <xdr:ext cx="95250" cy="171450"/>
    <xdr:sp macro="" textlink="">
      <xdr:nvSpPr>
        <xdr:cNvPr id="326" name="Text Box 18">
          <a:extLst>
            <a:ext uri="{FF2B5EF4-FFF2-40B4-BE49-F238E27FC236}">
              <a16:creationId xmlns:a16="http://schemas.microsoft.com/office/drawing/2014/main" xmlns="" id="{00000000-0008-0000-0200-000046010000}"/>
            </a:ext>
          </a:extLst>
        </xdr:cNvPr>
        <xdr:cNvSpPr txBox="1">
          <a:spLocks noChangeArrowheads="1"/>
        </xdr:cNvSpPr>
      </xdr:nvSpPr>
      <xdr:spPr bwMode="auto">
        <a:xfrm>
          <a:off x="31281687" y="18208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27" name="Text Box 1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28" name="Text Box 15">
          <a:extLst>
            <a:ext uri="{FF2B5EF4-FFF2-40B4-BE49-F238E27FC236}">
              <a16:creationId xmlns:a16="http://schemas.microsoft.com/office/drawing/2014/main" xmlns="" id="{00000000-0008-0000-0200-000048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29" name="Text Box 16">
          <a:extLst>
            <a:ext uri="{FF2B5EF4-FFF2-40B4-BE49-F238E27FC236}">
              <a16:creationId xmlns:a16="http://schemas.microsoft.com/office/drawing/2014/main" xmlns=""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0" name="Text Box 17">
          <a:extLst>
            <a:ext uri="{FF2B5EF4-FFF2-40B4-BE49-F238E27FC236}">
              <a16:creationId xmlns:a16="http://schemas.microsoft.com/office/drawing/2014/main" xmlns=""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1" name="Text Box 18">
          <a:extLst>
            <a:ext uri="{FF2B5EF4-FFF2-40B4-BE49-F238E27FC236}">
              <a16:creationId xmlns:a16="http://schemas.microsoft.com/office/drawing/2014/main" xmlns=""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2" name="Text Box 1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3" name="Text Box 16">
          <a:extLst>
            <a:ext uri="{FF2B5EF4-FFF2-40B4-BE49-F238E27FC236}">
              <a16:creationId xmlns:a16="http://schemas.microsoft.com/office/drawing/2014/main" xmlns=""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4" name="Text Box 17">
          <a:extLst>
            <a:ext uri="{FF2B5EF4-FFF2-40B4-BE49-F238E27FC236}">
              <a16:creationId xmlns:a16="http://schemas.microsoft.com/office/drawing/2014/main" xmlns=""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335" name="Text Box 18">
          <a:extLst>
            <a:ext uri="{FF2B5EF4-FFF2-40B4-BE49-F238E27FC236}">
              <a16:creationId xmlns:a16="http://schemas.microsoft.com/office/drawing/2014/main" xmlns=""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6" name="Text Box 15">
          <a:extLst>
            <a:ext uri="{FF2B5EF4-FFF2-40B4-BE49-F238E27FC236}">
              <a16:creationId xmlns:a16="http://schemas.microsoft.com/office/drawing/2014/main" xmlns="" id="{00000000-0008-0000-0200-000050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37" name="Text Box 1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338" name="Text Box 15">
          <a:extLst>
            <a:ext uri="{FF2B5EF4-FFF2-40B4-BE49-F238E27FC236}">
              <a16:creationId xmlns:a16="http://schemas.microsoft.com/office/drawing/2014/main" xmlns=""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9" name="Text Box 15">
          <a:extLst>
            <a:ext uri="{FF2B5EF4-FFF2-40B4-BE49-F238E27FC236}">
              <a16:creationId xmlns:a16="http://schemas.microsoft.com/office/drawing/2014/main" xmlns="" id="{00000000-0008-0000-0200-00005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0" name="Text Box 16">
          <a:extLst>
            <a:ext uri="{FF2B5EF4-FFF2-40B4-BE49-F238E27FC236}">
              <a16:creationId xmlns:a16="http://schemas.microsoft.com/office/drawing/2014/main" xmlns=""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1" name="Text Box 17">
          <a:extLst>
            <a:ext uri="{FF2B5EF4-FFF2-40B4-BE49-F238E27FC236}">
              <a16:creationId xmlns:a16="http://schemas.microsoft.com/office/drawing/2014/main" xmlns=""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2" name="Text Box 18">
          <a:extLst>
            <a:ext uri="{FF2B5EF4-FFF2-40B4-BE49-F238E27FC236}">
              <a16:creationId xmlns:a16="http://schemas.microsoft.com/office/drawing/2014/main" xmlns=""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3" name="Text Box 19">
          <a:extLst>
            <a:ext uri="{FF2B5EF4-FFF2-40B4-BE49-F238E27FC236}">
              <a16:creationId xmlns:a16="http://schemas.microsoft.com/office/drawing/2014/main" xmlns=""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4" name="Text Box 16">
          <a:extLst>
            <a:ext uri="{FF2B5EF4-FFF2-40B4-BE49-F238E27FC236}">
              <a16:creationId xmlns:a16="http://schemas.microsoft.com/office/drawing/2014/main" xmlns=""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5" name="Text Box 17">
          <a:extLst>
            <a:ext uri="{FF2B5EF4-FFF2-40B4-BE49-F238E27FC236}">
              <a16:creationId xmlns:a16="http://schemas.microsoft.com/office/drawing/2014/main" xmlns=""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346" name="Text Box 18">
          <a:extLst>
            <a:ext uri="{FF2B5EF4-FFF2-40B4-BE49-F238E27FC236}">
              <a16:creationId xmlns:a16="http://schemas.microsoft.com/office/drawing/2014/main" xmlns=""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47" name="Text Box 1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348" name="Text Box 15">
          <a:extLst>
            <a:ext uri="{FF2B5EF4-FFF2-40B4-BE49-F238E27FC236}">
              <a16:creationId xmlns:a16="http://schemas.microsoft.com/office/drawing/2014/main" xmlns=""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49" name="Text Box 16">
          <a:extLst>
            <a:ext uri="{FF2B5EF4-FFF2-40B4-BE49-F238E27FC236}">
              <a16:creationId xmlns:a16="http://schemas.microsoft.com/office/drawing/2014/main" xmlns=""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0" name="Text Box 17">
          <a:extLst>
            <a:ext uri="{FF2B5EF4-FFF2-40B4-BE49-F238E27FC236}">
              <a16:creationId xmlns:a16="http://schemas.microsoft.com/office/drawing/2014/main" xmlns=""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1" name="Text Box 18">
          <a:extLst>
            <a:ext uri="{FF2B5EF4-FFF2-40B4-BE49-F238E27FC236}">
              <a16:creationId xmlns:a16="http://schemas.microsoft.com/office/drawing/2014/main" xmlns=""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2" name="Text Box 19">
          <a:extLst>
            <a:ext uri="{FF2B5EF4-FFF2-40B4-BE49-F238E27FC236}">
              <a16:creationId xmlns:a16="http://schemas.microsoft.com/office/drawing/2014/main" xmlns=""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3" name="Text Box 16">
          <a:extLst>
            <a:ext uri="{FF2B5EF4-FFF2-40B4-BE49-F238E27FC236}">
              <a16:creationId xmlns:a16="http://schemas.microsoft.com/office/drawing/2014/main" xmlns=""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4" name="Text Box 17">
          <a:extLst>
            <a:ext uri="{FF2B5EF4-FFF2-40B4-BE49-F238E27FC236}">
              <a16:creationId xmlns:a16="http://schemas.microsoft.com/office/drawing/2014/main" xmlns=""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355" name="Text Box 18">
          <a:extLst>
            <a:ext uri="{FF2B5EF4-FFF2-40B4-BE49-F238E27FC236}">
              <a16:creationId xmlns:a16="http://schemas.microsoft.com/office/drawing/2014/main" xmlns=""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56" name="Text Box 15">
          <a:extLst>
            <a:ext uri="{FF2B5EF4-FFF2-40B4-BE49-F238E27FC236}">
              <a16:creationId xmlns:a16="http://schemas.microsoft.com/office/drawing/2014/main" xmlns=""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357" name="Text Box 1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358" name="Text Box 15">
          <a:extLst>
            <a:ext uri="{FF2B5EF4-FFF2-40B4-BE49-F238E27FC236}">
              <a16:creationId xmlns:a16="http://schemas.microsoft.com/office/drawing/2014/main" xmlns=""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59" name="Text Box 15">
          <a:extLst>
            <a:ext uri="{FF2B5EF4-FFF2-40B4-BE49-F238E27FC236}">
              <a16:creationId xmlns:a16="http://schemas.microsoft.com/office/drawing/2014/main" xmlns=""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0" name="Text Box 16">
          <a:extLst>
            <a:ext uri="{FF2B5EF4-FFF2-40B4-BE49-F238E27FC236}">
              <a16:creationId xmlns:a16="http://schemas.microsoft.com/office/drawing/2014/main" xmlns=""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1" name="Text Box 17">
          <a:extLst>
            <a:ext uri="{FF2B5EF4-FFF2-40B4-BE49-F238E27FC236}">
              <a16:creationId xmlns:a16="http://schemas.microsoft.com/office/drawing/2014/main" xmlns=""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2" name="Text Box 18">
          <a:extLst>
            <a:ext uri="{FF2B5EF4-FFF2-40B4-BE49-F238E27FC236}">
              <a16:creationId xmlns:a16="http://schemas.microsoft.com/office/drawing/2014/main" xmlns=""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3" name="Text Box 19">
          <a:extLst>
            <a:ext uri="{FF2B5EF4-FFF2-40B4-BE49-F238E27FC236}">
              <a16:creationId xmlns:a16="http://schemas.microsoft.com/office/drawing/2014/main" xmlns=""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4" name="Text Box 16">
          <a:extLst>
            <a:ext uri="{FF2B5EF4-FFF2-40B4-BE49-F238E27FC236}">
              <a16:creationId xmlns:a16="http://schemas.microsoft.com/office/drawing/2014/main" xmlns=""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5" name="Text Box 17">
          <a:extLst>
            <a:ext uri="{FF2B5EF4-FFF2-40B4-BE49-F238E27FC236}">
              <a16:creationId xmlns:a16="http://schemas.microsoft.com/office/drawing/2014/main" xmlns=""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366" name="Text Box 18">
          <a:extLst>
            <a:ext uri="{FF2B5EF4-FFF2-40B4-BE49-F238E27FC236}">
              <a16:creationId xmlns:a16="http://schemas.microsoft.com/office/drawing/2014/main" xmlns=""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367" name="Text Box 1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368" name="Text Box 15">
          <a:extLst>
            <a:ext uri="{FF2B5EF4-FFF2-40B4-BE49-F238E27FC236}">
              <a16:creationId xmlns:a16="http://schemas.microsoft.com/office/drawing/2014/main" xmlns=""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69" name="Text Box 16">
          <a:extLst>
            <a:ext uri="{FF2B5EF4-FFF2-40B4-BE49-F238E27FC236}">
              <a16:creationId xmlns:a16="http://schemas.microsoft.com/office/drawing/2014/main" xmlns="" i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0" name="Text Box 17">
          <a:extLst>
            <a:ext uri="{FF2B5EF4-FFF2-40B4-BE49-F238E27FC236}">
              <a16:creationId xmlns:a16="http://schemas.microsoft.com/office/drawing/2014/main" xmlns=""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1" name="Text Box 18">
          <a:extLst>
            <a:ext uri="{FF2B5EF4-FFF2-40B4-BE49-F238E27FC236}">
              <a16:creationId xmlns:a16="http://schemas.microsoft.com/office/drawing/2014/main" xmlns=""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2" name="Text Box 19">
          <a:extLst>
            <a:ext uri="{FF2B5EF4-FFF2-40B4-BE49-F238E27FC236}">
              <a16:creationId xmlns:a16="http://schemas.microsoft.com/office/drawing/2014/main" xmlns=""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3" name="Text Box 16">
          <a:extLst>
            <a:ext uri="{FF2B5EF4-FFF2-40B4-BE49-F238E27FC236}">
              <a16:creationId xmlns:a16="http://schemas.microsoft.com/office/drawing/2014/main" xmlns=""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4" name="Text Box 17">
          <a:extLst>
            <a:ext uri="{FF2B5EF4-FFF2-40B4-BE49-F238E27FC236}">
              <a16:creationId xmlns:a16="http://schemas.microsoft.com/office/drawing/2014/main" xmlns=""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375" name="Text Box 18">
          <a:extLst>
            <a:ext uri="{FF2B5EF4-FFF2-40B4-BE49-F238E27FC236}">
              <a16:creationId xmlns:a16="http://schemas.microsoft.com/office/drawing/2014/main" xmlns=""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21</xdr:row>
      <xdr:rowOff>533400</xdr:rowOff>
    </xdr:from>
    <xdr:ext cx="95250" cy="442269"/>
    <xdr:sp macro="" textlink="">
      <xdr:nvSpPr>
        <xdr:cNvPr id="376" name="Text Box 15">
          <a:extLst>
            <a:ext uri="{FF2B5EF4-FFF2-40B4-BE49-F238E27FC236}">
              <a16:creationId xmlns:a16="http://schemas.microsoft.com/office/drawing/2014/main" xmlns="" id="{00000000-0008-0000-0200-000078010000}"/>
            </a:ext>
          </a:extLst>
        </xdr:cNvPr>
        <xdr:cNvSpPr txBox="1">
          <a:spLocks noChangeArrowheads="1"/>
        </xdr:cNvSpPr>
      </xdr:nvSpPr>
      <xdr:spPr bwMode="auto">
        <a:xfrm>
          <a:off x="33613725" y="15573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77" name="Text Box 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78" name="Text Box 15">
          <a:extLst>
            <a:ext uri="{FF2B5EF4-FFF2-40B4-BE49-F238E27FC236}">
              <a16:creationId xmlns:a16="http://schemas.microsoft.com/office/drawing/2014/main" xmlns=""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9" name="Text Box 15">
          <a:extLst>
            <a:ext uri="{FF2B5EF4-FFF2-40B4-BE49-F238E27FC236}">
              <a16:creationId xmlns:a16="http://schemas.microsoft.com/office/drawing/2014/main" xmlns=""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0" name="Text Box 16">
          <a:extLst>
            <a:ext uri="{FF2B5EF4-FFF2-40B4-BE49-F238E27FC236}">
              <a16:creationId xmlns:a16="http://schemas.microsoft.com/office/drawing/2014/main" xmlns=""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1" name="Text Box 17">
          <a:extLst>
            <a:ext uri="{FF2B5EF4-FFF2-40B4-BE49-F238E27FC236}">
              <a16:creationId xmlns:a16="http://schemas.microsoft.com/office/drawing/2014/main" xmlns=""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2" name="Text Box 18">
          <a:extLst>
            <a:ext uri="{FF2B5EF4-FFF2-40B4-BE49-F238E27FC236}">
              <a16:creationId xmlns:a16="http://schemas.microsoft.com/office/drawing/2014/main" xmlns=""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3" name="Text Box 19">
          <a:extLst>
            <a:ext uri="{FF2B5EF4-FFF2-40B4-BE49-F238E27FC236}">
              <a16:creationId xmlns:a16="http://schemas.microsoft.com/office/drawing/2014/main" xmlns=""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4" name="Text Box 16">
          <a:extLst>
            <a:ext uri="{FF2B5EF4-FFF2-40B4-BE49-F238E27FC236}">
              <a16:creationId xmlns:a16="http://schemas.microsoft.com/office/drawing/2014/main" xmlns=""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5" name="Text Box 17">
          <a:extLst>
            <a:ext uri="{FF2B5EF4-FFF2-40B4-BE49-F238E27FC236}">
              <a16:creationId xmlns:a16="http://schemas.microsoft.com/office/drawing/2014/main" xmlns=""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386" name="Text Box 18">
          <a:extLst>
            <a:ext uri="{FF2B5EF4-FFF2-40B4-BE49-F238E27FC236}">
              <a16:creationId xmlns:a16="http://schemas.microsoft.com/office/drawing/2014/main" xmlns=""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87" name="Text Box 1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88" name="Text Box 15">
          <a:extLst>
            <a:ext uri="{FF2B5EF4-FFF2-40B4-BE49-F238E27FC236}">
              <a16:creationId xmlns:a16="http://schemas.microsoft.com/office/drawing/2014/main" xmlns=""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0"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1"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2"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3"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4"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5"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96"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397" name="Text Box 1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400" name="Text Box 15">
          <a:extLst>
            <a:ext uri="{FF2B5EF4-FFF2-40B4-BE49-F238E27FC236}">
              <a16:creationId xmlns:a16="http://schemas.microsoft.com/office/drawing/2014/main" xmlns=""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1"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2"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3"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4"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5"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6"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07"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3"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4"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5"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6"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7"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8"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19"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4"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5"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6"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7"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8"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9"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30"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6"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7"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8"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9"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0"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1"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42"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7"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8"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9"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0"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1"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2"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53"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9"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0"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1"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2"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3"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4"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65"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0"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1"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2"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3"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4"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5"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76"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3"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494"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17</xdr:row>
      <xdr:rowOff>219075</xdr:rowOff>
    </xdr:from>
    <xdr:ext cx="95250" cy="442269"/>
    <xdr:sp macro="" textlink="">
      <xdr:nvSpPr>
        <xdr:cNvPr id="495"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375350" y="8115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9525</xdr:colOff>
      <xdr:row>17</xdr:row>
      <xdr:rowOff>238125</xdr:rowOff>
    </xdr:from>
    <xdr:ext cx="95250" cy="213632"/>
    <xdr:sp macro="" textlink="">
      <xdr:nvSpPr>
        <xdr:cNvPr id="496"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394400" y="8134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497"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498"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9"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500"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501"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502"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03"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04"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505"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506"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07"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08"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09" name="Text Box 15">
          <a:extLst>
            <a:ext uri="{FF2B5EF4-FFF2-40B4-BE49-F238E27FC236}">
              <a16:creationId xmlns:a16="http://schemas.microsoft.com/office/drawing/2014/main" xmlns=""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0" name="Text Box 15">
          <a:extLst>
            <a:ext uri="{FF2B5EF4-FFF2-40B4-BE49-F238E27FC236}">
              <a16:creationId xmlns:a16="http://schemas.microsoft.com/office/drawing/2014/main" xmlns=""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11"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12"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13" name="Text Box 15">
          <a:extLst>
            <a:ext uri="{FF2B5EF4-FFF2-40B4-BE49-F238E27FC236}">
              <a16:creationId xmlns:a16="http://schemas.microsoft.com/office/drawing/2014/main" xmlns=""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4" name="Text Box 15">
          <a:extLst>
            <a:ext uri="{FF2B5EF4-FFF2-40B4-BE49-F238E27FC236}">
              <a16:creationId xmlns:a16="http://schemas.microsoft.com/office/drawing/2014/main" xmlns=""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15"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16"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517"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518"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19"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0"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28575</xdr:colOff>
      <xdr:row>17</xdr:row>
      <xdr:rowOff>504825</xdr:rowOff>
    </xdr:from>
    <xdr:ext cx="95250" cy="442269"/>
    <xdr:sp macro="" textlink="">
      <xdr:nvSpPr>
        <xdr:cNvPr id="521"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642300" y="11772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22"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23"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4"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25"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26"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27"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8"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29"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30"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1" name="Text Box 15">
          <a:extLst>
            <a:ext uri="{FF2B5EF4-FFF2-40B4-BE49-F238E27FC236}">
              <a16:creationId xmlns:a16="http://schemas.microsoft.com/office/drawing/2014/main" xmlns=""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2" name="Text Box 15">
          <a:extLst>
            <a:ext uri="{FF2B5EF4-FFF2-40B4-BE49-F238E27FC236}">
              <a16:creationId xmlns:a16="http://schemas.microsoft.com/office/drawing/2014/main" xmlns=""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33"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34"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5" name="Text Box 15">
          <a:extLst>
            <a:ext uri="{FF2B5EF4-FFF2-40B4-BE49-F238E27FC236}">
              <a16:creationId xmlns:a16="http://schemas.microsoft.com/office/drawing/2014/main" xmlns=""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6" name="Text Box 15">
          <a:extLst>
            <a:ext uri="{FF2B5EF4-FFF2-40B4-BE49-F238E27FC236}">
              <a16:creationId xmlns:a16="http://schemas.microsoft.com/office/drawing/2014/main" xmlns=""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7" name="Text Box 15">
          <a:extLst>
            <a:ext uri="{FF2B5EF4-FFF2-40B4-BE49-F238E27FC236}">
              <a16:creationId xmlns:a16="http://schemas.microsoft.com/office/drawing/2014/main" xmlns=""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8" name="Text Box 15">
          <a:extLst>
            <a:ext uri="{FF2B5EF4-FFF2-40B4-BE49-F238E27FC236}">
              <a16:creationId xmlns:a16="http://schemas.microsoft.com/office/drawing/2014/main" xmlns=""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9" name="Text Box 15">
          <a:extLst>
            <a:ext uri="{FF2B5EF4-FFF2-40B4-BE49-F238E27FC236}">
              <a16:creationId xmlns:a16="http://schemas.microsoft.com/office/drawing/2014/main" xmlns=""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0" name="Text Box 15">
          <a:extLst>
            <a:ext uri="{FF2B5EF4-FFF2-40B4-BE49-F238E27FC236}">
              <a16:creationId xmlns:a16="http://schemas.microsoft.com/office/drawing/2014/main" xmlns="" i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1" name="Text Box 15">
          <a:extLst>
            <a:ext uri="{FF2B5EF4-FFF2-40B4-BE49-F238E27FC236}">
              <a16:creationId xmlns:a16="http://schemas.microsoft.com/office/drawing/2014/main" xmlns="" id="{00000000-0008-0000-0200-00001D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2" name="Text Box 15">
          <a:extLst>
            <a:ext uri="{FF2B5EF4-FFF2-40B4-BE49-F238E27FC236}">
              <a16:creationId xmlns:a16="http://schemas.microsoft.com/office/drawing/2014/main" xmlns=""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3" name="Text Box 1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4" name="Text Box 15">
          <a:extLst>
            <a:ext uri="{FF2B5EF4-FFF2-40B4-BE49-F238E27FC236}">
              <a16:creationId xmlns:a16="http://schemas.microsoft.com/office/drawing/2014/main" xmlns="" i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5" name="Text Box 15">
          <a:extLst>
            <a:ext uri="{FF2B5EF4-FFF2-40B4-BE49-F238E27FC236}">
              <a16:creationId xmlns:a16="http://schemas.microsoft.com/office/drawing/2014/main" xmlns="" i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6" name="Text Box 15">
          <a:extLst>
            <a:ext uri="{FF2B5EF4-FFF2-40B4-BE49-F238E27FC236}">
              <a16:creationId xmlns:a16="http://schemas.microsoft.com/office/drawing/2014/main" xmlns="" id="{00000000-0008-0000-0200-00002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47" name="Text Box 15">
          <a:extLst>
            <a:ext uri="{FF2B5EF4-FFF2-40B4-BE49-F238E27FC236}">
              <a16:creationId xmlns:a16="http://schemas.microsoft.com/office/drawing/2014/main" xmlns=""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48" name="Text Box 15">
          <a:extLst>
            <a:ext uri="{FF2B5EF4-FFF2-40B4-BE49-F238E27FC236}">
              <a16:creationId xmlns:a16="http://schemas.microsoft.com/office/drawing/2014/main" xmlns=""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9" name="Text Box 15">
          <a:extLst>
            <a:ext uri="{FF2B5EF4-FFF2-40B4-BE49-F238E27FC236}">
              <a16:creationId xmlns:a16="http://schemas.microsoft.com/office/drawing/2014/main" xmlns="" i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50" name="Text Box 15">
          <a:extLst>
            <a:ext uri="{FF2B5EF4-FFF2-40B4-BE49-F238E27FC236}">
              <a16:creationId xmlns:a16="http://schemas.microsoft.com/office/drawing/2014/main" xmlns="" id="{00000000-0008-0000-0200-000026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1" name="Text Box 15">
          <a:extLst>
            <a:ext uri="{FF2B5EF4-FFF2-40B4-BE49-F238E27FC236}">
              <a16:creationId xmlns:a16="http://schemas.microsoft.com/office/drawing/2014/main" xmlns=""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2" name="Text Box 15">
          <a:extLst>
            <a:ext uri="{FF2B5EF4-FFF2-40B4-BE49-F238E27FC236}">
              <a16:creationId xmlns:a16="http://schemas.microsoft.com/office/drawing/2014/main" xmlns=""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3" name="Text Box 15">
          <a:extLst>
            <a:ext uri="{FF2B5EF4-FFF2-40B4-BE49-F238E27FC236}">
              <a16:creationId xmlns:a16="http://schemas.microsoft.com/office/drawing/2014/main" xmlns=""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4" name="Text Box 15">
          <a:extLst>
            <a:ext uri="{FF2B5EF4-FFF2-40B4-BE49-F238E27FC236}">
              <a16:creationId xmlns:a16="http://schemas.microsoft.com/office/drawing/2014/main" xmlns=""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5" name="Text Box 15">
          <a:extLst>
            <a:ext uri="{FF2B5EF4-FFF2-40B4-BE49-F238E27FC236}">
              <a16:creationId xmlns:a16="http://schemas.microsoft.com/office/drawing/2014/main" xmlns=""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6" name="Text Box 15">
          <a:extLst>
            <a:ext uri="{FF2B5EF4-FFF2-40B4-BE49-F238E27FC236}">
              <a16:creationId xmlns:a16="http://schemas.microsoft.com/office/drawing/2014/main" xmlns=""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7" name="Text Box 1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8" name="Text Box 15">
          <a:extLst>
            <a:ext uri="{FF2B5EF4-FFF2-40B4-BE49-F238E27FC236}">
              <a16:creationId xmlns:a16="http://schemas.microsoft.com/office/drawing/2014/main" xmlns=""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59" name="Text Box 15">
          <a:extLst>
            <a:ext uri="{FF2B5EF4-FFF2-40B4-BE49-F238E27FC236}">
              <a16:creationId xmlns:a16="http://schemas.microsoft.com/office/drawing/2014/main" xmlns=""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0" name="Text Box 15">
          <a:extLst>
            <a:ext uri="{FF2B5EF4-FFF2-40B4-BE49-F238E27FC236}">
              <a16:creationId xmlns:a16="http://schemas.microsoft.com/office/drawing/2014/main" xmlns=""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61" name="Text Box 15">
          <a:extLst>
            <a:ext uri="{FF2B5EF4-FFF2-40B4-BE49-F238E27FC236}">
              <a16:creationId xmlns:a16="http://schemas.microsoft.com/office/drawing/2014/main" xmlns=""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62" name="Text Box 15">
          <a:extLst>
            <a:ext uri="{FF2B5EF4-FFF2-40B4-BE49-F238E27FC236}">
              <a16:creationId xmlns:a16="http://schemas.microsoft.com/office/drawing/2014/main" xmlns=""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3" name="Text Box 15">
          <a:extLst>
            <a:ext uri="{FF2B5EF4-FFF2-40B4-BE49-F238E27FC236}">
              <a16:creationId xmlns:a16="http://schemas.microsoft.com/office/drawing/2014/main" xmlns=""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4" name="Text Box 15">
          <a:extLst>
            <a:ext uri="{FF2B5EF4-FFF2-40B4-BE49-F238E27FC236}">
              <a16:creationId xmlns:a16="http://schemas.microsoft.com/office/drawing/2014/main" xmlns=""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5" name="Text Box 15">
          <a:extLst>
            <a:ext uri="{FF2B5EF4-FFF2-40B4-BE49-F238E27FC236}">
              <a16:creationId xmlns:a16="http://schemas.microsoft.com/office/drawing/2014/main" xmlns=""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6" name="Text Box 15">
          <a:extLst>
            <a:ext uri="{FF2B5EF4-FFF2-40B4-BE49-F238E27FC236}">
              <a16:creationId xmlns:a16="http://schemas.microsoft.com/office/drawing/2014/main" xmlns=""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7" name="Text Box 1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8" name="Text Box 15">
          <a:extLst>
            <a:ext uri="{FF2B5EF4-FFF2-40B4-BE49-F238E27FC236}">
              <a16:creationId xmlns:a16="http://schemas.microsoft.com/office/drawing/2014/main" xmlns=""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9" name="Text Box 15">
          <a:extLst>
            <a:ext uri="{FF2B5EF4-FFF2-40B4-BE49-F238E27FC236}">
              <a16:creationId xmlns:a16="http://schemas.microsoft.com/office/drawing/2014/main" xmlns=""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22</xdr:row>
      <xdr:rowOff>1171575</xdr:rowOff>
    </xdr:from>
    <xdr:ext cx="95250" cy="442269"/>
    <xdr:sp macro="" textlink="">
      <xdr:nvSpPr>
        <xdr:cNvPr id="570" name="Text Box 15">
          <a:extLst>
            <a:ext uri="{FF2B5EF4-FFF2-40B4-BE49-F238E27FC236}">
              <a16:creationId xmlns:a16="http://schemas.microsoft.com/office/drawing/2014/main" xmlns="" id="{00000000-0008-0000-0200-00003A020000}"/>
            </a:ext>
          </a:extLst>
        </xdr:cNvPr>
        <xdr:cNvSpPr txBox="1">
          <a:spLocks noChangeArrowheads="1"/>
        </xdr:cNvSpPr>
      </xdr:nvSpPr>
      <xdr:spPr bwMode="auto">
        <a:xfrm>
          <a:off x="33413700" y="17021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22</xdr:row>
      <xdr:rowOff>771525</xdr:rowOff>
    </xdr:from>
    <xdr:ext cx="95250" cy="442269"/>
    <xdr:sp macro="" textlink="">
      <xdr:nvSpPr>
        <xdr:cNvPr id="571" name="Text Box 15">
          <a:extLst>
            <a:ext uri="{FF2B5EF4-FFF2-40B4-BE49-F238E27FC236}">
              <a16:creationId xmlns:a16="http://schemas.microsoft.com/office/drawing/2014/main" xmlns="" id="{00000000-0008-0000-0200-00003B020000}"/>
            </a:ext>
          </a:extLst>
        </xdr:cNvPr>
        <xdr:cNvSpPr txBox="1">
          <a:spLocks noChangeArrowheads="1"/>
        </xdr:cNvSpPr>
      </xdr:nvSpPr>
      <xdr:spPr bwMode="auto">
        <a:xfrm>
          <a:off x="33566100" y="16621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2" name="Text Box 15">
          <a:extLst>
            <a:ext uri="{FF2B5EF4-FFF2-40B4-BE49-F238E27FC236}">
              <a16:creationId xmlns:a16="http://schemas.microsoft.com/office/drawing/2014/main" xmlns=""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3" name="Text Box 15">
          <a:extLst>
            <a:ext uri="{FF2B5EF4-FFF2-40B4-BE49-F238E27FC236}">
              <a16:creationId xmlns:a16="http://schemas.microsoft.com/office/drawing/2014/main" xmlns=""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4" name="Text Box 15">
          <a:extLst>
            <a:ext uri="{FF2B5EF4-FFF2-40B4-BE49-F238E27FC236}">
              <a16:creationId xmlns:a16="http://schemas.microsoft.com/office/drawing/2014/main" xmlns=""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5" name="Text Box 15">
          <a:extLst>
            <a:ext uri="{FF2B5EF4-FFF2-40B4-BE49-F238E27FC236}">
              <a16:creationId xmlns:a16="http://schemas.microsoft.com/office/drawing/2014/main" xmlns="" id="{00000000-0008-0000-0200-00003F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6" name="Text Box 15">
          <a:extLst>
            <a:ext uri="{FF2B5EF4-FFF2-40B4-BE49-F238E27FC236}">
              <a16:creationId xmlns:a16="http://schemas.microsoft.com/office/drawing/2014/main" xmlns=""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7" name="Text Box 1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78" name="Text Box 15">
          <a:extLst>
            <a:ext uri="{FF2B5EF4-FFF2-40B4-BE49-F238E27FC236}">
              <a16:creationId xmlns:a16="http://schemas.microsoft.com/office/drawing/2014/main" xmlns=""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79" name="Text Box 15">
          <a:extLst>
            <a:ext uri="{FF2B5EF4-FFF2-40B4-BE49-F238E27FC236}">
              <a16:creationId xmlns:a16="http://schemas.microsoft.com/office/drawing/2014/main" xmlns=""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80" name="Text Box 15">
          <a:extLst>
            <a:ext uri="{FF2B5EF4-FFF2-40B4-BE49-F238E27FC236}">
              <a16:creationId xmlns:a16="http://schemas.microsoft.com/office/drawing/2014/main" xmlns=""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81" name="Text Box 15">
          <a:extLst>
            <a:ext uri="{FF2B5EF4-FFF2-40B4-BE49-F238E27FC236}">
              <a16:creationId xmlns:a16="http://schemas.microsoft.com/office/drawing/2014/main" xmlns=""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82" name="Text Box 15">
          <a:extLst>
            <a:ext uri="{FF2B5EF4-FFF2-40B4-BE49-F238E27FC236}">
              <a16:creationId xmlns:a16="http://schemas.microsoft.com/office/drawing/2014/main" xmlns=""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83" name="Text Box 15">
          <a:extLst>
            <a:ext uri="{FF2B5EF4-FFF2-40B4-BE49-F238E27FC236}">
              <a16:creationId xmlns:a16="http://schemas.microsoft.com/office/drawing/2014/main" xmlns=""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4" name="Text Box 15">
          <a:extLst>
            <a:ext uri="{FF2B5EF4-FFF2-40B4-BE49-F238E27FC236}">
              <a16:creationId xmlns:a16="http://schemas.microsoft.com/office/drawing/2014/main" xmlns=""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5" name="Text Box 15">
          <a:extLst>
            <a:ext uri="{FF2B5EF4-FFF2-40B4-BE49-F238E27FC236}">
              <a16:creationId xmlns:a16="http://schemas.microsoft.com/office/drawing/2014/main" xmlns=""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6" name="Text Box 15">
          <a:extLst>
            <a:ext uri="{FF2B5EF4-FFF2-40B4-BE49-F238E27FC236}">
              <a16:creationId xmlns:a16="http://schemas.microsoft.com/office/drawing/2014/main" xmlns=""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7" name="Text Box 1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0" name="Text Box 15">
          <a:extLst>
            <a:ext uri="{FF2B5EF4-FFF2-40B4-BE49-F238E27FC236}">
              <a16:creationId xmlns:a16="http://schemas.microsoft.com/office/drawing/2014/main" xmlns=""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1" name="Text Box 15">
          <a:extLst>
            <a:ext uri="{FF2B5EF4-FFF2-40B4-BE49-F238E27FC236}">
              <a16:creationId xmlns:a16="http://schemas.microsoft.com/office/drawing/2014/main" xmlns=""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2" name="Text Box 15">
          <a:extLst>
            <a:ext uri="{FF2B5EF4-FFF2-40B4-BE49-F238E27FC236}">
              <a16:creationId xmlns:a16="http://schemas.microsoft.com/office/drawing/2014/main" xmlns=""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3" name="Text Box 15">
          <a:extLst>
            <a:ext uri="{FF2B5EF4-FFF2-40B4-BE49-F238E27FC236}">
              <a16:creationId xmlns:a16="http://schemas.microsoft.com/office/drawing/2014/main" xmlns=""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4" name="Text Box 15">
          <a:extLst>
            <a:ext uri="{FF2B5EF4-FFF2-40B4-BE49-F238E27FC236}">
              <a16:creationId xmlns:a16="http://schemas.microsoft.com/office/drawing/2014/main" xmlns=""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5" name="Text Box 15">
          <a:extLst>
            <a:ext uri="{FF2B5EF4-FFF2-40B4-BE49-F238E27FC236}">
              <a16:creationId xmlns:a16="http://schemas.microsoft.com/office/drawing/2014/main" xmlns=""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6" name="Text Box 15">
          <a:extLst>
            <a:ext uri="{FF2B5EF4-FFF2-40B4-BE49-F238E27FC236}">
              <a16:creationId xmlns:a16="http://schemas.microsoft.com/office/drawing/2014/main" xmlns=""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5"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6"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7"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8"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9"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0"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1"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2"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3"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4"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5"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6"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7"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8"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9"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0"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1"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2"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3"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4"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5"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6"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7"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8"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9"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0"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1"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2"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3"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4"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5"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6"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7"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8"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9"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0"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1"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2"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3"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4"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5"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6"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7"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8"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9"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0"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1"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2"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3"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4"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5"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6"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7"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8"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9"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0"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1"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2"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3"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4"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5"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6"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7"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8"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69" name="Text Box 15">
          <a:extLst>
            <a:ext uri="{FF2B5EF4-FFF2-40B4-BE49-F238E27FC236}">
              <a16:creationId xmlns:a16="http://schemas.microsoft.com/office/drawing/2014/main" xmlns=""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0" name="Text Box 15">
          <a:extLst>
            <a:ext uri="{FF2B5EF4-FFF2-40B4-BE49-F238E27FC236}">
              <a16:creationId xmlns:a16="http://schemas.microsoft.com/office/drawing/2014/main" xmlns=""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1" name="Text Box 15">
          <a:extLst>
            <a:ext uri="{FF2B5EF4-FFF2-40B4-BE49-F238E27FC236}">
              <a16:creationId xmlns:a16="http://schemas.microsoft.com/office/drawing/2014/main" xmlns=""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2" name="Text Box 15">
          <a:extLst>
            <a:ext uri="{FF2B5EF4-FFF2-40B4-BE49-F238E27FC236}">
              <a16:creationId xmlns:a16="http://schemas.microsoft.com/office/drawing/2014/main" xmlns=""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3"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4"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5"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6"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7"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8"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9"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0"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1"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2"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3"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4"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5"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6"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7"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8"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9"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0"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1"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2"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3"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4"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5"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6"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18</xdr:row>
      <xdr:rowOff>219075</xdr:rowOff>
    </xdr:from>
    <xdr:ext cx="95250" cy="442269"/>
    <xdr:sp macro="" textlink="">
      <xdr:nvSpPr>
        <xdr:cNvPr id="55"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375350" y="11487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697" name="Text Box 15">
          <a:extLst>
            <a:ext uri="{FF2B5EF4-FFF2-40B4-BE49-F238E27FC236}">
              <a16:creationId xmlns:a16="http://schemas.microsoft.com/office/drawing/2014/main" xmlns="" id="{00000000-0008-0000-0200-0000B9020000}"/>
            </a:ext>
          </a:extLst>
        </xdr:cNvPr>
        <xdr:cNvSpPr txBox="1">
          <a:spLocks noChangeArrowheads="1"/>
        </xdr:cNvSpPr>
      </xdr:nvSpPr>
      <xdr:spPr bwMode="auto">
        <a:xfrm>
          <a:off x="3138487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698" name="Text Box 15">
          <a:extLst>
            <a:ext uri="{FF2B5EF4-FFF2-40B4-BE49-F238E27FC236}">
              <a16:creationId xmlns:a16="http://schemas.microsoft.com/office/drawing/2014/main" xmlns="" id="{00000000-0008-0000-0200-0000BA020000}"/>
            </a:ext>
          </a:extLst>
        </xdr:cNvPr>
        <xdr:cNvSpPr txBox="1">
          <a:spLocks noChangeArrowheads="1"/>
        </xdr:cNvSpPr>
      </xdr:nvSpPr>
      <xdr:spPr bwMode="auto">
        <a:xfrm>
          <a:off x="384143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699" name="Text Box 15">
          <a:extLst>
            <a:ext uri="{FF2B5EF4-FFF2-40B4-BE49-F238E27FC236}">
              <a16:creationId xmlns:a16="http://schemas.microsoft.com/office/drawing/2014/main" xmlns="" id="{00000000-0008-0000-0200-0000BB020000}"/>
            </a:ext>
          </a:extLst>
        </xdr:cNvPr>
        <xdr:cNvSpPr txBox="1">
          <a:spLocks noChangeArrowheads="1"/>
        </xdr:cNvSpPr>
      </xdr:nvSpPr>
      <xdr:spPr bwMode="auto">
        <a:xfrm>
          <a:off x="39814500"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27</xdr:row>
      <xdr:rowOff>504825</xdr:rowOff>
    </xdr:from>
    <xdr:ext cx="95250" cy="444014"/>
    <xdr:sp macro="" textlink="">
      <xdr:nvSpPr>
        <xdr:cNvPr id="700" name="Text Box 15">
          <a:extLst>
            <a:ext uri="{FF2B5EF4-FFF2-40B4-BE49-F238E27FC236}">
              <a16:creationId xmlns:a16="http://schemas.microsoft.com/office/drawing/2014/main" xmlns="" id="{00000000-0008-0000-0200-0000BC020000}"/>
            </a:ext>
          </a:extLst>
        </xdr:cNvPr>
        <xdr:cNvSpPr txBox="1">
          <a:spLocks noChangeArrowheads="1"/>
        </xdr:cNvSpPr>
      </xdr:nvSpPr>
      <xdr:spPr bwMode="auto">
        <a:xfrm>
          <a:off x="22231350" y="163544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01" name="Text Box 16">
          <a:extLst>
            <a:ext uri="{FF2B5EF4-FFF2-40B4-BE49-F238E27FC236}">
              <a16:creationId xmlns:a16="http://schemas.microsoft.com/office/drawing/2014/main" xmlns="" id="{00000000-0008-0000-0200-0000BD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02" name="Text Box 17">
          <a:extLst>
            <a:ext uri="{FF2B5EF4-FFF2-40B4-BE49-F238E27FC236}">
              <a16:creationId xmlns:a16="http://schemas.microsoft.com/office/drawing/2014/main" xmlns="" id="{00000000-0008-0000-0200-0000BE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03" name="Text Box 18">
          <a:extLst>
            <a:ext uri="{FF2B5EF4-FFF2-40B4-BE49-F238E27FC236}">
              <a16:creationId xmlns:a16="http://schemas.microsoft.com/office/drawing/2014/main" xmlns="" id="{00000000-0008-0000-0200-0000BF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04" name="Text Box 19">
          <a:extLst>
            <a:ext uri="{FF2B5EF4-FFF2-40B4-BE49-F238E27FC236}">
              <a16:creationId xmlns:a16="http://schemas.microsoft.com/office/drawing/2014/main" xmlns="" id="{00000000-0008-0000-0200-0000C0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05" name="Text Box 16">
          <a:extLst>
            <a:ext uri="{FF2B5EF4-FFF2-40B4-BE49-F238E27FC236}">
              <a16:creationId xmlns:a16="http://schemas.microsoft.com/office/drawing/2014/main" xmlns="" id="{00000000-0008-0000-0200-0000C102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06" name="Text Box 17">
          <a:extLst>
            <a:ext uri="{FF2B5EF4-FFF2-40B4-BE49-F238E27FC236}">
              <a16:creationId xmlns:a16="http://schemas.microsoft.com/office/drawing/2014/main" xmlns="" id="{00000000-0008-0000-0200-0000C202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07" name="Text Box 18">
          <a:extLst>
            <a:ext uri="{FF2B5EF4-FFF2-40B4-BE49-F238E27FC236}">
              <a16:creationId xmlns:a16="http://schemas.microsoft.com/office/drawing/2014/main" xmlns="" id="{00000000-0008-0000-0200-0000C302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08" name="Text Box 19">
          <a:extLst>
            <a:ext uri="{FF2B5EF4-FFF2-40B4-BE49-F238E27FC236}">
              <a16:creationId xmlns:a16="http://schemas.microsoft.com/office/drawing/2014/main" xmlns="" id="{00000000-0008-0000-0200-0000C402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709" name="Text Box 15">
          <a:extLst>
            <a:ext uri="{FF2B5EF4-FFF2-40B4-BE49-F238E27FC236}">
              <a16:creationId xmlns:a16="http://schemas.microsoft.com/office/drawing/2014/main" xmlns="" id="{00000000-0008-0000-0200-0000C502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710" name="Text Box 16">
          <a:extLst>
            <a:ext uri="{FF2B5EF4-FFF2-40B4-BE49-F238E27FC236}">
              <a16:creationId xmlns:a16="http://schemas.microsoft.com/office/drawing/2014/main" xmlns="" id="{00000000-0008-0000-0200-0000C6020000}"/>
            </a:ext>
          </a:extLst>
        </xdr:cNvPr>
        <xdr:cNvSpPr txBox="1">
          <a:spLocks noChangeArrowheads="1"/>
        </xdr:cNvSpPr>
      </xdr:nvSpPr>
      <xdr:spPr bwMode="auto">
        <a:xfrm>
          <a:off x="38414325"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711" name="Text Box 17">
          <a:extLst>
            <a:ext uri="{FF2B5EF4-FFF2-40B4-BE49-F238E27FC236}">
              <a16:creationId xmlns:a16="http://schemas.microsoft.com/office/drawing/2014/main" xmlns="" id="{00000000-0008-0000-0200-0000C7020000}"/>
            </a:ext>
          </a:extLst>
        </xdr:cNvPr>
        <xdr:cNvSpPr txBox="1">
          <a:spLocks noChangeArrowheads="1"/>
        </xdr:cNvSpPr>
      </xdr:nvSpPr>
      <xdr:spPr bwMode="auto">
        <a:xfrm>
          <a:off x="38414325"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712" name="Text Box 18">
          <a:extLst>
            <a:ext uri="{FF2B5EF4-FFF2-40B4-BE49-F238E27FC236}">
              <a16:creationId xmlns:a16="http://schemas.microsoft.com/office/drawing/2014/main" xmlns="" id="{00000000-0008-0000-0200-0000C8020000}"/>
            </a:ext>
          </a:extLst>
        </xdr:cNvPr>
        <xdr:cNvSpPr txBox="1">
          <a:spLocks noChangeArrowheads="1"/>
        </xdr:cNvSpPr>
      </xdr:nvSpPr>
      <xdr:spPr bwMode="auto">
        <a:xfrm>
          <a:off x="38414325"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713" name="Text Box 19">
          <a:extLst>
            <a:ext uri="{FF2B5EF4-FFF2-40B4-BE49-F238E27FC236}">
              <a16:creationId xmlns:a16="http://schemas.microsoft.com/office/drawing/2014/main" xmlns="" id="{00000000-0008-0000-0200-0000C9020000}"/>
            </a:ext>
          </a:extLst>
        </xdr:cNvPr>
        <xdr:cNvSpPr txBox="1">
          <a:spLocks noChangeArrowheads="1"/>
        </xdr:cNvSpPr>
      </xdr:nvSpPr>
      <xdr:spPr bwMode="auto">
        <a:xfrm>
          <a:off x="38414325"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714" name="Text Box 15">
          <a:extLst>
            <a:ext uri="{FF2B5EF4-FFF2-40B4-BE49-F238E27FC236}">
              <a16:creationId xmlns:a16="http://schemas.microsoft.com/office/drawing/2014/main" xmlns="" id="{00000000-0008-0000-0200-0000CA020000}"/>
            </a:ext>
          </a:extLst>
        </xdr:cNvPr>
        <xdr:cNvSpPr txBox="1">
          <a:spLocks noChangeArrowheads="1"/>
        </xdr:cNvSpPr>
      </xdr:nvSpPr>
      <xdr:spPr bwMode="auto">
        <a:xfrm>
          <a:off x="3841432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15" name="Text Box 16">
          <a:extLst>
            <a:ext uri="{FF2B5EF4-FFF2-40B4-BE49-F238E27FC236}">
              <a16:creationId xmlns:a16="http://schemas.microsoft.com/office/drawing/2014/main" xmlns="" id="{00000000-0008-0000-0200-0000CB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16" name="Text Box 17">
          <a:extLst>
            <a:ext uri="{FF2B5EF4-FFF2-40B4-BE49-F238E27FC236}">
              <a16:creationId xmlns:a16="http://schemas.microsoft.com/office/drawing/2014/main" xmlns="" id="{00000000-0008-0000-0200-0000CC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17" name="Text Box 18">
          <a:extLst>
            <a:ext uri="{FF2B5EF4-FFF2-40B4-BE49-F238E27FC236}">
              <a16:creationId xmlns:a16="http://schemas.microsoft.com/office/drawing/2014/main" xmlns="" id="{00000000-0008-0000-0200-0000CD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718" name="Text Box 19">
          <a:extLst>
            <a:ext uri="{FF2B5EF4-FFF2-40B4-BE49-F238E27FC236}">
              <a16:creationId xmlns:a16="http://schemas.microsoft.com/office/drawing/2014/main" xmlns="" id="{00000000-0008-0000-0200-0000CE020000}"/>
            </a:ext>
          </a:extLst>
        </xdr:cNvPr>
        <xdr:cNvSpPr txBox="1">
          <a:spLocks noChangeArrowheads="1"/>
        </xdr:cNvSpPr>
      </xdr:nvSpPr>
      <xdr:spPr bwMode="auto">
        <a:xfrm>
          <a:off x="22231350"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504825</xdr:rowOff>
    </xdr:from>
    <xdr:ext cx="95250" cy="213632"/>
    <xdr:sp macro="" textlink="">
      <xdr:nvSpPr>
        <xdr:cNvPr id="719" name="Text Box 15">
          <a:extLst>
            <a:ext uri="{FF2B5EF4-FFF2-40B4-BE49-F238E27FC236}">
              <a16:creationId xmlns:a16="http://schemas.microsoft.com/office/drawing/2014/main" xmlns="" id="{00000000-0008-0000-0200-0000CF020000}"/>
            </a:ext>
          </a:extLst>
        </xdr:cNvPr>
        <xdr:cNvSpPr txBox="1">
          <a:spLocks noChangeArrowheads="1"/>
        </xdr:cNvSpPr>
      </xdr:nvSpPr>
      <xdr:spPr bwMode="auto">
        <a:xfrm>
          <a:off x="22231350" y="1926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20" name="Text Box 16">
          <a:extLst>
            <a:ext uri="{FF2B5EF4-FFF2-40B4-BE49-F238E27FC236}">
              <a16:creationId xmlns:a16="http://schemas.microsoft.com/office/drawing/2014/main" xmlns="" id="{00000000-0008-0000-0200-0000D002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21" name="Text Box 17">
          <a:extLst>
            <a:ext uri="{FF2B5EF4-FFF2-40B4-BE49-F238E27FC236}">
              <a16:creationId xmlns:a16="http://schemas.microsoft.com/office/drawing/2014/main" xmlns="" id="{00000000-0008-0000-0200-0000D102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29</xdr:row>
      <xdr:rowOff>15875</xdr:rowOff>
    </xdr:from>
    <xdr:ext cx="95250" cy="171450"/>
    <xdr:sp macro="" textlink="">
      <xdr:nvSpPr>
        <xdr:cNvPr id="722" name="Text Box 18">
          <a:extLst>
            <a:ext uri="{FF2B5EF4-FFF2-40B4-BE49-F238E27FC236}">
              <a16:creationId xmlns:a16="http://schemas.microsoft.com/office/drawing/2014/main" xmlns="" id="{00000000-0008-0000-0200-0000D2020000}"/>
            </a:ext>
          </a:extLst>
        </xdr:cNvPr>
        <xdr:cNvSpPr txBox="1">
          <a:spLocks noChangeArrowheads="1"/>
        </xdr:cNvSpPr>
      </xdr:nvSpPr>
      <xdr:spPr bwMode="auto">
        <a:xfrm>
          <a:off x="31386462" y="18780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213632"/>
    <xdr:sp macro="" textlink="">
      <xdr:nvSpPr>
        <xdr:cNvPr id="723" name="Text Box 15">
          <a:extLst>
            <a:ext uri="{FF2B5EF4-FFF2-40B4-BE49-F238E27FC236}">
              <a16:creationId xmlns:a16="http://schemas.microsoft.com/office/drawing/2014/main" xmlns="" id="{00000000-0008-0000-0200-0000D3020000}"/>
            </a:ext>
          </a:extLst>
        </xdr:cNvPr>
        <xdr:cNvSpPr txBox="1">
          <a:spLocks noChangeArrowheads="1"/>
        </xdr:cNvSpPr>
      </xdr:nvSpPr>
      <xdr:spPr bwMode="auto">
        <a:xfrm>
          <a:off x="31384875" y="1926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724" name="Text Box 16">
          <a:extLst>
            <a:ext uri="{FF2B5EF4-FFF2-40B4-BE49-F238E27FC236}">
              <a16:creationId xmlns:a16="http://schemas.microsoft.com/office/drawing/2014/main" xmlns="" id="{00000000-0008-0000-0200-0000D4020000}"/>
            </a:ext>
          </a:extLst>
        </xdr:cNvPr>
        <xdr:cNvSpPr txBox="1">
          <a:spLocks noChangeArrowheads="1"/>
        </xdr:cNvSpPr>
      </xdr:nvSpPr>
      <xdr:spPr bwMode="auto">
        <a:xfrm>
          <a:off x="3361372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725" name="Text Box 17">
          <a:extLst>
            <a:ext uri="{FF2B5EF4-FFF2-40B4-BE49-F238E27FC236}">
              <a16:creationId xmlns:a16="http://schemas.microsoft.com/office/drawing/2014/main" xmlns="" id="{00000000-0008-0000-0200-0000D5020000}"/>
            </a:ext>
          </a:extLst>
        </xdr:cNvPr>
        <xdr:cNvSpPr txBox="1">
          <a:spLocks noChangeArrowheads="1"/>
        </xdr:cNvSpPr>
      </xdr:nvSpPr>
      <xdr:spPr bwMode="auto">
        <a:xfrm>
          <a:off x="3361372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726" name="Text Box 18">
          <a:extLst>
            <a:ext uri="{FF2B5EF4-FFF2-40B4-BE49-F238E27FC236}">
              <a16:creationId xmlns:a16="http://schemas.microsoft.com/office/drawing/2014/main" xmlns="" id="{00000000-0008-0000-0200-0000D6020000}"/>
            </a:ext>
          </a:extLst>
        </xdr:cNvPr>
        <xdr:cNvSpPr txBox="1">
          <a:spLocks noChangeArrowheads="1"/>
        </xdr:cNvSpPr>
      </xdr:nvSpPr>
      <xdr:spPr bwMode="auto">
        <a:xfrm>
          <a:off x="3361372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727" name="Text Box 19">
          <a:extLst>
            <a:ext uri="{FF2B5EF4-FFF2-40B4-BE49-F238E27FC236}">
              <a16:creationId xmlns:a16="http://schemas.microsoft.com/office/drawing/2014/main" xmlns="" id="{00000000-0008-0000-0200-0000D7020000}"/>
            </a:ext>
          </a:extLst>
        </xdr:cNvPr>
        <xdr:cNvSpPr txBox="1">
          <a:spLocks noChangeArrowheads="1"/>
        </xdr:cNvSpPr>
      </xdr:nvSpPr>
      <xdr:spPr bwMode="auto">
        <a:xfrm>
          <a:off x="3361372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728" name="Text Box 16">
          <a:extLst>
            <a:ext uri="{FF2B5EF4-FFF2-40B4-BE49-F238E27FC236}">
              <a16:creationId xmlns:a16="http://schemas.microsoft.com/office/drawing/2014/main" xmlns="" id="{00000000-0008-0000-0200-0000D8020000}"/>
            </a:ext>
          </a:extLst>
        </xdr:cNvPr>
        <xdr:cNvSpPr txBox="1">
          <a:spLocks noChangeArrowheads="1"/>
        </xdr:cNvSpPr>
      </xdr:nvSpPr>
      <xdr:spPr bwMode="auto">
        <a:xfrm>
          <a:off x="3361372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729" name="Text Box 16">
          <a:extLst>
            <a:ext uri="{FF2B5EF4-FFF2-40B4-BE49-F238E27FC236}">
              <a16:creationId xmlns:a16="http://schemas.microsoft.com/office/drawing/2014/main" xmlns="" id="{00000000-0008-0000-0200-0000D9020000}"/>
            </a:ext>
          </a:extLst>
        </xdr:cNvPr>
        <xdr:cNvSpPr txBox="1">
          <a:spLocks noChangeArrowheads="1"/>
        </xdr:cNvSpPr>
      </xdr:nvSpPr>
      <xdr:spPr bwMode="auto">
        <a:xfrm>
          <a:off x="39814500"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730" name="Text Box 17">
          <a:extLst>
            <a:ext uri="{FF2B5EF4-FFF2-40B4-BE49-F238E27FC236}">
              <a16:creationId xmlns:a16="http://schemas.microsoft.com/office/drawing/2014/main" xmlns="" id="{00000000-0008-0000-0200-0000DA020000}"/>
            </a:ext>
          </a:extLst>
        </xdr:cNvPr>
        <xdr:cNvSpPr txBox="1">
          <a:spLocks noChangeArrowheads="1"/>
        </xdr:cNvSpPr>
      </xdr:nvSpPr>
      <xdr:spPr bwMode="auto">
        <a:xfrm>
          <a:off x="39814500"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731" name="Text Box 18">
          <a:extLst>
            <a:ext uri="{FF2B5EF4-FFF2-40B4-BE49-F238E27FC236}">
              <a16:creationId xmlns:a16="http://schemas.microsoft.com/office/drawing/2014/main" xmlns="" id="{00000000-0008-0000-0200-0000DB020000}"/>
            </a:ext>
          </a:extLst>
        </xdr:cNvPr>
        <xdr:cNvSpPr txBox="1">
          <a:spLocks noChangeArrowheads="1"/>
        </xdr:cNvSpPr>
      </xdr:nvSpPr>
      <xdr:spPr bwMode="auto">
        <a:xfrm>
          <a:off x="39814500"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732" name="Text Box 19">
          <a:extLst>
            <a:ext uri="{FF2B5EF4-FFF2-40B4-BE49-F238E27FC236}">
              <a16:creationId xmlns:a16="http://schemas.microsoft.com/office/drawing/2014/main" xmlns="" id="{00000000-0008-0000-0200-0000DC020000}"/>
            </a:ext>
          </a:extLst>
        </xdr:cNvPr>
        <xdr:cNvSpPr txBox="1">
          <a:spLocks noChangeArrowheads="1"/>
        </xdr:cNvSpPr>
      </xdr:nvSpPr>
      <xdr:spPr bwMode="auto">
        <a:xfrm>
          <a:off x="39814500" y="1503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733" name="Text Box 15">
          <a:extLst>
            <a:ext uri="{FF2B5EF4-FFF2-40B4-BE49-F238E27FC236}">
              <a16:creationId xmlns:a16="http://schemas.microsoft.com/office/drawing/2014/main" xmlns="" id="{00000000-0008-0000-0200-0000DD020000}"/>
            </a:ext>
          </a:extLst>
        </xdr:cNvPr>
        <xdr:cNvSpPr txBox="1">
          <a:spLocks noChangeArrowheads="1"/>
        </xdr:cNvSpPr>
      </xdr:nvSpPr>
      <xdr:spPr bwMode="auto">
        <a:xfrm>
          <a:off x="39814500"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34" name="Text Box 15">
          <a:extLst>
            <a:ext uri="{FF2B5EF4-FFF2-40B4-BE49-F238E27FC236}">
              <a16:creationId xmlns:a16="http://schemas.microsoft.com/office/drawing/2014/main" xmlns="" id="{00000000-0008-0000-0200-0000DE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30</xdr:row>
      <xdr:rowOff>301625</xdr:rowOff>
    </xdr:from>
    <xdr:ext cx="97630" cy="112531"/>
    <xdr:sp macro="" textlink="">
      <xdr:nvSpPr>
        <xdr:cNvPr id="735" name="Text Box 15">
          <a:extLst>
            <a:ext uri="{FF2B5EF4-FFF2-40B4-BE49-F238E27FC236}">
              <a16:creationId xmlns:a16="http://schemas.microsoft.com/office/drawing/2014/main" xmlns="" id="{00000000-0008-0000-0200-0000DF020000}"/>
            </a:ext>
          </a:extLst>
        </xdr:cNvPr>
        <xdr:cNvSpPr txBox="1">
          <a:spLocks noChangeArrowheads="1"/>
        </xdr:cNvSpPr>
      </xdr:nvSpPr>
      <xdr:spPr bwMode="auto">
        <a:xfrm>
          <a:off x="415480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736" name="Text Box 15">
          <a:extLst>
            <a:ext uri="{FF2B5EF4-FFF2-40B4-BE49-F238E27FC236}">
              <a16:creationId xmlns:a16="http://schemas.microsoft.com/office/drawing/2014/main" xmlns="" id="{00000000-0008-0000-0200-0000E002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737" name="Text Box 15">
          <a:extLst>
            <a:ext uri="{FF2B5EF4-FFF2-40B4-BE49-F238E27FC236}">
              <a16:creationId xmlns:a16="http://schemas.microsoft.com/office/drawing/2014/main" xmlns="" id="{00000000-0008-0000-0200-0000E1020000}"/>
            </a:ext>
          </a:extLst>
        </xdr:cNvPr>
        <xdr:cNvSpPr txBox="1">
          <a:spLocks noChangeArrowheads="1"/>
        </xdr:cNvSpPr>
      </xdr:nvSpPr>
      <xdr:spPr bwMode="auto">
        <a:xfrm>
          <a:off x="3841432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738" name="Text Box 15">
          <a:extLst>
            <a:ext uri="{FF2B5EF4-FFF2-40B4-BE49-F238E27FC236}">
              <a16:creationId xmlns:a16="http://schemas.microsoft.com/office/drawing/2014/main" xmlns="" id="{00000000-0008-0000-0200-0000E2020000}"/>
            </a:ext>
          </a:extLst>
        </xdr:cNvPr>
        <xdr:cNvSpPr txBox="1">
          <a:spLocks noChangeArrowheads="1"/>
        </xdr:cNvSpPr>
      </xdr:nvSpPr>
      <xdr:spPr bwMode="auto">
        <a:xfrm>
          <a:off x="39814500"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739" name="Text Box 15">
          <a:extLst>
            <a:ext uri="{FF2B5EF4-FFF2-40B4-BE49-F238E27FC236}">
              <a16:creationId xmlns:a16="http://schemas.microsoft.com/office/drawing/2014/main" xmlns="" id="{00000000-0008-0000-0200-0000E3020000}"/>
            </a:ext>
          </a:extLst>
        </xdr:cNvPr>
        <xdr:cNvSpPr txBox="1">
          <a:spLocks noChangeArrowheads="1"/>
        </xdr:cNvSpPr>
      </xdr:nvSpPr>
      <xdr:spPr bwMode="auto">
        <a:xfrm>
          <a:off x="3138487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740" name="Text Box 15">
          <a:extLst>
            <a:ext uri="{FF2B5EF4-FFF2-40B4-BE49-F238E27FC236}">
              <a16:creationId xmlns:a16="http://schemas.microsoft.com/office/drawing/2014/main" xmlns="" id="{00000000-0008-0000-0200-0000E4020000}"/>
            </a:ext>
          </a:extLst>
        </xdr:cNvPr>
        <xdr:cNvSpPr txBox="1">
          <a:spLocks noChangeArrowheads="1"/>
        </xdr:cNvSpPr>
      </xdr:nvSpPr>
      <xdr:spPr bwMode="auto">
        <a:xfrm>
          <a:off x="3138487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213632"/>
    <xdr:sp macro="" textlink="">
      <xdr:nvSpPr>
        <xdr:cNvPr id="741" name="Text Box 15">
          <a:extLst>
            <a:ext uri="{FF2B5EF4-FFF2-40B4-BE49-F238E27FC236}">
              <a16:creationId xmlns:a16="http://schemas.microsoft.com/office/drawing/2014/main" xmlns="" id="{00000000-0008-0000-0200-0000E5020000}"/>
            </a:ext>
          </a:extLst>
        </xdr:cNvPr>
        <xdr:cNvSpPr txBox="1">
          <a:spLocks noChangeArrowheads="1"/>
        </xdr:cNvSpPr>
      </xdr:nvSpPr>
      <xdr:spPr bwMode="auto">
        <a:xfrm>
          <a:off x="31384875" y="15039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742" name="Text Box 15">
          <a:extLst>
            <a:ext uri="{FF2B5EF4-FFF2-40B4-BE49-F238E27FC236}">
              <a16:creationId xmlns:a16="http://schemas.microsoft.com/office/drawing/2014/main" xmlns="" id="{00000000-0008-0000-0200-0000E602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7541"/>
    <xdr:sp macro="" textlink="">
      <xdr:nvSpPr>
        <xdr:cNvPr id="743" name="Text Box 15">
          <a:extLst>
            <a:ext uri="{FF2B5EF4-FFF2-40B4-BE49-F238E27FC236}">
              <a16:creationId xmlns:a16="http://schemas.microsoft.com/office/drawing/2014/main" xmlns="" id="{00000000-0008-0000-0200-0000E7020000}"/>
            </a:ext>
          </a:extLst>
        </xdr:cNvPr>
        <xdr:cNvSpPr txBox="1">
          <a:spLocks noChangeArrowheads="1"/>
        </xdr:cNvSpPr>
      </xdr:nvSpPr>
      <xdr:spPr bwMode="auto">
        <a:xfrm>
          <a:off x="22231350" y="207803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7541"/>
    <xdr:sp macro="" textlink="">
      <xdr:nvSpPr>
        <xdr:cNvPr id="744" name="Text Box 15">
          <a:extLst>
            <a:ext uri="{FF2B5EF4-FFF2-40B4-BE49-F238E27FC236}">
              <a16:creationId xmlns:a16="http://schemas.microsoft.com/office/drawing/2014/main" xmlns="" id="{00000000-0008-0000-0200-0000E8020000}"/>
            </a:ext>
          </a:extLst>
        </xdr:cNvPr>
        <xdr:cNvSpPr txBox="1">
          <a:spLocks noChangeArrowheads="1"/>
        </xdr:cNvSpPr>
      </xdr:nvSpPr>
      <xdr:spPr bwMode="auto">
        <a:xfrm>
          <a:off x="22231350" y="207803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7541"/>
    <xdr:sp macro="" textlink="">
      <xdr:nvSpPr>
        <xdr:cNvPr id="745" name="Text Box 15">
          <a:extLst>
            <a:ext uri="{FF2B5EF4-FFF2-40B4-BE49-F238E27FC236}">
              <a16:creationId xmlns:a16="http://schemas.microsoft.com/office/drawing/2014/main" xmlns="" id="{00000000-0008-0000-0200-0000E9020000}"/>
            </a:ext>
          </a:extLst>
        </xdr:cNvPr>
        <xdr:cNvSpPr txBox="1">
          <a:spLocks noChangeArrowheads="1"/>
        </xdr:cNvSpPr>
      </xdr:nvSpPr>
      <xdr:spPr bwMode="auto">
        <a:xfrm>
          <a:off x="22231350" y="207803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7541"/>
    <xdr:sp macro="" textlink="">
      <xdr:nvSpPr>
        <xdr:cNvPr id="746" name="Text Box 15">
          <a:extLst>
            <a:ext uri="{FF2B5EF4-FFF2-40B4-BE49-F238E27FC236}">
              <a16:creationId xmlns:a16="http://schemas.microsoft.com/office/drawing/2014/main" xmlns="" id="{00000000-0008-0000-0200-0000EA020000}"/>
            </a:ext>
          </a:extLst>
        </xdr:cNvPr>
        <xdr:cNvSpPr txBox="1">
          <a:spLocks noChangeArrowheads="1"/>
        </xdr:cNvSpPr>
      </xdr:nvSpPr>
      <xdr:spPr bwMode="auto">
        <a:xfrm>
          <a:off x="22231350" y="207803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47" name="Text Box 15">
          <a:extLst>
            <a:ext uri="{FF2B5EF4-FFF2-40B4-BE49-F238E27FC236}">
              <a16:creationId xmlns:a16="http://schemas.microsoft.com/office/drawing/2014/main" xmlns="" id="{00000000-0008-0000-0200-0000EB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48" name="Text Box 15">
          <a:extLst>
            <a:ext uri="{FF2B5EF4-FFF2-40B4-BE49-F238E27FC236}">
              <a16:creationId xmlns:a16="http://schemas.microsoft.com/office/drawing/2014/main" xmlns="" id="{00000000-0008-0000-0200-0000EC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49" name="Text Box 15">
          <a:extLst>
            <a:ext uri="{FF2B5EF4-FFF2-40B4-BE49-F238E27FC236}">
              <a16:creationId xmlns:a16="http://schemas.microsoft.com/office/drawing/2014/main" xmlns="" id="{00000000-0008-0000-0200-0000ED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50" name="Text Box 15">
          <a:extLst>
            <a:ext uri="{FF2B5EF4-FFF2-40B4-BE49-F238E27FC236}">
              <a16:creationId xmlns:a16="http://schemas.microsoft.com/office/drawing/2014/main" xmlns="" id="{00000000-0008-0000-0200-0000EE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51" name="Text Box 15">
          <a:extLst>
            <a:ext uri="{FF2B5EF4-FFF2-40B4-BE49-F238E27FC236}">
              <a16:creationId xmlns:a16="http://schemas.microsoft.com/office/drawing/2014/main" xmlns="" id="{00000000-0008-0000-0200-0000EF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52" name="Text Box 15">
          <a:extLst>
            <a:ext uri="{FF2B5EF4-FFF2-40B4-BE49-F238E27FC236}">
              <a16:creationId xmlns:a16="http://schemas.microsoft.com/office/drawing/2014/main" xmlns="" id="{00000000-0008-0000-0200-0000F0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53" name="Text Box 15">
          <a:extLst>
            <a:ext uri="{FF2B5EF4-FFF2-40B4-BE49-F238E27FC236}">
              <a16:creationId xmlns:a16="http://schemas.microsoft.com/office/drawing/2014/main" xmlns="" id="{00000000-0008-0000-0200-0000F1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54" name="Text Box 15">
          <a:extLst>
            <a:ext uri="{FF2B5EF4-FFF2-40B4-BE49-F238E27FC236}">
              <a16:creationId xmlns:a16="http://schemas.microsoft.com/office/drawing/2014/main" xmlns="" id="{00000000-0008-0000-0200-0000F2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30</xdr:row>
      <xdr:rowOff>301625</xdr:rowOff>
    </xdr:from>
    <xdr:ext cx="97630" cy="112531"/>
    <xdr:sp macro="" textlink="">
      <xdr:nvSpPr>
        <xdr:cNvPr id="755" name="Text Box 15">
          <a:extLst>
            <a:ext uri="{FF2B5EF4-FFF2-40B4-BE49-F238E27FC236}">
              <a16:creationId xmlns:a16="http://schemas.microsoft.com/office/drawing/2014/main" xmlns="" id="{00000000-0008-0000-0200-0000F3020000}"/>
            </a:ext>
          </a:extLst>
        </xdr:cNvPr>
        <xdr:cNvSpPr txBox="1">
          <a:spLocks noChangeArrowheads="1"/>
        </xdr:cNvSpPr>
      </xdr:nvSpPr>
      <xdr:spPr bwMode="auto">
        <a:xfrm>
          <a:off x="22231350" y="20780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756" name="Text Box 15">
          <a:extLst>
            <a:ext uri="{FF2B5EF4-FFF2-40B4-BE49-F238E27FC236}">
              <a16:creationId xmlns:a16="http://schemas.microsoft.com/office/drawing/2014/main" xmlns="" id="{00000000-0008-0000-0200-0000F4020000}"/>
            </a:ext>
          </a:extLst>
        </xdr:cNvPr>
        <xdr:cNvSpPr txBox="1">
          <a:spLocks noChangeArrowheads="1"/>
        </xdr:cNvSpPr>
      </xdr:nvSpPr>
      <xdr:spPr bwMode="auto">
        <a:xfrm>
          <a:off x="3138487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757" name="Text Box 15">
          <a:extLst>
            <a:ext uri="{FF2B5EF4-FFF2-40B4-BE49-F238E27FC236}">
              <a16:creationId xmlns:a16="http://schemas.microsoft.com/office/drawing/2014/main" xmlns="" id="{00000000-0008-0000-0200-0000F5020000}"/>
            </a:ext>
          </a:extLst>
        </xdr:cNvPr>
        <xdr:cNvSpPr txBox="1">
          <a:spLocks noChangeArrowheads="1"/>
        </xdr:cNvSpPr>
      </xdr:nvSpPr>
      <xdr:spPr bwMode="auto">
        <a:xfrm>
          <a:off x="3138487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213632"/>
    <xdr:sp macro="" textlink="">
      <xdr:nvSpPr>
        <xdr:cNvPr id="758" name="Text Box 15">
          <a:extLst>
            <a:ext uri="{FF2B5EF4-FFF2-40B4-BE49-F238E27FC236}">
              <a16:creationId xmlns:a16="http://schemas.microsoft.com/office/drawing/2014/main" xmlns="" id="{00000000-0008-0000-0200-0000F6020000}"/>
            </a:ext>
          </a:extLst>
        </xdr:cNvPr>
        <xdr:cNvSpPr txBox="1">
          <a:spLocks noChangeArrowheads="1"/>
        </xdr:cNvSpPr>
      </xdr:nvSpPr>
      <xdr:spPr bwMode="auto">
        <a:xfrm>
          <a:off x="31384875" y="15039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759" name="Text Box 15">
          <a:extLst>
            <a:ext uri="{FF2B5EF4-FFF2-40B4-BE49-F238E27FC236}">
              <a16:creationId xmlns:a16="http://schemas.microsoft.com/office/drawing/2014/main" xmlns="" id="{00000000-0008-0000-0200-0000F7020000}"/>
            </a:ext>
          </a:extLst>
        </xdr:cNvPr>
        <xdr:cNvSpPr txBox="1">
          <a:spLocks noChangeArrowheads="1"/>
        </xdr:cNvSpPr>
      </xdr:nvSpPr>
      <xdr:spPr bwMode="auto">
        <a:xfrm>
          <a:off x="3138487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760" name="Text Box 15">
          <a:extLst>
            <a:ext uri="{FF2B5EF4-FFF2-40B4-BE49-F238E27FC236}">
              <a16:creationId xmlns:a16="http://schemas.microsoft.com/office/drawing/2014/main" xmlns="" id="{00000000-0008-0000-0200-0000F8020000}"/>
            </a:ext>
          </a:extLst>
        </xdr:cNvPr>
        <xdr:cNvSpPr txBox="1">
          <a:spLocks noChangeArrowheads="1"/>
        </xdr:cNvSpPr>
      </xdr:nvSpPr>
      <xdr:spPr bwMode="auto">
        <a:xfrm>
          <a:off x="336137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761" name="Text Box 15">
          <a:extLst>
            <a:ext uri="{FF2B5EF4-FFF2-40B4-BE49-F238E27FC236}">
              <a16:creationId xmlns:a16="http://schemas.microsoft.com/office/drawing/2014/main" xmlns="" id="{00000000-0008-0000-0200-0000F9020000}"/>
            </a:ext>
          </a:extLst>
        </xdr:cNvPr>
        <xdr:cNvSpPr txBox="1">
          <a:spLocks noChangeArrowheads="1"/>
        </xdr:cNvSpPr>
      </xdr:nvSpPr>
      <xdr:spPr bwMode="auto">
        <a:xfrm>
          <a:off x="336137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762" name="Text Box 15">
          <a:extLst>
            <a:ext uri="{FF2B5EF4-FFF2-40B4-BE49-F238E27FC236}">
              <a16:creationId xmlns:a16="http://schemas.microsoft.com/office/drawing/2014/main" xmlns="" id="{00000000-0008-0000-0200-0000FA020000}"/>
            </a:ext>
          </a:extLst>
        </xdr:cNvPr>
        <xdr:cNvSpPr txBox="1">
          <a:spLocks noChangeArrowheads="1"/>
        </xdr:cNvSpPr>
      </xdr:nvSpPr>
      <xdr:spPr bwMode="auto">
        <a:xfrm>
          <a:off x="336137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63" name="Text Box 16">
          <a:extLst>
            <a:ext uri="{FF2B5EF4-FFF2-40B4-BE49-F238E27FC236}">
              <a16:creationId xmlns:a16="http://schemas.microsoft.com/office/drawing/2014/main" xmlns="" id="{00000000-0008-0000-0200-0000FB02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64" name="Text Box 17">
          <a:extLst>
            <a:ext uri="{FF2B5EF4-FFF2-40B4-BE49-F238E27FC236}">
              <a16:creationId xmlns:a16="http://schemas.microsoft.com/office/drawing/2014/main" xmlns="" id="{00000000-0008-0000-0200-0000FC02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65" name="Text Box 18">
          <a:extLst>
            <a:ext uri="{FF2B5EF4-FFF2-40B4-BE49-F238E27FC236}">
              <a16:creationId xmlns:a16="http://schemas.microsoft.com/office/drawing/2014/main" xmlns="" id="{00000000-0008-0000-0200-0000FD02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66" name="Text Box 19">
          <a:extLst>
            <a:ext uri="{FF2B5EF4-FFF2-40B4-BE49-F238E27FC236}">
              <a16:creationId xmlns:a16="http://schemas.microsoft.com/office/drawing/2014/main" xmlns="" id="{00000000-0008-0000-0200-0000FE02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67" name="Text Box 16">
          <a:extLst>
            <a:ext uri="{FF2B5EF4-FFF2-40B4-BE49-F238E27FC236}">
              <a16:creationId xmlns:a16="http://schemas.microsoft.com/office/drawing/2014/main" xmlns="" id="{00000000-0008-0000-0200-0000FF02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68" name="Text Box 1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28</xdr:row>
      <xdr:rowOff>15875</xdr:rowOff>
    </xdr:from>
    <xdr:ext cx="95250" cy="171450"/>
    <xdr:sp macro="" textlink="">
      <xdr:nvSpPr>
        <xdr:cNvPr id="769" name="Text Box 1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31386462" y="1757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770" name="Text Box 15">
          <a:extLst>
            <a:ext uri="{FF2B5EF4-FFF2-40B4-BE49-F238E27FC236}">
              <a16:creationId xmlns:a16="http://schemas.microsoft.com/office/drawing/2014/main" xmlns="" id="{00000000-0008-0000-0200-000002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771" name="Text Box 15">
          <a:extLst>
            <a:ext uri="{FF2B5EF4-FFF2-40B4-BE49-F238E27FC236}">
              <a16:creationId xmlns:a16="http://schemas.microsoft.com/office/drawing/2014/main" xmlns="" id="{00000000-0008-0000-0200-000003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213632"/>
    <xdr:sp macro="" textlink="">
      <xdr:nvSpPr>
        <xdr:cNvPr id="772" name="Text Box 15">
          <a:extLst>
            <a:ext uri="{FF2B5EF4-FFF2-40B4-BE49-F238E27FC236}">
              <a16:creationId xmlns:a16="http://schemas.microsoft.com/office/drawing/2014/main" xmlns="" id="{00000000-0008-0000-0200-000004030000}"/>
            </a:ext>
          </a:extLst>
        </xdr:cNvPr>
        <xdr:cNvSpPr txBox="1">
          <a:spLocks noChangeArrowheads="1"/>
        </xdr:cNvSpPr>
      </xdr:nvSpPr>
      <xdr:spPr bwMode="auto">
        <a:xfrm>
          <a:off x="31384875" y="1635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773" name="Text Box 15">
          <a:extLst>
            <a:ext uri="{FF2B5EF4-FFF2-40B4-BE49-F238E27FC236}">
              <a16:creationId xmlns:a16="http://schemas.microsoft.com/office/drawing/2014/main" xmlns="" id="{00000000-0008-0000-0200-000005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74" name="Text Box 16">
          <a:extLst>
            <a:ext uri="{FF2B5EF4-FFF2-40B4-BE49-F238E27FC236}">
              <a16:creationId xmlns:a16="http://schemas.microsoft.com/office/drawing/2014/main" xmlns="" id="{00000000-0008-0000-0200-000006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75" name="Text Box 17">
          <a:extLst>
            <a:ext uri="{FF2B5EF4-FFF2-40B4-BE49-F238E27FC236}">
              <a16:creationId xmlns:a16="http://schemas.microsoft.com/office/drawing/2014/main" xmlns="" id="{00000000-0008-0000-0200-000007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76" name="Text Box 18">
          <a:extLst>
            <a:ext uri="{FF2B5EF4-FFF2-40B4-BE49-F238E27FC236}">
              <a16:creationId xmlns:a16="http://schemas.microsoft.com/office/drawing/2014/main" xmlns="" id="{00000000-0008-0000-0200-000008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77" name="Text Box 19">
          <a:extLst>
            <a:ext uri="{FF2B5EF4-FFF2-40B4-BE49-F238E27FC236}">
              <a16:creationId xmlns:a16="http://schemas.microsoft.com/office/drawing/2014/main" xmlns="" id="{00000000-0008-0000-0200-000009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78" name="Text Box 16">
          <a:extLst>
            <a:ext uri="{FF2B5EF4-FFF2-40B4-BE49-F238E27FC236}">
              <a16:creationId xmlns:a16="http://schemas.microsoft.com/office/drawing/2014/main" xmlns="" id="{00000000-0008-0000-0200-00000A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779" name="Text Box 17">
          <a:extLst>
            <a:ext uri="{FF2B5EF4-FFF2-40B4-BE49-F238E27FC236}">
              <a16:creationId xmlns:a16="http://schemas.microsoft.com/office/drawing/2014/main" xmlns="" id="{00000000-0008-0000-0200-00000B030000}"/>
            </a:ext>
          </a:extLst>
        </xdr:cNvPr>
        <xdr:cNvSpPr txBox="1">
          <a:spLocks noChangeArrowheads="1"/>
        </xdr:cNvSpPr>
      </xdr:nvSpPr>
      <xdr:spPr bwMode="auto">
        <a:xfrm>
          <a:off x="3138487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28</xdr:row>
      <xdr:rowOff>644525</xdr:rowOff>
    </xdr:from>
    <xdr:ext cx="95250" cy="171450"/>
    <xdr:sp macro="" textlink="">
      <xdr:nvSpPr>
        <xdr:cNvPr id="780" name="Text Box 18">
          <a:extLst>
            <a:ext uri="{FF2B5EF4-FFF2-40B4-BE49-F238E27FC236}">
              <a16:creationId xmlns:a16="http://schemas.microsoft.com/office/drawing/2014/main" xmlns="" id="{00000000-0008-0000-0200-00000C030000}"/>
            </a:ext>
          </a:extLst>
        </xdr:cNvPr>
        <xdr:cNvSpPr txBox="1">
          <a:spLocks noChangeArrowheads="1"/>
        </xdr:cNvSpPr>
      </xdr:nvSpPr>
      <xdr:spPr bwMode="auto">
        <a:xfrm>
          <a:off x="31281687" y="18208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781" name="Text Box 15">
          <a:extLst>
            <a:ext uri="{FF2B5EF4-FFF2-40B4-BE49-F238E27FC236}">
              <a16:creationId xmlns:a16="http://schemas.microsoft.com/office/drawing/2014/main" xmlns="" id="{00000000-0008-0000-0200-00000D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213632"/>
    <xdr:sp macro="" textlink="">
      <xdr:nvSpPr>
        <xdr:cNvPr id="782" name="Text Box 15">
          <a:extLst>
            <a:ext uri="{FF2B5EF4-FFF2-40B4-BE49-F238E27FC236}">
              <a16:creationId xmlns:a16="http://schemas.microsoft.com/office/drawing/2014/main" xmlns="" id="{00000000-0008-0000-0200-00000E030000}"/>
            </a:ext>
          </a:extLst>
        </xdr:cNvPr>
        <xdr:cNvSpPr txBox="1">
          <a:spLocks noChangeArrowheads="1"/>
        </xdr:cNvSpPr>
      </xdr:nvSpPr>
      <xdr:spPr bwMode="auto">
        <a:xfrm>
          <a:off x="31384875" y="1635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83" name="Text Box 16">
          <a:extLst>
            <a:ext uri="{FF2B5EF4-FFF2-40B4-BE49-F238E27FC236}">
              <a16:creationId xmlns:a16="http://schemas.microsoft.com/office/drawing/2014/main" xmlns="" id="{00000000-0008-0000-0200-00000F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84" name="Text Box 17">
          <a:extLst>
            <a:ext uri="{FF2B5EF4-FFF2-40B4-BE49-F238E27FC236}">
              <a16:creationId xmlns:a16="http://schemas.microsoft.com/office/drawing/2014/main" xmlns="" id="{00000000-0008-0000-0200-000010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85" name="Text Box 18">
          <a:extLst>
            <a:ext uri="{FF2B5EF4-FFF2-40B4-BE49-F238E27FC236}">
              <a16:creationId xmlns:a16="http://schemas.microsoft.com/office/drawing/2014/main" xmlns="" id="{00000000-0008-0000-0200-000011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86" name="Text Box 19">
          <a:extLst>
            <a:ext uri="{FF2B5EF4-FFF2-40B4-BE49-F238E27FC236}">
              <a16:creationId xmlns:a16="http://schemas.microsoft.com/office/drawing/2014/main" xmlns="" id="{00000000-0008-0000-0200-000012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87" name="Text Box 1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88" name="Text Box 17">
          <a:extLst>
            <a:ext uri="{FF2B5EF4-FFF2-40B4-BE49-F238E27FC236}">
              <a16:creationId xmlns:a16="http://schemas.microsoft.com/office/drawing/2014/main" xmlns="" id="{00000000-0008-0000-0200-000014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29</xdr:row>
      <xdr:rowOff>15875</xdr:rowOff>
    </xdr:from>
    <xdr:ext cx="95250" cy="171450"/>
    <xdr:sp macro="" textlink="">
      <xdr:nvSpPr>
        <xdr:cNvPr id="789" name="Text Box 18">
          <a:extLst>
            <a:ext uri="{FF2B5EF4-FFF2-40B4-BE49-F238E27FC236}">
              <a16:creationId xmlns:a16="http://schemas.microsoft.com/office/drawing/2014/main" xmlns="" id="{00000000-0008-0000-0200-000015030000}"/>
            </a:ext>
          </a:extLst>
        </xdr:cNvPr>
        <xdr:cNvSpPr txBox="1">
          <a:spLocks noChangeArrowheads="1"/>
        </xdr:cNvSpPr>
      </xdr:nvSpPr>
      <xdr:spPr bwMode="auto">
        <a:xfrm>
          <a:off x="31386462" y="18780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790" name="Text Box 15">
          <a:extLst>
            <a:ext uri="{FF2B5EF4-FFF2-40B4-BE49-F238E27FC236}">
              <a16:creationId xmlns:a16="http://schemas.microsoft.com/office/drawing/2014/main" xmlns="" id="{00000000-0008-0000-0200-000016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791" name="Text Box 15">
          <a:extLst>
            <a:ext uri="{FF2B5EF4-FFF2-40B4-BE49-F238E27FC236}">
              <a16:creationId xmlns:a16="http://schemas.microsoft.com/office/drawing/2014/main" xmlns="" id="{00000000-0008-0000-0200-000017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213632"/>
    <xdr:sp macro="" textlink="">
      <xdr:nvSpPr>
        <xdr:cNvPr id="792" name="Text Box 15">
          <a:extLst>
            <a:ext uri="{FF2B5EF4-FFF2-40B4-BE49-F238E27FC236}">
              <a16:creationId xmlns:a16="http://schemas.microsoft.com/office/drawing/2014/main" xmlns="" id="{00000000-0008-0000-0200-000018030000}"/>
            </a:ext>
          </a:extLst>
        </xdr:cNvPr>
        <xdr:cNvSpPr txBox="1">
          <a:spLocks noChangeArrowheads="1"/>
        </xdr:cNvSpPr>
      </xdr:nvSpPr>
      <xdr:spPr bwMode="auto">
        <a:xfrm>
          <a:off x="31384875" y="1806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793" name="Text Box 15">
          <a:extLst>
            <a:ext uri="{FF2B5EF4-FFF2-40B4-BE49-F238E27FC236}">
              <a16:creationId xmlns:a16="http://schemas.microsoft.com/office/drawing/2014/main" xmlns="" id="{00000000-0008-0000-0200-000019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94" name="Text Box 16">
          <a:extLst>
            <a:ext uri="{FF2B5EF4-FFF2-40B4-BE49-F238E27FC236}">
              <a16:creationId xmlns:a16="http://schemas.microsoft.com/office/drawing/2014/main" xmlns="" id="{00000000-0008-0000-0200-00001A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95" name="Text Box 17">
          <a:extLst>
            <a:ext uri="{FF2B5EF4-FFF2-40B4-BE49-F238E27FC236}">
              <a16:creationId xmlns:a16="http://schemas.microsoft.com/office/drawing/2014/main" xmlns="" id="{00000000-0008-0000-0200-00001B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96" name="Text Box 18">
          <a:extLst>
            <a:ext uri="{FF2B5EF4-FFF2-40B4-BE49-F238E27FC236}">
              <a16:creationId xmlns:a16="http://schemas.microsoft.com/office/drawing/2014/main" xmlns="" id="{00000000-0008-0000-0200-00001C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97" name="Text Box 19">
          <a:extLst>
            <a:ext uri="{FF2B5EF4-FFF2-40B4-BE49-F238E27FC236}">
              <a16:creationId xmlns:a16="http://schemas.microsoft.com/office/drawing/2014/main" xmlns="" id="{00000000-0008-0000-0200-00001D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98" name="Text Box 16">
          <a:extLst>
            <a:ext uri="{FF2B5EF4-FFF2-40B4-BE49-F238E27FC236}">
              <a16:creationId xmlns:a16="http://schemas.microsoft.com/office/drawing/2014/main" xmlns="" id="{00000000-0008-0000-0200-00001E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799" name="Text Box 17">
          <a:extLst>
            <a:ext uri="{FF2B5EF4-FFF2-40B4-BE49-F238E27FC236}">
              <a16:creationId xmlns:a16="http://schemas.microsoft.com/office/drawing/2014/main" xmlns="" id="{00000000-0008-0000-0200-00001F030000}"/>
            </a:ext>
          </a:extLst>
        </xdr:cNvPr>
        <xdr:cNvSpPr txBox="1">
          <a:spLocks noChangeArrowheads="1"/>
        </xdr:cNvSpPr>
      </xdr:nvSpPr>
      <xdr:spPr bwMode="auto">
        <a:xfrm>
          <a:off x="31384875" y="1876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29</xdr:row>
      <xdr:rowOff>15875</xdr:rowOff>
    </xdr:from>
    <xdr:ext cx="95250" cy="171450"/>
    <xdr:sp macro="" textlink="">
      <xdr:nvSpPr>
        <xdr:cNvPr id="800" name="Text Box 18">
          <a:extLst>
            <a:ext uri="{FF2B5EF4-FFF2-40B4-BE49-F238E27FC236}">
              <a16:creationId xmlns:a16="http://schemas.microsoft.com/office/drawing/2014/main" xmlns="" id="{00000000-0008-0000-0200-000020030000}"/>
            </a:ext>
          </a:extLst>
        </xdr:cNvPr>
        <xdr:cNvSpPr txBox="1">
          <a:spLocks noChangeArrowheads="1"/>
        </xdr:cNvSpPr>
      </xdr:nvSpPr>
      <xdr:spPr bwMode="auto">
        <a:xfrm>
          <a:off x="31386462" y="18780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01" name="Text Box 15">
          <a:extLst>
            <a:ext uri="{FF2B5EF4-FFF2-40B4-BE49-F238E27FC236}">
              <a16:creationId xmlns:a16="http://schemas.microsoft.com/office/drawing/2014/main" xmlns="" id="{00000000-0008-0000-0200-000021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213632"/>
    <xdr:sp macro="" textlink="">
      <xdr:nvSpPr>
        <xdr:cNvPr id="802" name="Text Box 15">
          <a:extLst>
            <a:ext uri="{FF2B5EF4-FFF2-40B4-BE49-F238E27FC236}">
              <a16:creationId xmlns:a16="http://schemas.microsoft.com/office/drawing/2014/main" xmlns="" id="{00000000-0008-0000-0200-000022030000}"/>
            </a:ext>
          </a:extLst>
        </xdr:cNvPr>
        <xdr:cNvSpPr txBox="1">
          <a:spLocks noChangeArrowheads="1"/>
        </xdr:cNvSpPr>
      </xdr:nvSpPr>
      <xdr:spPr bwMode="auto">
        <a:xfrm>
          <a:off x="31384875" y="1806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03" name="Text Box 16">
          <a:extLst>
            <a:ext uri="{FF2B5EF4-FFF2-40B4-BE49-F238E27FC236}">
              <a16:creationId xmlns:a16="http://schemas.microsoft.com/office/drawing/2014/main" xmlns="" id="{00000000-0008-0000-0200-000023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04" name="Text Box 17">
          <a:extLst>
            <a:ext uri="{FF2B5EF4-FFF2-40B4-BE49-F238E27FC236}">
              <a16:creationId xmlns:a16="http://schemas.microsoft.com/office/drawing/2014/main" xmlns="" id="{00000000-0008-0000-0200-000024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05" name="Text Box 18">
          <a:extLst>
            <a:ext uri="{FF2B5EF4-FFF2-40B4-BE49-F238E27FC236}">
              <a16:creationId xmlns:a16="http://schemas.microsoft.com/office/drawing/2014/main" xmlns="" id="{00000000-0008-0000-0200-000025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06" name="Text Box 19">
          <a:extLst>
            <a:ext uri="{FF2B5EF4-FFF2-40B4-BE49-F238E27FC236}">
              <a16:creationId xmlns:a16="http://schemas.microsoft.com/office/drawing/2014/main" xmlns="" id="{00000000-0008-0000-0200-000026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07" name="Text Box 16">
          <a:extLst>
            <a:ext uri="{FF2B5EF4-FFF2-40B4-BE49-F238E27FC236}">
              <a16:creationId xmlns:a16="http://schemas.microsoft.com/office/drawing/2014/main" xmlns="" id="{00000000-0008-0000-0200-000027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08" name="Text Box 17">
          <a:extLst>
            <a:ext uri="{FF2B5EF4-FFF2-40B4-BE49-F238E27FC236}">
              <a16:creationId xmlns:a16="http://schemas.microsoft.com/office/drawing/2014/main" xmlns="" id="{00000000-0008-0000-0200-000028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30</xdr:row>
      <xdr:rowOff>15875</xdr:rowOff>
    </xdr:from>
    <xdr:ext cx="95250" cy="171450"/>
    <xdr:sp macro="" textlink="">
      <xdr:nvSpPr>
        <xdr:cNvPr id="809" name="Text Box 18">
          <a:extLst>
            <a:ext uri="{FF2B5EF4-FFF2-40B4-BE49-F238E27FC236}">
              <a16:creationId xmlns:a16="http://schemas.microsoft.com/office/drawing/2014/main" xmlns="" id="{00000000-0008-0000-0200-000029030000}"/>
            </a:ext>
          </a:extLst>
        </xdr:cNvPr>
        <xdr:cNvSpPr txBox="1">
          <a:spLocks noChangeArrowheads="1"/>
        </xdr:cNvSpPr>
      </xdr:nvSpPr>
      <xdr:spPr bwMode="auto">
        <a:xfrm>
          <a:off x="31386462" y="20494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10" name="Text Box 15">
          <a:extLst>
            <a:ext uri="{FF2B5EF4-FFF2-40B4-BE49-F238E27FC236}">
              <a16:creationId xmlns:a16="http://schemas.microsoft.com/office/drawing/2014/main" xmlns="" id="{00000000-0008-0000-0200-00002A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11" name="Text Box 15">
          <a:extLst>
            <a:ext uri="{FF2B5EF4-FFF2-40B4-BE49-F238E27FC236}">
              <a16:creationId xmlns:a16="http://schemas.microsoft.com/office/drawing/2014/main" xmlns="" id="{00000000-0008-0000-0200-00002B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213632"/>
    <xdr:sp macro="" textlink="">
      <xdr:nvSpPr>
        <xdr:cNvPr id="812" name="Text Box 15">
          <a:extLst>
            <a:ext uri="{FF2B5EF4-FFF2-40B4-BE49-F238E27FC236}">
              <a16:creationId xmlns:a16="http://schemas.microsoft.com/office/drawing/2014/main" xmlns="" id="{00000000-0008-0000-0200-00002C030000}"/>
            </a:ext>
          </a:extLst>
        </xdr:cNvPr>
        <xdr:cNvSpPr txBox="1">
          <a:spLocks noChangeArrowheads="1"/>
        </xdr:cNvSpPr>
      </xdr:nvSpPr>
      <xdr:spPr bwMode="auto">
        <a:xfrm>
          <a:off x="31384875" y="1926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13" name="Text Box 15">
          <a:extLst>
            <a:ext uri="{FF2B5EF4-FFF2-40B4-BE49-F238E27FC236}">
              <a16:creationId xmlns:a16="http://schemas.microsoft.com/office/drawing/2014/main" xmlns="" id="{00000000-0008-0000-0200-00002D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14" name="Text Box 16">
          <a:extLst>
            <a:ext uri="{FF2B5EF4-FFF2-40B4-BE49-F238E27FC236}">
              <a16:creationId xmlns:a16="http://schemas.microsoft.com/office/drawing/2014/main" xmlns="" id="{00000000-0008-0000-0200-00002E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15" name="Text Box 17">
          <a:extLst>
            <a:ext uri="{FF2B5EF4-FFF2-40B4-BE49-F238E27FC236}">
              <a16:creationId xmlns:a16="http://schemas.microsoft.com/office/drawing/2014/main" xmlns="" id="{00000000-0008-0000-0200-00002F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16" name="Text Box 18">
          <a:extLst>
            <a:ext uri="{FF2B5EF4-FFF2-40B4-BE49-F238E27FC236}">
              <a16:creationId xmlns:a16="http://schemas.microsoft.com/office/drawing/2014/main" xmlns="" id="{00000000-0008-0000-0200-000030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17" name="Text Box 19">
          <a:extLst>
            <a:ext uri="{FF2B5EF4-FFF2-40B4-BE49-F238E27FC236}">
              <a16:creationId xmlns:a16="http://schemas.microsoft.com/office/drawing/2014/main" xmlns="" id="{00000000-0008-0000-0200-000031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18" name="Text Box 16">
          <a:extLst>
            <a:ext uri="{FF2B5EF4-FFF2-40B4-BE49-F238E27FC236}">
              <a16:creationId xmlns:a16="http://schemas.microsoft.com/office/drawing/2014/main" xmlns="" id="{00000000-0008-0000-0200-000032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819" name="Text Box 17">
          <a:extLst>
            <a:ext uri="{FF2B5EF4-FFF2-40B4-BE49-F238E27FC236}">
              <a16:creationId xmlns:a16="http://schemas.microsoft.com/office/drawing/2014/main" xmlns="" id="{00000000-0008-0000-0200-000033030000}"/>
            </a:ext>
          </a:extLst>
        </xdr:cNvPr>
        <xdr:cNvSpPr txBox="1">
          <a:spLocks noChangeArrowheads="1"/>
        </xdr:cNvSpPr>
      </xdr:nvSpPr>
      <xdr:spPr bwMode="auto">
        <a:xfrm>
          <a:off x="31384875" y="20478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30</xdr:row>
      <xdr:rowOff>15875</xdr:rowOff>
    </xdr:from>
    <xdr:ext cx="95250" cy="171450"/>
    <xdr:sp macro="" textlink="">
      <xdr:nvSpPr>
        <xdr:cNvPr id="820" name="Text Box 18">
          <a:extLst>
            <a:ext uri="{FF2B5EF4-FFF2-40B4-BE49-F238E27FC236}">
              <a16:creationId xmlns:a16="http://schemas.microsoft.com/office/drawing/2014/main" xmlns="" id="{00000000-0008-0000-0200-000034030000}"/>
            </a:ext>
          </a:extLst>
        </xdr:cNvPr>
        <xdr:cNvSpPr txBox="1">
          <a:spLocks noChangeArrowheads="1"/>
        </xdr:cNvSpPr>
      </xdr:nvSpPr>
      <xdr:spPr bwMode="auto">
        <a:xfrm>
          <a:off x="31386462" y="20494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21" name="Text Box 15">
          <a:extLst>
            <a:ext uri="{FF2B5EF4-FFF2-40B4-BE49-F238E27FC236}">
              <a16:creationId xmlns:a16="http://schemas.microsoft.com/office/drawing/2014/main" xmlns="" id="{00000000-0008-0000-0200-000035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213632"/>
    <xdr:sp macro="" textlink="">
      <xdr:nvSpPr>
        <xdr:cNvPr id="822" name="Text Box 15">
          <a:extLst>
            <a:ext uri="{FF2B5EF4-FFF2-40B4-BE49-F238E27FC236}">
              <a16:creationId xmlns:a16="http://schemas.microsoft.com/office/drawing/2014/main" xmlns="" id="{00000000-0008-0000-0200-000036030000}"/>
            </a:ext>
          </a:extLst>
        </xdr:cNvPr>
        <xdr:cNvSpPr txBox="1">
          <a:spLocks noChangeArrowheads="1"/>
        </xdr:cNvSpPr>
      </xdr:nvSpPr>
      <xdr:spPr bwMode="auto">
        <a:xfrm>
          <a:off x="31384875" y="1926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23" name="Text Box 16">
          <a:extLst>
            <a:ext uri="{FF2B5EF4-FFF2-40B4-BE49-F238E27FC236}">
              <a16:creationId xmlns:a16="http://schemas.microsoft.com/office/drawing/2014/main" xmlns="" id="{00000000-0008-0000-0200-000037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24" name="Text Box 17">
          <a:extLst>
            <a:ext uri="{FF2B5EF4-FFF2-40B4-BE49-F238E27FC236}">
              <a16:creationId xmlns:a16="http://schemas.microsoft.com/office/drawing/2014/main" xmlns="" id="{00000000-0008-0000-0200-000038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25" name="Text Box 18">
          <a:extLst>
            <a:ext uri="{FF2B5EF4-FFF2-40B4-BE49-F238E27FC236}">
              <a16:creationId xmlns:a16="http://schemas.microsoft.com/office/drawing/2014/main" xmlns="" id="{00000000-0008-0000-0200-000039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26" name="Text Box 19">
          <a:extLst>
            <a:ext uri="{FF2B5EF4-FFF2-40B4-BE49-F238E27FC236}">
              <a16:creationId xmlns:a16="http://schemas.microsoft.com/office/drawing/2014/main" xmlns="" id="{00000000-0008-0000-0200-00003A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27" name="Text Box 16">
          <a:extLst>
            <a:ext uri="{FF2B5EF4-FFF2-40B4-BE49-F238E27FC236}">
              <a16:creationId xmlns:a16="http://schemas.microsoft.com/office/drawing/2014/main" xmlns="" id="{00000000-0008-0000-0200-00003B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28" name="Text Box 17">
          <a:extLst>
            <a:ext uri="{FF2B5EF4-FFF2-40B4-BE49-F238E27FC236}">
              <a16:creationId xmlns:a16="http://schemas.microsoft.com/office/drawing/2014/main" xmlns="" id="{00000000-0008-0000-0200-00003C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28</xdr:row>
      <xdr:rowOff>15875</xdr:rowOff>
    </xdr:from>
    <xdr:ext cx="95250" cy="171450"/>
    <xdr:sp macro="" textlink="">
      <xdr:nvSpPr>
        <xdr:cNvPr id="829" name="Text Box 18">
          <a:extLst>
            <a:ext uri="{FF2B5EF4-FFF2-40B4-BE49-F238E27FC236}">
              <a16:creationId xmlns:a16="http://schemas.microsoft.com/office/drawing/2014/main" xmlns="" id="{00000000-0008-0000-0200-00003D030000}"/>
            </a:ext>
          </a:extLst>
        </xdr:cNvPr>
        <xdr:cNvSpPr txBox="1">
          <a:spLocks noChangeArrowheads="1"/>
        </xdr:cNvSpPr>
      </xdr:nvSpPr>
      <xdr:spPr bwMode="auto">
        <a:xfrm>
          <a:off x="33615312" y="1757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26</xdr:row>
      <xdr:rowOff>533400</xdr:rowOff>
    </xdr:from>
    <xdr:ext cx="95250" cy="442269"/>
    <xdr:sp macro="" textlink="">
      <xdr:nvSpPr>
        <xdr:cNvPr id="830" name="Text Box 15">
          <a:extLst>
            <a:ext uri="{FF2B5EF4-FFF2-40B4-BE49-F238E27FC236}">
              <a16:creationId xmlns:a16="http://schemas.microsoft.com/office/drawing/2014/main" xmlns="" id="{00000000-0008-0000-0200-00003E030000}"/>
            </a:ext>
          </a:extLst>
        </xdr:cNvPr>
        <xdr:cNvSpPr txBox="1">
          <a:spLocks noChangeArrowheads="1"/>
        </xdr:cNvSpPr>
      </xdr:nvSpPr>
      <xdr:spPr bwMode="auto">
        <a:xfrm>
          <a:off x="33613725" y="15573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831" name="Text Box 15">
          <a:extLst>
            <a:ext uri="{FF2B5EF4-FFF2-40B4-BE49-F238E27FC236}">
              <a16:creationId xmlns:a16="http://schemas.microsoft.com/office/drawing/2014/main" xmlns="" id="{00000000-0008-0000-0200-00003F030000}"/>
            </a:ext>
          </a:extLst>
        </xdr:cNvPr>
        <xdr:cNvSpPr txBox="1">
          <a:spLocks noChangeArrowheads="1"/>
        </xdr:cNvSpPr>
      </xdr:nvSpPr>
      <xdr:spPr bwMode="auto">
        <a:xfrm>
          <a:off x="3361372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213632"/>
    <xdr:sp macro="" textlink="">
      <xdr:nvSpPr>
        <xdr:cNvPr id="832" name="Text Box 15">
          <a:extLst>
            <a:ext uri="{FF2B5EF4-FFF2-40B4-BE49-F238E27FC236}">
              <a16:creationId xmlns:a16="http://schemas.microsoft.com/office/drawing/2014/main" xmlns="" id="{00000000-0008-0000-0200-000040030000}"/>
            </a:ext>
          </a:extLst>
        </xdr:cNvPr>
        <xdr:cNvSpPr txBox="1">
          <a:spLocks noChangeArrowheads="1"/>
        </xdr:cNvSpPr>
      </xdr:nvSpPr>
      <xdr:spPr bwMode="auto">
        <a:xfrm>
          <a:off x="33613725" y="1635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504825</xdr:rowOff>
    </xdr:from>
    <xdr:ext cx="95250" cy="442269"/>
    <xdr:sp macro="" textlink="">
      <xdr:nvSpPr>
        <xdr:cNvPr id="833" name="Text Box 15">
          <a:extLst>
            <a:ext uri="{FF2B5EF4-FFF2-40B4-BE49-F238E27FC236}">
              <a16:creationId xmlns:a16="http://schemas.microsoft.com/office/drawing/2014/main" xmlns="" id="{00000000-0008-0000-0200-000041030000}"/>
            </a:ext>
          </a:extLst>
        </xdr:cNvPr>
        <xdr:cNvSpPr txBox="1">
          <a:spLocks noChangeArrowheads="1"/>
        </xdr:cNvSpPr>
      </xdr:nvSpPr>
      <xdr:spPr bwMode="auto">
        <a:xfrm>
          <a:off x="3361372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34" name="Text Box 16">
          <a:extLst>
            <a:ext uri="{FF2B5EF4-FFF2-40B4-BE49-F238E27FC236}">
              <a16:creationId xmlns:a16="http://schemas.microsoft.com/office/drawing/2014/main" xmlns="" id="{00000000-0008-0000-0200-000042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35" name="Text Box 17">
          <a:extLst>
            <a:ext uri="{FF2B5EF4-FFF2-40B4-BE49-F238E27FC236}">
              <a16:creationId xmlns:a16="http://schemas.microsoft.com/office/drawing/2014/main" xmlns="" id="{00000000-0008-0000-0200-000043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36" name="Text Box 18">
          <a:extLst>
            <a:ext uri="{FF2B5EF4-FFF2-40B4-BE49-F238E27FC236}">
              <a16:creationId xmlns:a16="http://schemas.microsoft.com/office/drawing/2014/main" xmlns="" id="{00000000-0008-0000-0200-000044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37" name="Text Box 19">
          <a:extLst>
            <a:ext uri="{FF2B5EF4-FFF2-40B4-BE49-F238E27FC236}">
              <a16:creationId xmlns:a16="http://schemas.microsoft.com/office/drawing/2014/main" xmlns="" id="{00000000-0008-0000-0200-000045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38" name="Text Box 16">
          <a:extLst>
            <a:ext uri="{FF2B5EF4-FFF2-40B4-BE49-F238E27FC236}">
              <a16:creationId xmlns:a16="http://schemas.microsoft.com/office/drawing/2014/main" xmlns="" id="{00000000-0008-0000-0200-000046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0</xdr:rowOff>
    </xdr:from>
    <xdr:ext cx="95250" cy="171450"/>
    <xdr:sp macro="" textlink="">
      <xdr:nvSpPr>
        <xdr:cNvPr id="839" name="Text Box 17">
          <a:extLst>
            <a:ext uri="{FF2B5EF4-FFF2-40B4-BE49-F238E27FC236}">
              <a16:creationId xmlns:a16="http://schemas.microsoft.com/office/drawing/2014/main" xmlns="" id="{00000000-0008-0000-0200-000047030000}"/>
            </a:ext>
          </a:extLst>
        </xdr:cNvPr>
        <xdr:cNvSpPr txBox="1">
          <a:spLocks noChangeArrowheads="1"/>
        </xdr:cNvSpPr>
      </xdr:nvSpPr>
      <xdr:spPr bwMode="auto">
        <a:xfrm>
          <a:off x="33613725" y="1756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28</xdr:row>
      <xdr:rowOff>15875</xdr:rowOff>
    </xdr:from>
    <xdr:ext cx="95250" cy="171450"/>
    <xdr:sp macro="" textlink="">
      <xdr:nvSpPr>
        <xdr:cNvPr id="840" name="Text Box 18">
          <a:extLst>
            <a:ext uri="{FF2B5EF4-FFF2-40B4-BE49-F238E27FC236}">
              <a16:creationId xmlns:a16="http://schemas.microsoft.com/office/drawing/2014/main" xmlns="" id="{00000000-0008-0000-0200-000048030000}"/>
            </a:ext>
          </a:extLst>
        </xdr:cNvPr>
        <xdr:cNvSpPr txBox="1">
          <a:spLocks noChangeArrowheads="1"/>
        </xdr:cNvSpPr>
      </xdr:nvSpPr>
      <xdr:spPr bwMode="auto">
        <a:xfrm>
          <a:off x="33615312" y="1757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841" name="Text Box 15">
          <a:extLst>
            <a:ext uri="{FF2B5EF4-FFF2-40B4-BE49-F238E27FC236}">
              <a16:creationId xmlns:a16="http://schemas.microsoft.com/office/drawing/2014/main" xmlns="" id="{00000000-0008-0000-0200-000049030000}"/>
            </a:ext>
          </a:extLst>
        </xdr:cNvPr>
        <xdr:cNvSpPr txBox="1">
          <a:spLocks noChangeArrowheads="1"/>
        </xdr:cNvSpPr>
      </xdr:nvSpPr>
      <xdr:spPr bwMode="auto">
        <a:xfrm>
          <a:off x="3361372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213632"/>
    <xdr:sp macro="" textlink="">
      <xdr:nvSpPr>
        <xdr:cNvPr id="842" name="Text Box 15">
          <a:extLst>
            <a:ext uri="{FF2B5EF4-FFF2-40B4-BE49-F238E27FC236}">
              <a16:creationId xmlns:a16="http://schemas.microsoft.com/office/drawing/2014/main" xmlns="" id="{00000000-0008-0000-0200-00004A030000}"/>
            </a:ext>
          </a:extLst>
        </xdr:cNvPr>
        <xdr:cNvSpPr txBox="1">
          <a:spLocks noChangeArrowheads="1"/>
        </xdr:cNvSpPr>
      </xdr:nvSpPr>
      <xdr:spPr bwMode="auto">
        <a:xfrm>
          <a:off x="33613725" y="1635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843" name="Text Box 15">
          <a:extLst>
            <a:ext uri="{FF2B5EF4-FFF2-40B4-BE49-F238E27FC236}">
              <a16:creationId xmlns:a16="http://schemas.microsoft.com/office/drawing/2014/main" xmlns="" id="{00000000-0008-0000-0200-00004B030000}"/>
            </a:ext>
          </a:extLst>
        </xdr:cNvPr>
        <xdr:cNvSpPr txBox="1">
          <a:spLocks noChangeArrowheads="1"/>
        </xdr:cNvSpPr>
      </xdr:nvSpPr>
      <xdr:spPr bwMode="auto">
        <a:xfrm>
          <a:off x="3138487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844" name="Text Box 15">
          <a:extLst>
            <a:ext uri="{FF2B5EF4-FFF2-40B4-BE49-F238E27FC236}">
              <a16:creationId xmlns:a16="http://schemas.microsoft.com/office/drawing/2014/main" xmlns="" id="{00000000-0008-0000-0200-00004C030000}"/>
            </a:ext>
          </a:extLst>
        </xdr:cNvPr>
        <xdr:cNvSpPr txBox="1">
          <a:spLocks noChangeArrowheads="1"/>
        </xdr:cNvSpPr>
      </xdr:nvSpPr>
      <xdr:spPr bwMode="auto">
        <a:xfrm>
          <a:off x="3138487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845" name="Text Box 15">
          <a:extLst>
            <a:ext uri="{FF2B5EF4-FFF2-40B4-BE49-F238E27FC236}">
              <a16:creationId xmlns:a16="http://schemas.microsoft.com/office/drawing/2014/main" xmlns="" id="{00000000-0008-0000-0200-00004D030000}"/>
            </a:ext>
          </a:extLst>
        </xdr:cNvPr>
        <xdr:cNvSpPr txBox="1">
          <a:spLocks noChangeArrowheads="1"/>
        </xdr:cNvSpPr>
      </xdr:nvSpPr>
      <xdr:spPr bwMode="auto">
        <a:xfrm>
          <a:off x="3138487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213632"/>
    <xdr:sp macro="" textlink="">
      <xdr:nvSpPr>
        <xdr:cNvPr id="846" name="Text Box 15">
          <a:extLst>
            <a:ext uri="{FF2B5EF4-FFF2-40B4-BE49-F238E27FC236}">
              <a16:creationId xmlns:a16="http://schemas.microsoft.com/office/drawing/2014/main" xmlns="" id="{00000000-0008-0000-0200-00004E030000}"/>
            </a:ext>
          </a:extLst>
        </xdr:cNvPr>
        <xdr:cNvSpPr txBox="1">
          <a:spLocks noChangeArrowheads="1"/>
        </xdr:cNvSpPr>
      </xdr:nvSpPr>
      <xdr:spPr bwMode="auto">
        <a:xfrm>
          <a:off x="31384875" y="15039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847" name="Text Box 15">
          <a:extLst>
            <a:ext uri="{FF2B5EF4-FFF2-40B4-BE49-F238E27FC236}">
              <a16:creationId xmlns:a16="http://schemas.microsoft.com/office/drawing/2014/main" xmlns="" id="{00000000-0008-0000-0200-00004F030000}"/>
            </a:ext>
          </a:extLst>
        </xdr:cNvPr>
        <xdr:cNvSpPr txBox="1">
          <a:spLocks noChangeArrowheads="1"/>
        </xdr:cNvSpPr>
      </xdr:nvSpPr>
      <xdr:spPr bwMode="auto">
        <a:xfrm>
          <a:off x="3138487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848" name="Text Box 15">
          <a:extLst>
            <a:ext uri="{FF2B5EF4-FFF2-40B4-BE49-F238E27FC236}">
              <a16:creationId xmlns:a16="http://schemas.microsoft.com/office/drawing/2014/main" xmlns="" id="{00000000-0008-0000-0200-000050030000}"/>
            </a:ext>
          </a:extLst>
        </xdr:cNvPr>
        <xdr:cNvSpPr txBox="1">
          <a:spLocks noChangeArrowheads="1"/>
        </xdr:cNvSpPr>
      </xdr:nvSpPr>
      <xdr:spPr bwMode="auto">
        <a:xfrm>
          <a:off x="3138487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213632"/>
    <xdr:sp macro="" textlink="">
      <xdr:nvSpPr>
        <xdr:cNvPr id="849" name="Text Box 1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31384875" y="15039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850" name="Text Box 15">
          <a:extLst>
            <a:ext uri="{FF2B5EF4-FFF2-40B4-BE49-F238E27FC236}">
              <a16:creationId xmlns:a16="http://schemas.microsoft.com/office/drawing/2014/main" xmlns="" id="{00000000-0008-0000-0200-000052030000}"/>
            </a:ext>
          </a:extLst>
        </xdr:cNvPr>
        <xdr:cNvSpPr txBox="1">
          <a:spLocks noChangeArrowheads="1"/>
        </xdr:cNvSpPr>
      </xdr:nvSpPr>
      <xdr:spPr bwMode="auto">
        <a:xfrm>
          <a:off x="336137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851" name="Text Box 15">
          <a:extLst>
            <a:ext uri="{FF2B5EF4-FFF2-40B4-BE49-F238E27FC236}">
              <a16:creationId xmlns:a16="http://schemas.microsoft.com/office/drawing/2014/main" xmlns="" id="{00000000-0008-0000-0200-000053030000}"/>
            </a:ext>
          </a:extLst>
        </xdr:cNvPr>
        <xdr:cNvSpPr txBox="1">
          <a:spLocks noChangeArrowheads="1"/>
        </xdr:cNvSpPr>
      </xdr:nvSpPr>
      <xdr:spPr bwMode="auto">
        <a:xfrm>
          <a:off x="336137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852" name="Text Box 15">
          <a:extLst>
            <a:ext uri="{FF2B5EF4-FFF2-40B4-BE49-F238E27FC236}">
              <a16:creationId xmlns:a16="http://schemas.microsoft.com/office/drawing/2014/main" xmlns="" id="{00000000-0008-0000-0200-000054030000}"/>
            </a:ext>
          </a:extLst>
        </xdr:cNvPr>
        <xdr:cNvSpPr txBox="1">
          <a:spLocks noChangeArrowheads="1"/>
        </xdr:cNvSpPr>
      </xdr:nvSpPr>
      <xdr:spPr bwMode="auto">
        <a:xfrm>
          <a:off x="3361372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213632"/>
    <xdr:sp macro="" textlink="">
      <xdr:nvSpPr>
        <xdr:cNvPr id="853" name="Text Box 15">
          <a:extLst>
            <a:ext uri="{FF2B5EF4-FFF2-40B4-BE49-F238E27FC236}">
              <a16:creationId xmlns:a16="http://schemas.microsoft.com/office/drawing/2014/main" xmlns="" id="{00000000-0008-0000-0200-000055030000}"/>
            </a:ext>
          </a:extLst>
        </xdr:cNvPr>
        <xdr:cNvSpPr txBox="1">
          <a:spLocks noChangeArrowheads="1"/>
        </xdr:cNvSpPr>
      </xdr:nvSpPr>
      <xdr:spPr bwMode="auto">
        <a:xfrm>
          <a:off x="33613725" y="15039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854" name="Text Box 15">
          <a:extLst>
            <a:ext uri="{FF2B5EF4-FFF2-40B4-BE49-F238E27FC236}">
              <a16:creationId xmlns:a16="http://schemas.microsoft.com/office/drawing/2014/main" xmlns="" id="{00000000-0008-0000-0200-000056030000}"/>
            </a:ext>
          </a:extLst>
        </xdr:cNvPr>
        <xdr:cNvSpPr txBox="1">
          <a:spLocks noChangeArrowheads="1"/>
        </xdr:cNvSpPr>
      </xdr:nvSpPr>
      <xdr:spPr bwMode="auto">
        <a:xfrm>
          <a:off x="33613725" y="14611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855" name="Text Box 15">
          <a:extLst>
            <a:ext uri="{FF2B5EF4-FFF2-40B4-BE49-F238E27FC236}">
              <a16:creationId xmlns:a16="http://schemas.microsoft.com/office/drawing/2014/main" xmlns="" id="{00000000-0008-0000-0200-000057030000}"/>
            </a:ext>
          </a:extLst>
        </xdr:cNvPr>
        <xdr:cNvSpPr txBox="1">
          <a:spLocks noChangeArrowheads="1"/>
        </xdr:cNvSpPr>
      </xdr:nvSpPr>
      <xdr:spPr bwMode="auto">
        <a:xfrm>
          <a:off x="33613725" y="15039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213632"/>
    <xdr:sp macro="" textlink="">
      <xdr:nvSpPr>
        <xdr:cNvPr id="856" name="Text Box 15">
          <a:extLst>
            <a:ext uri="{FF2B5EF4-FFF2-40B4-BE49-F238E27FC236}">
              <a16:creationId xmlns:a16="http://schemas.microsoft.com/office/drawing/2014/main" xmlns="" id="{00000000-0008-0000-0200-000058030000}"/>
            </a:ext>
          </a:extLst>
        </xdr:cNvPr>
        <xdr:cNvSpPr txBox="1">
          <a:spLocks noChangeArrowheads="1"/>
        </xdr:cNvSpPr>
      </xdr:nvSpPr>
      <xdr:spPr bwMode="auto">
        <a:xfrm>
          <a:off x="33613725" y="15039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857" name="Text Box 15">
          <a:extLst>
            <a:ext uri="{FF2B5EF4-FFF2-40B4-BE49-F238E27FC236}">
              <a16:creationId xmlns:a16="http://schemas.microsoft.com/office/drawing/2014/main" xmlns="" id="{00000000-0008-0000-0200-000059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858" name="Text Box 15">
          <a:extLst>
            <a:ext uri="{FF2B5EF4-FFF2-40B4-BE49-F238E27FC236}">
              <a16:creationId xmlns:a16="http://schemas.microsoft.com/office/drawing/2014/main" xmlns="" id="{00000000-0008-0000-0200-00005A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859" name="Text Box 1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60" name="Text Box 15">
          <a:extLst>
            <a:ext uri="{FF2B5EF4-FFF2-40B4-BE49-F238E27FC236}">
              <a16:creationId xmlns:a16="http://schemas.microsoft.com/office/drawing/2014/main" xmlns="" id="{00000000-0008-0000-0200-00005C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61" name="Text Box 15">
          <a:extLst>
            <a:ext uri="{FF2B5EF4-FFF2-40B4-BE49-F238E27FC236}">
              <a16:creationId xmlns:a16="http://schemas.microsoft.com/office/drawing/2014/main" xmlns="" id="{00000000-0008-0000-0200-00005D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862" name="Text Box 15">
          <a:extLst>
            <a:ext uri="{FF2B5EF4-FFF2-40B4-BE49-F238E27FC236}">
              <a16:creationId xmlns:a16="http://schemas.microsoft.com/office/drawing/2014/main" xmlns="" id="{00000000-0008-0000-0200-00005E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863" name="Text Box 15">
          <a:extLst>
            <a:ext uri="{FF2B5EF4-FFF2-40B4-BE49-F238E27FC236}">
              <a16:creationId xmlns:a16="http://schemas.microsoft.com/office/drawing/2014/main" xmlns="" id="{00000000-0008-0000-0200-00005F030000}"/>
            </a:ext>
          </a:extLst>
        </xdr:cNvPr>
        <xdr:cNvSpPr txBox="1">
          <a:spLocks noChangeArrowheads="1"/>
        </xdr:cNvSpPr>
      </xdr:nvSpPr>
      <xdr:spPr bwMode="auto">
        <a:xfrm>
          <a:off x="31384875" y="155448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64" name="Text Box 15">
          <a:extLst>
            <a:ext uri="{FF2B5EF4-FFF2-40B4-BE49-F238E27FC236}">
              <a16:creationId xmlns:a16="http://schemas.microsoft.com/office/drawing/2014/main" xmlns="" id="{00000000-0008-0000-0200-000060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65" name="Text Box 15">
          <a:extLst>
            <a:ext uri="{FF2B5EF4-FFF2-40B4-BE49-F238E27FC236}">
              <a16:creationId xmlns:a16="http://schemas.microsoft.com/office/drawing/2014/main" xmlns="" id="{00000000-0008-0000-0200-000061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66" name="Text Box 15">
          <a:extLst>
            <a:ext uri="{FF2B5EF4-FFF2-40B4-BE49-F238E27FC236}">
              <a16:creationId xmlns:a16="http://schemas.microsoft.com/office/drawing/2014/main" xmlns="" id="{00000000-0008-0000-0200-000062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67" name="Text Box 15">
          <a:extLst>
            <a:ext uri="{FF2B5EF4-FFF2-40B4-BE49-F238E27FC236}">
              <a16:creationId xmlns:a16="http://schemas.microsoft.com/office/drawing/2014/main" xmlns="" id="{00000000-0008-0000-0200-000063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68" name="Text Box 15">
          <a:extLst>
            <a:ext uri="{FF2B5EF4-FFF2-40B4-BE49-F238E27FC236}">
              <a16:creationId xmlns:a16="http://schemas.microsoft.com/office/drawing/2014/main" xmlns="" id="{00000000-0008-0000-0200-000064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69" name="Text Box 15">
          <a:extLst>
            <a:ext uri="{FF2B5EF4-FFF2-40B4-BE49-F238E27FC236}">
              <a16:creationId xmlns:a16="http://schemas.microsoft.com/office/drawing/2014/main" xmlns="" id="{00000000-0008-0000-0200-000065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870" name="Text Box 15">
          <a:extLst>
            <a:ext uri="{FF2B5EF4-FFF2-40B4-BE49-F238E27FC236}">
              <a16:creationId xmlns:a16="http://schemas.microsoft.com/office/drawing/2014/main" xmlns="" id="{00000000-0008-0000-0200-000066030000}"/>
            </a:ext>
          </a:extLst>
        </xdr:cNvPr>
        <xdr:cNvSpPr txBox="1">
          <a:spLocks noChangeArrowheads="1"/>
        </xdr:cNvSpPr>
      </xdr:nvSpPr>
      <xdr:spPr bwMode="auto">
        <a:xfrm>
          <a:off x="3138487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1" name="Text Box 15">
          <a:extLst>
            <a:ext uri="{FF2B5EF4-FFF2-40B4-BE49-F238E27FC236}">
              <a16:creationId xmlns:a16="http://schemas.microsoft.com/office/drawing/2014/main" xmlns="" id="{00000000-0008-0000-0200-000067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2" name="Text Box 1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3" name="Text Box 15">
          <a:extLst>
            <a:ext uri="{FF2B5EF4-FFF2-40B4-BE49-F238E27FC236}">
              <a16:creationId xmlns:a16="http://schemas.microsoft.com/office/drawing/2014/main" xmlns="" id="{00000000-0008-0000-0200-000069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4" name="Text Box 15">
          <a:extLst>
            <a:ext uri="{FF2B5EF4-FFF2-40B4-BE49-F238E27FC236}">
              <a16:creationId xmlns:a16="http://schemas.microsoft.com/office/drawing/2014/main" xmlns="" id="{00000000-0008-0000-0200-00006A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5" name="Text Box 15">
          <a:extLst>
            <a:ext uri="{FF2B5EF4-FFF2-40B4-BE49-F238E27FC236}">
              <a16:creationId xmlns:a16="http://schemas.microsoft.com/office/drawing/2014/main" xmlns="" id="{00000000-0008-0000-0200-00006B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6" name="Text Box 15">
          <a:extLst>
            <a:ext uri="{FF2B5EF4-FFF2-40B4-BE49-F238E27FC236}">
              <a16:creationId xmlns:a16="http://schemas.microsoft.com/office/drawing/2014/main" xmlns="" id="{00000000-0008-0000-0200-00006C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7" name="Text Box 15">
          <a:extLst>
            <a:ext uri="{FF2B5EF4-FFF2-40B4-BE49-F238E27FC236}">
              <a16:creationId xmlns:a16="http://schemas.microsoft.com/office/drawing/2014/main" xmlns="" id="{00000000-0008-0000-0200-00006D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78" name="Text Box 15">
          <a:extLst>
            <a:ext uri="{FF2B5EF4-FFF2-40B4-BE49-F238E27FC236}">
              <a16:creationId xmlns:a16="http://schemas.microsoft.com/office/drawing/2014/main" xmlns="" id="{00000000-0008-0000-0200-00006E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79" name="Text Box 15">
          <a:extLst>
            <a:ext uri="{FF2B5EF4-FFF2-40B4-BE49-F238E27FC236}">
              <a16:creationId xmlns:a16="http://schemas.microsoft.com/office/drawing/2014/main" xmlns="" id="{00000000-0008-0000-0200-00006F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80" name="Text Box 15">
          <a:extLst>
            <a:ext uri="{FF2B5EF4-FFF2-40B4-BE49-F238E27FC236}">
              <a16:creationId xmlns:a16="http://schemas.microsoft.com/office/drawing/2014/main" xmlns="" id="{00000000-0008-0000-0200-000070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81" name="Text Box 15">
          <a:extLst>
            <a:ext uri="{FF2B5EF4-FFF2-40B4-BE49-F238E27FC236}">
              <a16:creationId xmlns:a16="http://schemas.microsoft.com/office/drawing/2014/main" xmlns="" id="{00000000-0008-0000-0200-000071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882" name="Text Box 15">
          <a:extLst>
            <a:ext uri="{FF2B5EF4-FFF2-40B4-BE49-F238E27FC236}">
              <a16:creationId xmlns:a16="http://schemas.microsoft.com/office/drawing/2014/main" xmlns="" id="{00000000-0008-0000-0200-000072030000}"/>
            </a:ext>
          </a:extLst>
        </xdr:cNvPr>
        <xdr:cNvSpPr txBox="1">
          <a:spLocks noChangeArrowheads="1"/>
        </xdr:cNvSpPr>
      </xdr:nvSpPr>
      <xdr:spPr bwMode="auto">
        <a:xfrm>
          <a:off x="3138487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83" name="Text Box 15">
          <a:extLst>
            <a:ext uri="{FF2B5EF4-FFF2-40B4-BE49-F238E27FC236}">
              <a16:creationId xmlns:a16="http://schemas.microsoft.com/office/drawing/2014/main" xmlns="" id="{00000000-0008-0000-0200-000073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84" name="Text Box 15">
          <a:extLst>
            <a:ext uri="{FF2B5EF4-FFF2-40B4-BE49-F238E27FC236}">
              <a16:creationId xmlns:a16="http://schemas.microsoft.com/office/drawing/2014/main" xmlns="" id="{00000000-0008-0000-0200-000074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85" name="Text Box 15">
          <a:extLst>
            <a:ext uri="{FF2B5EF4-FFF2-40B4-BE49-F238E27FC236}">
              <a16:creationId xmlns:a16="http://schemas.microsoft.com/office/drawing/2014/main" xmlns="" id="{00000000-0008-0000-0200-000075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86" name="Text Box 15">
          <a:extLst>
            <a:ext uri="{FF2B5EF4-FFF2-40B4-BE49-F238E27FC236}">
              <a16:creationId xmlns:a16="http://schemas.microsoft.com/office/drawing/2014/main" xmlns="" id="{00000000-0008-0000-0200-000076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87" name="Text Box 15">
          <a:extLst>
            <a:ext uri="{FF2B5EF4-FFF2-40B4-BE49-F238E27FC236}">
              <a16:creationId xmlns:a16="http://schemas.microsoft.com/office/drawing/2014/main" xmlns="" id="{00000000-0008-0000-0200-000077030000}"/>
            </a:ext>
          </a:extLst>
        </xdr:cNvPr>
        <xdr:cNvSpPr txBox="1">
          <a:spLocks noChangeArrowheads="1"/>
        </xdr:cNvSpPr>
      </xdr:nvSpPr>
      <xdr:spPr bwMode="auto">
        <a:xfrm>
          <a:off x="3138487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888" name="Text Box 1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3361372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889" name="Text Box 15">
          <a:extLst>
            <a:ext uri="{FF2B5EF4-FFF2-40B4-BE49-F238E27FC236}">
              <a16:creationId xmlns:a16="http://schemas.microsoft.com/office/drawing/2014/main" xmlns="" id="{00000000-0008-0000-0200-000079030000}"/>
            </a:ext>
          </a:extLst>
        </xdr:cNvPr>
        <xdr:cNvSpPr txBox="1">
          <a:spLocks noChangeArrowheads="1"/>
        </xdr:cNvSpPr>
      </xdr:nvSpPr>
      <xdr:spPr bwMode="auto">
        <a:xfrm>
          <a:off x="3361372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27</xdr:row>
      <xdr:rowOff>1171575</xdr:rowOff>
    </xdr:from>
    <xdr:ext cx="95250" cy="442269"/>
    <xdr:sp macro="" textlink="">
      <xdr:nvSpPr>
        <xdr:cNvPr id="890" name="Text Box 15">
          <a:extLst>
            <a:ext uri="{FF2B5EF4-FFF2-40B4-BE49-F238E27FC236}">
              <a16:creationId xmlns:a16="http://schemas.microsoft.com/office/drawing/2014/main" xmlns="" id="{00000000-0008-0000-0200-00007A030000}"/>
            </a:ext>
          </a:extLst>
        </xdr:cNvPr>
        <xdr:cNvSpPr txBox="1">
          <a:spLocks noChangeArrowheads="1"/>
        </xdr:cNvSpPr>
      </xdr:nvSpPr>
      <xdr:spPr bwMode="auto">
        <a:xfrm>
          <a:off x="33413700" y="17021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27</xdr:row>
      <xdr:rowOff>771525</xdr:rowOff>
    </xdr:from>
    <xdr:ext cx="95250" cy="442269"/>
    <xdr:sp macro="" textlink="">
      <xdr:nvSpPr>
        <xdr:cNvPr id="891" name="Text Box 15">
          <a:extLst>
            <a:ext uri="{FF2B5EF4-FFF2-40B4-BE49-F238E27FC236}">
              <a16:creationId xmlns:a16="http://schemas.microsoft.com/office/drawing/2014/main" xmlns="" id="{00000000-0008-0000-0200-00007B030000}"/>
            </a:ext>
          </a:extLst>
        </xdr:cNvPr>
        <xdr:cNvSpPr txBox="1">
          <a:spLocks noChangeArrowheads="1"/>
        </xdr:cNvSpPr>
      </xdr:nvSpPr>
      <xdr:spPr bwMode="auto">
        <a:xfrm>
          <a:off x="33566100" y="16621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892" name="Text Box 15">
          <a:extLst>
            <a:ext uri="{FF2B5EF4-FFF2-40B4-BE49-F238E27FC236}">
              <a16:creationId xmlns:a16="http://schemas.microsoft.com/office/drawing/2014/main" xmlns="" id="{00000000-0008-0000-0200-00007C030000}"/>
            </a:ext>
          </a:extLst>
        </xdr:cNvPr>
        <xdr:cNvSpPr txBox="1">
          <a:spLocks noChangeArrowheads="1"/>
        </xdr:cNvSpPr>
      </xdr:nvSpPr>
      <xdr:spPr bwMode="auto">
        <a:xfrm>
          <a:off x="3361372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893" name="Text Box 15">
          <a:extLst>
            <a:ext uri="{FF2B5EF4-FFF2-40B4-BE49-F238E27FC236}">
              <a16:creationId xmlns:a16="http://schemas.microsoft.com/office/drawing/2014/main" xmlns="" id="{00000000-0008-0000-0200-00007D030000}"/>
            </a:ext>
          </a:extLst>
        </xdr:cNvPr>
        <xdr:cNvSpPr txBox="1">
          <a:spLocks noChangeArrowheads="1"/>
        </xdr:cNvSpPr>
      </xdr:nvSpPr>
      <xdr:spPr bwMode="auto">
        <a:xfrm>
          <a:off x="3361372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894" name="Text Box 15">
          <a:extLst>
            <a:ext uri="{FF2B5EF4-FFF2-40B4-BE49-F238E27FC236}">
              <a16:creationId xmlns:a16="http://schemas.microsoft.com/office/drawing/2014/main" xmlns="" id="{00000000-0008-0000-0200-00007E030000}"/>
            </a:ext>
          </a:extLst>
        </xdr:cNvPr>
        <xdr:cNvSpPr txBox="1">
          <a:spLocks noChangeArrowheads="1"/>
        </xdr:cNvSpPr>
      </xdr:nvSpPr>
      <xdr:spPr bwMode="auto">
        <a:xfrm>
          <a:off x="3361372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895" name="Text Box 15">
          <a:extLst>
            <a:ext uri="{FF2B5EF4-FFF2-40B4-BE49-F238E27FC236}">
              <a16:creationId xmlns:a16="http://schemas.microsoft.com/office/drawing/2014/main" xmlns="" id="{00000000-0008-0000-0200-00007F030000}"/>
            </a:ext>
          </a:extLst>
        </xdr:cNvPr>
        <xdr:cNvSpPr txBox="1">
          <a:spLocks noChangeArrowheads="1"/>
        </xdr:cNvSpPr>
      </xdr:nvSpPr>
      <xdr:spPr bwMode="auto">
        <a:xfrm>
          <a:off x="33613725" y="1635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896" name="Text Box 15">
          <a:extLst>
            <a:ext uri="{FF2B5EF4-FFF2-40B4-BE49-F238E27FC236}">
              <a16:creationId xmlns:a16="http://schemas.microsoft.com/office/drawing/2014/main" xmlns="" id="{00000000-0008-0000-0200-000080030000}"/>
            </a:ext>
          </a:extLst>
        </xdr:cNvPr>
        <xdr:cNvSpPr txBox="1">
          <a:spLocks noChangeArrowheads="1"/>
        </xdr:cNvSpPr>
      </xdr:nvSpPr>
      <xdr:spPr bwMode="auto">
        <a:xfrm>
          <a:off x="3361372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897" name="Text Box 15">
          <a:extLst>
            <a:ext uri="{FF2B5EF4-FFF2-40B4-BE49-F238E27FC236}">
              <a16:creationId xmlns:a16="http://schemas.microsoft.com/office/drawing/2014/main" xmlns="" id="{00000000-0008-0000-0200-000081030000}"/>
            </a:ext>
          </a:extLst>
        </xdr:cNvPr>
        <xdr:cNvSpPr txBox="1">
          <a:spLocks noChangeArrowheads="1"/>
        </xdr:cNvSpPr>
      </xdr:nvSpPr>
      <xdr:spPr bwMode="auto">
        <a:xfrm>
          <a:off x="3361372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898" name="Text Box 1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3361372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899" name="Text Box 15">
          <a:extLst>
            <a:ext uri="{FF2B5EF4-FFF2-40B4-BE49-F238E27FC236}">
              <a16:creationId xmlns:a16="http://schemas.microsoft.com/office/drawing/2014/main" xmlns="" id="{00000000-0008-0000-0200-000083030000}"/>
            </a:ext>
          </a:extLst>
        </xdr:cNvPr>
        <xdr:cNvSpPr txBox="1">
          <a:spLocks noChangeArrowheads="1"/>
        </xdr:cNvSpPr>
      </xdr:nvSpPr>
      <xdr:spPr bwMode="auto">
        <a:xfrm>
          <a:off x="3361372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900" name="Text Box 15">
          <a:extLst>
            <a:ext uri="{FF2B5EF4-FFF2-40B4-BE49-F238E27FC236}">
              <a16:creationId xmlns:a16="http://schemas.microsoft.com/office/drawing/2014/main" xmlns="" id="{00000000-0008-0000-0200-000084030000}"/>
            </a:ext>
          </a:extLst>
        </xdr:cNvPr>
        <xdr:cNvSpPr txBox="1">
          <a:spLocks noChangeArrowheads="1"/>
        </xdr:cNvSpPr>
      </xdr:nvSpPr>
      <xdr:spPr bwMode="auto">
        <a:xfrm>
          <a:off x="3361372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901" name="Text Box 15">
          <a:extLst>
            <a:ext uri="{FF2B5EF4-FFF2-40B4-BE49-F238E27FC236}">
              <a16:creationId xmlns:a16="http://schemas.microsoft.com/office/drawing/2014/main" xmlns="" id="{00000000-0008-0000-0200-000085030000}"/>
            </a:ext>
          </a:extLst>
        </xdr:cNvPr>
        <xdr:cNvSpPr txBox="1">
          <a:spLocks noChangeArrowheads="1"/>
        </xdr:cNvSpPr>
      </xdr:nvSpPr>
      <xdr:spPr bwMode="auto">
        <a:xfrm>
          <a:off x="33613725" y="1806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902" name="Text Box 15">
          <a:extLst>
            <a:ext uri="{FF2B5EF4-FFF2-40B4-BE49-F238E27FC236}">
              <a16:creationId xmlns:a16="http://schemas.microsoft.com/office/drawing/2014/main" xmlns="" id="{00000000-0008-0000-0200-000086030000}"/>
            </a:ext>
          </a:extLst>
        </xdr:cNvPr>
        <xdr:cNvSpPr txBox="1">
          <a:spLocks noChangeArrowheads="1"/>
        </xdr:cNvSpPr>
      </xdr:nvSpPr>
      <xdr:spPr bwMode="auto">
        <a:xfrm>
          <a:off x="3361372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903" name="Text Box 15">
          <a:extLst>
            <a:ext uri="{FF2B5EF4-FFF2-40B4-BE49-F238E27FC236}">
              <a16:creationId xmlns:a16="http://schemas.microsoft.com/office/drawing/2014/main" xmlns="" id="{00000000-0008-0000-0200-000087030000}"/>
            </a:ext>
          </a:extLst>
        </xdr:cNvPr>
        <xdr:cNvSpPr txBox="1">
          <a:spLocks noChangeArrowheads="1"/>
        </xdr:cNvSpPr>
      </xdr:nvSpPr>
      <xdr:spPr bwMode="auto">
        <a:xfrm>
          <a:off x="33613725" y="1926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444014"/>
    <xdr:sp macro="" textlink="">
      <xdr:nvSpPr>
        <xdr:cNvPr id="904" name="Text Box 15">
          <a:extLst>
            <a:ext uri="{FF2B5EF4-FFF2-40B4-BE49-F238E27FC236}">
              <a16:creationId xmlns:a16="http://schemas.microsoft.com/office/drawing/2014/main" xmlns="" id="{00000000-0008-0000-0200-000088030000}"/>
            </a:ext>
          </a:extLst>
        </xdr:cNvPr>
        <xdr:cNvSpPr txBox="1">
          <a:spLocks noChangeArrowheads="1"/>
        </xdr:cNvSpPr>
      </xdr:nvSpPr>
      <xdr:spPr bwMode="auto">
        <a:xfrm>
          <a:off x="22231350" y="20907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05" name="Text Box 16">
          <a:extLst>
            <a:ext uri="{FF2B5EF4-FFF2-40B4-BE49-F238E27FC236}">
              <a16:creationId xmlns:a16="http://schemas.microsoft.com/office/drawing/2014/main" xmlns="" id="{00000000-0008-0000-0200-000089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06" name="Text Box 17">
          <a:extLst>
            <a:ext uri="{FF2B5EF4-FFF2-40B4-BE49-F238E27FC236}">
              <a16:creationId xmlns:a16="http://schemas.microsoft.com/office/drawing/2014/main" xmlns="" id="{00000000-0008-0000-0200-00008A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07" name="Text Box 18">
          <a:extLst>
            <a:ext uri="{FF2B5EF4-FFF2-40B4-BE49-F238E27FC236}">
              <a16:creationId xmlns:a16="http://schemas.microsoft.com/office/drawing/2014/main" xmlns="" id="{00000000-0008-0000-0200-00008B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08" name="Text Box 19">
          <a:extLst>
            <a:ext uri="{FF2B5EF4-FFF2-40B4-BE49-F238E27FC236}">
              <a16:creationId xmlns:a16="http://schemas.microsoft.com/office/drawing/2014/main" xmlns="" id="{00000000-0008-0000-0200-00008C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09" name="Text Box 16">
          <a:extLst>
            <a:ext uri="{FF2B5EF4-FFF2-40B4-BE49-F238E27FC236}">
              <a16:creationId xmlns:a16="http://schemas.microsoft.com/office/drawing/2014/main" xmlns="" id="{00000000-0008-0000-0200-00008D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10" name="Text Box 17">
          <a:extLst>
            <a:ext uri="{FF2B5EF4-FFF2-40B4-BE49-F238E27FC236}">
              <a16:creationId xmlns:a16="http://schemas.microsoft.com/office/drawing/2014/main" xmlns="" id="{00000000-0008-0000-0200-00008E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11" name="Text Box 18">
          <a:extLst>
            <a:ext uri="{FF2B5EF4-FFF2-40B4-BE49-F238E27FC236}">
              <a16:creationId xmlns:a16="http://schemas.microsoft.com/office/drawing/2014/main" xmlns="" id="{00000000-0008-0000-0200-00008F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12" name="Text Box 19">
          <a:extLst>
            <a:ext uri="{FF2B5EF4-FFF2-40B4-BE49-F238E27FC236}">
              <a16:creationId xmlns:a16="http://schemas.microsoft.com/office/drawing/2014/main" xmlns="" id="{00000000-0008-0000-0200-000090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13" name="Text Box 15">
          <a:extLst>
            <a:ext uri="{FF2B5EF4-FFF2-40B4-BE49-F238E27FC236}">
              <a16:creationId xmlns:a16="http://schemas.microsoft.com/office/drawing/2014/main" xmlns="" id="{00000000-0008-0000-0200-000091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914" name="Text Box 16">
          <a:extLst>
            <a:ext uri="{FF2B5EF4-FFF2-40B4-BE49-F238E27FC236}">
              <a16:creationId xmlns:a16="http://schemas.microsoft.com/office/drawing/2014/main" xmlns="" id="{00000000-0008-0000-0200-00009203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915" name="Text Box 17">
          <a:extLst>
            <a:ext uri="{FF2B5EF4-FFF2-40B4-BE49-F238E27FC236}">
              <a16:creationId xmlns:a16="http://schemas.microsoft.com/office/drawing/2014/main" xmlns="" id="{00000000-0008-0000-0200-00009303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916" name="Text Box 18">
          <a:extLst>
            <a:ext uri="{FF2B5EF4-FFF2-40B4-BE49-F238E27FC236}">
              <a16:creationId xmlns:a16="http://schemas.microsoft.com/office/drawing/2014/main" xmlns="" id="{00000000-0008-0000-0200-00009403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917" name="Text Box 19">
          <a:extLst>
            <a:ext uri="{FF2B5EF4-FFF2-40B4-BE49-F238E27FC236}">
              <a16:creationId xmlns:a16="http://schemas.microsoft.com/office/drawing/2014/main" xmlns="" id="{00000000-0008-0000-0200-00009503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442269"/>
    <xdr:sp macro="" textlink="">
      <xdr:nvSpPr>
        <xdr:cNvPr id="918" name="Text Box 15">
          <a:extLst>
            <a:ext uri="{FF2B5EF4-FFF2-40B4-BE49-F238E27FC236}">
              <a16:creationId xmlns:a16="http://schemas.microsoft.com/office/drawing/2014/main" xmlns="" id="{00000000-0008-0000-0200-000096030000}"/>
            </a:ext>
          </a:extLst>
        </xdr:cNvPr>
        <xdr:cNvSpPr txBox="1">
          <a:spLocks noChangeArrowheads="1"/>
        </xdr:cNvSpPr>
      </xdr:nvSpPr>
      <xdr:spPr bwMode="auto">
        <a:xfrm>
          <a:off x="384143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19" name="Text Box 16">
          <a:extLst>
            <a:ext uri="{FF2B5EF4-FFF2-40B4-BE49-F238E27FC236}">
              <a16:creationId xmlns:a16="http://schemas.microsoft.com/office/drawing/2014/main" xmlns="" id="{00000000-0008-0000-0200-000097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20" name="Text Box 17">
          <a:extLst>
            <a:ext uri="{FF2B5EF4-FFF2-40B4-BE49-F238E27FC236}">
              <a16:creationId xmlns:a16="http://schemas.microsoft.com/office/drawing/2014/main" xmlns="" id="{00000000-0008-0000-0200-000098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21" name="Text Box 18">
          <a:extLst>
            <a:ext uri="{FF2B5EF4-FFF2-40B4-BE49-F238E27FC236}">
              <a16:creationId xmlns:a16="http://schemas.microsoft.com/office/drawing/2014/main" xmlns="" id="{00000000-0008-0000-0200-000099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171450"/>
    <xdr:sp macro="" textlink="">
      <xdr:nvSpPr>
        <xdr:cNvPr id="922" name="Text Box 19">
          <a:extLst>
            <a:ext uri="{FF2B5EF4-FFF2-40B4-BE49-F238E27FC236}">
              <a16:creationId xmlns:a16="http://schemas.microsoft.com/office/drawing/2014/main" xmlns="" id="{00000000-0008-0000-0200-00009A030000}"/>
            </a:ext>
          </a:extLst>
        </xdr:cNvPr>
        <xdr:cNvSpPr txBox="1">
          <a:spLocks noChangeArrowheads="1"/>
        </xdr:cNvSpPr>
      </xdr:nvSpPr>
      <xdr:spPr bwMode="auto">
        <a:xfrm>
          <a:off x="2223135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0</xdr:rowOff>
    </xdr:from>
    <xdr:ext cx="95250" cy="213632"/>
    <xdr:sp macro="" textlink="">
      <xdr:nvSpPr>
        <xdr:cNvPr id="923" name="Text Box 15">
          <a:extLst>
            <a:ext uri="{FF2B5EF4-FFF2-40B4-BE49-F238E27FC236}">
              <a16:creationId xmlns:a16="http://schemas.microsoft.com/office/drawing/2014/main" xmlns="" id="{00000000-0008-0000-0200-00009B030000}"/>
            </a:ext>
          </a:extLst>
        </xdr:cNvPr>
        <xdr:cNvSpPr txBox="1">
          <a:spLocks noChangeArrowheads="1"/>
        </xdr:cNvSpPr>
      </xdr:nvSpPr>
      <xdr:spPr bwMode="auto">
        <a:xfrm>
          <a:off x="22231350"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24" name="Text Box 16">
          <a:extLst>
            <a:ext uri="{FF2B5EF4-FFF2-40B4-BE49-F238E27FC236}">
              <a16:creationId xmlns:a16="http://schemas.microsoft.com/office/drawing/2014/main" xmlns="" id="{00000000-0008-0000-0200-00009C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25" name="Text Box 17">
          <a:extLst>
            <a:ext uri="{FF2B5EF4-FFF2-40B4-BE49-F238E27FC236}">
              <a16:creationId xmlns:a16="http://schemas.microsoft.com/office/drawing/2014/main" xmlns="" id="{00000000-0008-0000-0200-00009D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926" name="Text Box 18">
          <a:extLst>
            <a:ext uri="{FF2B5EF4-FFF2-40B4-BE49-F238E27FC236}">
              <a16:creationId xmlns:a16="http://schemas.microsoft.com/office/drawing/2014/main" xmlns="" id="{00000000-0008-0000-0200-00009E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927" name="Text Box 15">
          <a:extLst>
            <a:ext uri="{FF2B5EF4-FFF2-40B4-BE49-F238E27FC236}">
              <a16:creationId xmlns:a16="http://schemas.microsoft.com/office/drawing/2014/main" xmlns="" id="{00000000-0008-0000-0200-00009F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928" name="Text Box 16">
          <a:extLst>
            <a:ext uri="{FF2B5EF4-FFF2-40B4-BE49-F238E27FC236}">
              <a16:creationId xmlns:a16="http://schemas.microsoft.com/office/drawing/2014/main" xmlns="" id="{00000000-0008-0000-0200-0000A0030000}"/>
            </a:ext>
          </a:extLst>
        </xdr:cNvPr>
        <xdr:cNvSpPr txBox="1">
          <a:spLocks noChangeArrowheads="1"/>
        </xdr:cNvSpPr>
      </xdr:nvSpPr>
      <xdr:spPr bwMode="auto">
        <a:xfrm>
          <a:off x="336137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929" name="Text Box 17">
          <a:extLst>
            <a:ext uri="{FF2B5EF4-FFF2-40B4-BE49-F238E27FC236}">
              <a16:creationId xmlns:a16="http://schemas.microsoft.com/office/drawing/2014/main" xmlns="" id="{00000000-0008-0000-0200-0000A1030000}"/>
            </a:ext>
          </a:extLst>
        </xdr:cNvPr>
        <xdr:cNvSpPr txBox="1">
          <a:spLocks noChangeArrowheads="1"/>
        </xdr:cNvSpPr>
      </xdr:nvSpPr>
      <xdr:spPr bwMode="auto">
        <a:xfrm>
          <a:off x="336137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930" name="Text Box 18">
          <a:extLst>
            <a:ext uri="{FF2B5EF4-FFF2-40B4-BE49-F238E27FC236}">
              <a16:creationId xmlns:a16="http://schemas.microsoft.com/office/drawing/2014/main" xmlns="" id="{00000000-0008-0000-0200-0000A2030000}"/>
            </a:ext>
          </a:extLst>
        </xdr:cNvPr>
        <xdr:cNvSpPr txBox="1">
          <a:spLocks noChangeArrowheads="1"/>
        </xdr:cNvSpPr>
      </xdr:nvSpPr>
      <xdr:spPr bwMode="auto">
        <a:xfrm>
          <a:off x="336137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931" name="Text Box 19">
          <a:extLst>
            <a:ext uri="{FF2B5EF4-FFF2-40B4-BE49-F238E27FC236}">
              <a16:creationId xmlns:a16="http://schemas.microsoft.com/office/drawing/2014/main" xmlns="" id="{00000000-0008-0000-0200-0000A3030000}"/>
            </a:ext>
          </a:extLst>
        </xdr:cNvPr>
        <xdr:cNvSpPr txBox="1">
          <a:spLocks noChangeArrowheads="1"/>
        </xdr:cNvSpPr>
      </xdr:nvSpPr>
      <xdr:spPr bwMode="auto">
        <a:xfrm>
          <a:off x="336137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932" name="Text Box 16">
          <a:extLst>
            <a:ext uri="{FF2B5EF4-FFF2-40B4-BE49-F238E27FC236}">
              <a16:creationId xmlns:a16="http://schemas.microsoft.com/office/drawing/2014/main" xmlns="" id="{00000000-0008-0000-0200-0000A4030000}"/>
            </a:ext>
          </a:extLst>
        </xdr:cNvPr>
        <xdr:cNvSpPr txBox="1">
          <a:spLocks noChangeArrowheads="1"/>
        </xdr:cNvSpPr>
      </xdr:nvSpPr>
      <xdr:spPr bwMode="auto">
        <a:xfrm>
          <a:off x="336137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933" name="Text Box 16">
          <a:extLst>
            <a:ext uri="{FF2B5EF4-FFF2-40B4-BE49-F238E27FC236}">
              <a16:creationId xmlns:a16="http://schemas.microsoft.com/office/drawing/2014/main" xmlns="" id="{00000000-0008-0000-0200-0000A503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934" name="Text Box 17">
          <a:extLst>
            <a:ext uri="{FF2B5EF4-FFF2-40B4-BE49-F238E27FC236}">
              <a16:creationId xmlns:a16="http://schemas.microsoft.com/office/drawing/2014/main" xmlns="" id="{00000000-0008-0000-0200-0000A603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935" name="Text Box 18">
          <a:extLst>
            <a:ext uri="{FF2B5EF4-FFF2-40B4-BE49-F238E27FC236}">
              <a16:creationId xmlns:a16="http://schemas.microsoft.com/office/drawing/2014/main" xmlns="" id="{00000000-0008-0000-0200-0000A703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936" name="Text Box 19">
          <a:extLst>
            <a:ext uri="{FF2B5EF4-FFF2-40B4-BE49-F238E27FC236}">
              <a16:creationId xmlns:a16="http://schemas.microsoft.com/office/drawing/2014/main" xmlns="" id="{00000000-0008-0000-0200-0000A803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442269"/>
    <xdr:sp macro="" textlink="">
      <xdr:nvSpPr>
        <xdr:cNvPr id="937" name="Text Box 15">
          <a:extLst>
            <a:ext uri="{FF2B5EF4-FFF2-40B4-BE49-F238E27FC236}">
              <a16:creationId xmlns:a16="http://schemas.microsoft.com/office/drawing/2014/main" xmlns="" id="{00000000-0008-0000-0200-0000A9030000}"/>
            </a:ext>
          </a:extLst>
        </xdr:cNvPr>
        <xdr:cNvSpPr txBox="1">
          <a:spLocks noChangeArrowheads="1"/>
        </xdr:cNvSpPr>
      </xdr:nvSpPr>
      <xdr:spPr bwMode="auto">
        <a:xfrm>
          <a:off x="39814500"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31</xdr:row>
      <xdr:rowOff>0</xdr:rowOff>
    </xdr:from>
    <xdr:ext cx="97630" cy="112531"/>
    <xdr:sp macro="" textlink="">
      <xdr:nvSpPr>
        <xdr:cNvPr id="938" name="Text Box 15">
          <a:extLst>
            <a:ext uri="{FF2B5EF4-FFF2-40B4-BE49-F238E27FC236}">
              <a16:creationId xmlns:a16="http://schemas.microsoft.com/office/drawing/2014/main" xmlns="" id="{00000000-0008-0000-0200-0000AA030000}"/>
            </a:ext>
          </a:extLst>
        </xdr:cNvPr>
        <xdr:cNvSpPr txBox="1">
          <a:spLocks noChangeArrowheads="1"/>
        </xdr:cNvSpPr>
      </xdr:nvSpPr>
      <xdr:spPr bwMode="auto">
        <a:xfrm>
          <a:off x="22231350" y="20907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31</xdr:row>
      <xdr:rowOff>0</xdr:rowOff>
    </xdr:from>
    <xdr:ext cx="97630" cy="112531"/>
    <xdr:sp macro="" textlink="">
      <xdr:nvSpPr>
        <xdr:cNvPr id="939" name="Text Box 15">
          <a:extLst>
            <a:ext uri="{FF2B5EF4-FFF2-40B4-BE49-F238E27FC236}">
              <a16:creationId xmlns:a16="http://schemas.microsoft.com/office/drawing/2014/main" xmlns="" id="{00000000-0008-0000-0200-0000AB030000}"/>
            </a:ext>
          </a:extLst>
        </xdr:cNvPr>
        <xdr:cNvSpPr txBox="1">
          <a:spLocks noChangeArrowheads="1"/>
        </xdr:cNvSpPr>
      </xdr:nvSpPr>
      <xdr:spPr bwMode="auto">
        <a:xfrm>
          <a:off x="41548050" y="20907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31</xdr:row>
      <xdr:rowOff>0</xdr:rowOff>
    </xdr:from>
    <xdr:ext cx="97630" cy="112531"/>
    <xdr:sp macro="" textlink="">
      <xdr:nvSpPr>
        <xdr:cNvPr id="940" name="Text Box 15">
          <a:extLst>
            <a:ext uri="{FF2B5EF4-FFF2-40B4-BE49-F238E27FC236}">
              <a16:creationId xmlns:a16="http://schemas.microsoft.com/office/drawing/2014/main" xmlns="" id="{00000000-0008-0000-0200-0000AC030000}"/>
            </a:ext>
          </a:extLst>
        </xdr:cNvPr>
        <xdr:cNvSpPr txBox="1">
          <a:spLocks noChangeArrowheads="1"/>
        </xdr:cNvSpPr>
      </xdr:nvSpPr>
      <xdr:spPr bwMode="auto">
        <a:xfrm>
          <a:off x="41548050" y="20907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31</xdr:row>
      <xdr:rowOff>0</xdr:rowOff>
    </xdr:from>
    <xdr:ext cx="97630" cy="112531"/>
    <xdr:sp macro="" textlink="">
      <xdr:nvSpPr>
        <xdr:cNvPr id="941" name="Text Box 15">
          <a:extLst>
            <a:ext uri="{FF2B5EF4-FFF2-40B4-BE49-F238E27FC236}">
              <a16:creationId xmlns:a16="http://schemas.microsoft.com/office/drawing/2014/main" xmlns="" id="{00000000-0008-0000-0200-0000AD030000}"/>
            </a:ext>
          </a:extLst>
        </xdr:cNvPr>
        <xdr:cNvSpPr txBox="1">
          <a:spLocks noChangeArrowheads="1"/>
        </xdr:cNvSpPr>
      </xdr:nvSpPr>
      <xdr:spPr bwMode="auto">
        <a:xfrm>
          <a:off x="22231350" y="20907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31</xdr:row>
      <xdr:rowOff>0</xdr:rowOff>
    </xdr:from>
    <xdr:ext cx="97630" cy="112531"/>
    <xdr:sp macro="" textlink="">
      <xdr:nvSpPr>
        <xdr:cNvPr id="942" name="Text Box 15">
          <a:extLst>
            <a:ext uri="{FF2B5EF4-FFF2-40B4-BE49-F238E27FC236}">
              <a16:creationId xmlns:a16="http://schemas.microsoft.com/office/drawing/2014/main" xmlns="" id="{00000000-0008-0000-0200-0000AE030000}"/>
            </a:ext>
          </a:extLst>
        </xdr:cNvPr>
        <xdr:cNvSpPr txBox="1">
          <a:spLocks noChangeArrowheads="1"/>
        </xdr:cNvSpPr>
      </xdr:nvSpPr>
      <xdr:spPr bwMode="auto">
        <a:xfrm>
          <a:off x="22231350" y="20907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31</xdr:row>
      <xdr:rowOff>0</xdr:rowOff>
    </xdr:from>
    <xdr:ext cx="97630" cy="112531"/>
    <xdr:sp macro="" textlink="">
      <xdr:nvSpPr>
        <xdr:cNvPr id="943" name="Text Box 15">
          <a:extLst>
            <a:ext uri="{FF2B5EF4-FFF2-40B4-BE49-F238E27FC236}">
              <a16:creationId xmlns:a16="http://schemas.microsoft.com/office/drawing/2014/main" xmlns="" id="{00000000-0008-0000-0200-0000AF030000}"/>
            </a:ext>
          </a:extLst>
        </xdr:cNvPr>
        <xdr:cNvSpPr txBox="1">
          <a:spLocks noChangeArrowheads="1"/>
        </xdr:cNvSpPr>
      </xdr:nvSpPr>
      <xdr:spPr bwMode="auto">
        <a:xfrm>
          <a:off x="41548050" y="209073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44" name="Text Box 15">
          <a:extLst>
            <a:ext uri="{FF2B5EF4-FFF2-40B4-BE49-F238E27FC236}">
              <a16:creationId xmlns:a16="http://schemas.microsoft.com/office/drawing/2014/main" xmlns="" id="{00000000-0008-0000-0200-0000B0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45" name="Text Box 16">
          <a:extLst>
            <a:ext uri="{FF2B5EF4-FFF2-40B4-BE49-F238E27FC236}">
              <a16:creationId xmlns:a16="http://schemas.microsoft.com/office/drawing/2014/main" xmlns="" id="{00000000-0008-0000-0200-0000B1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46" name="Text Box 17">
          <a:extLst>
            <a:ext uri="{FF2B5EF4-FFF2-40B4-BE49-F238E27FC236}">
              <a16:creationId xmlns:a16="http://schemas.microsoft.com/office/drawing/2014/main" xmlns="" id="{00000000-0008-0000-0200-0000B2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47" name="Text Box 18">
          <a:extLst>
            <a:ext uri="{FF2B5EF4-FFF2-40B4-BE49-F238E27FC236}">
              <a16:creationId xmlns:a16="http://schemas.microsoft.com/office/drawing/2014/main" xmlns="" id="{00000000-0008-0000-0200-0000B3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48" name="Text Box 19">
          <a:extLst>
            <a:ext uri="{FF2B5EF4-FFF2-40B4-BE49-F238E27FC236}">
              <a16:creationId xmlns:a16="http://schemas.microsoft.com/office/drawing/2014/main" xmlns="" id="{00000000-0008-0000-0200-0000B4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49" name="Text Box 16">
          <a:extLst>
            <a:ext uri="{FF2B5EF4-FFF2-40B4-BE49-F238E27FC236}">
              <a16:creationId xmlns:a16="http://schemas.microsoft.com/office/drawing/2014/main" xmlns="" id="{00000000-0008-0000-0200-0000B5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50" name="Text Box 17">
          <a:extLst>
            <a:ext uri="{FF2B5EF4-FFF2-40B4-BE49-F238E27FC236}">
              <a16:creationId xmlns:a16="http://schemas.microsoft.com/office/drawing/2014/main" xmlns="" id="{00000000-0008-0000-0200-0000B6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951" name="Text Box 18">
          <a:extLst>
            <a:ext uri="{FF2B5EF4-FFF2-40B4-BE49-F238E27FC236}">
              <a16:creationId xmlns:a16="http://schemas.microsoft.com/office/drawing/2014/main" xmlns="" id="{00000000-0008-0000-0200-0000B7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952" name="Text Box 15">
          <a:extLst>
            <a:ext uri="{FF2B5EF4-FFF2-40B4-BE49-F238E27FC236}">
              <a16:creationId xmlns:a16="http://schemas.microsoft.com/office/drawing/2014/main" xmlns="" id="{00000000-0008-0000-0200-0000B8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53" name="Text Box 15">
          <a:extLst>
            <a:ext uri="{FF2B5EF4-FFF2-40B4-BE49-F238E27FC236}">
              <a16:creationId xmlns:a16="http://schemas.microsoft.com/office/drawing/2014/main" xmlns="" id="{00000000-0008-0000-0200-0000B9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954" name="Text Box 15">
          <a:extLst>
            <a:ext uri="{FF2B5EF4-FFF2-40B4-BE49-F238E27FC236}">
              <a16:creationId xmlns:a16="http://schemas.microsoft.com/office/drawing/2014/main" xmlns="" id="{00000000-0008-0000-0200-0000BA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955" name="Text Box 15">
          <a:extLst>
            <a:ext uri="{FF2B5EF4-FFF2-40B4-BE49-F238E27FC236}">
              <a16:creationId xmlns:a16="http://schemas.microsoft.com/office/drawing/2014/main" xmlns="" id="{00000000-0008-0000-0200-0000BB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56" name="Text Box 16">
          <a:extLst>
            <a:ext uri="{FF2B5EF4-FFF2-40B4-BE49-F238E27FC236}">
              <a16:creationId xmlns:a16="http://schemas.microsoft.com/office/drawing/2014/main" xmlns="" id="{00000000-0008-0000-0200-0000BC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57" name="Text Box 17">
          <a:extLst>
            <a:ext uri="{FF2B5EF4-FFF2-40B4-BE49-F238E27FC236}">
              <a16:creationId xmlns:a16="http://schemas.microsoft.com/office/drawing/2014/main" xmlns="" id="{00000000-0008-0000-0200-0000BD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58" name="Text Box 18">
          <a:extLst>
            <a:ext uri="{FF2B5EF4-FFF2-40B4-BE49-F238E27FC236}">
              <a16:creationId xmlns:a16="http://schemas.microsoft.com/office/drawing/2014/main" xmlns="" id="{00000000-0008-0000-0200-0000BE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59" name="Text Box 19">
          <a:extLst>
            <a:ext uri="{FF2B5EF4-FFF2-40B4-BE49-F238E27FC236}">
              <a16:creationId xmlns:a16="http://schemas.microsoft.com/office/drawing/2014/main" xmlns="" id="{00000000-0008-0000-0200-0000BF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60" name="Text Box 16">
          <a:extLst>
            <a:ext uri="{FF2B5EF4-FFF2-40B4-BE49-F238E27FC236}">
              <a16:creationId xmlns:a16="http://schemas.microsoft.com/office/drawing/2014/main" xmlns="" id="{00000000-0008-0000-0200-0000C0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61" name="Text Box 17">
          <a:extLst>
            <a:ext uri="{FF2B5EF4-FFF2-40B4-BE49-F238E27FC236}">
              <a16:creationId xmlns:a16="http://schemas.microsoft.com/office/drawing/2014/main" xmlns="" id="{00000000-0008-0000-0200-0000C1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962" name="Text Box 18">
          <a:extLst>
            <a:ext uri="{FF2B5EF4-FFF2-40B4-BE49-F238E27FC236}">
              <a16:creationId xmlns:a16="http://schemas.microsoft.com/office/drawing/2014/main" xmlns="" id="{00000000-0008-0000-0200-0000C2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63" name="Text Box 15">
          <a:extLst>
            <a:ext uri="{FF2B5EF4-FFF2-40B4-BE49-F238E27FC236}">
              <a16:creationId xmlns:a16="http://schemas.microsoft.com/office/drawing/2014/main" xmlns="" id="{00000000-0008-0000-0200-0000C3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964" name="Text Box 15">
          <a:extLst>
            <a:ext uri="{FF2B5EF4-FFF2-40B4-BE49-F238E27FC236}">
              <a16:creationId xmlns:a16="http://schemas.microsoft.com/office/drawing/2014/main" xmlns="" id="{00000000-0008-0000-0200-0000C4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65" name="Text Box 15">
          <a:extLst>
            <a:ext uri="{FF2B5EF4-FFF2-40B4-BE49-F238E27FC236}">
              <a16:creationId xmlns:a16="http://schemas.microsoft.com/office/drawing/2014/main" xmlns="" id="{00000000-0008-0000-0200-0000C5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66" name="Text Box 15">
          <a:extLst>
            <a:ext uri="{FF2B5EF4-FFF2-40B4-BE49-F238E27FC236}">
              <a16:creationId xmlns:a16="http://schemas.microsoft.com/office/drawing/2014/main" xmlns="" id="{00000000-0008-0000-0200-0000C6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67" name="Text Box 15">
          <a:extLst>
            <a:ext uri="{FF2B5EF4-FFF2-40B4-BE49-F238E27FC236}">
              <a16:creationId xmlns:a16="http://schemas.microsoft.com/office/drawing/2014/main" xmlns="" id="{00000000-0008-0000-0200-0000C7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68" name="Text Box 16">
          <a:extLst>
            <a:ext uri="{FF2B5EF4-FFF2-40B4-BE49-F238E27FC236}">
              <a16:creationId xmlns:a16="http://schemas.microsoft.com/office/drawing/2014/main" xmlns="" id="{00000000-0008-0000-0200-0000C8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69" name="Text Box 17">
          <a:extLst>
            <a:ext uri="{FF2B5EF4-FFF2-40B4-BE49-F238E27FC236}">
              <a16:creationId xmlns:a16="http://schemas.microsoft.com/office/drawing/2014/main" xmlns="" id="{00000000-0008-0000-0200-0000C9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70" name="Text Box 18">
          <a:extLst>
            <a:ext uri="{FF2B5EF4-FFF2-40B4-BE49-F238E27FC236}">
              <a16:creationId xmlns:a16="http://schemas.microsoft.com/office/drawing/2014/main" xmlns="" id="{00000000-0008-0000-0200-0000CA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71" name="Text Box 19">
          <a:extLst>
            <a:ext uri="{FF2B5EF4-FFF2-40B4-BE49-F238E27FC236}">
              <a16:creationId xmlns:a16="http://schemas.microsoft.com/office/drawing/2014/main" xmlns="" id="{00000000-0008-0000-0200-0000CB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72" name="Text Box 16">
          <a:extLst>
            <a:ext uri="{FF2B5EF4-FFF2-40B4-BE49-F238E27FC236}">
              <a16:creationId xmlns:a16="http://schemas.microsoft.com/office/drawing/2014/main" xmlns="" id="{00000000-0008-0000-0200-0000CC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73" name="Text Box 17">
          <a:extLst>
            <a:ext uri="{FF2B5EF4-FFF2-40B4-BE49-F238E27FC236}">
              <a16:creationId xmlns:a16="http://schemas.microsoft.com/office/drawing/2014/main" xmlns="" id="{00000000-0008-0000-0200-0000CD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974" name="Text Box 18">
          <a:extLst>
            <a:ext uri="{FF2B5EF4-FFF2-40B4-BE49-F238E27FC236}">
              <a16:creationId xmlns:a16="http://schemas.microsoft.com/office/drawing/2014/main" xmlns="" id="{00000000-0008-0000-0200-0000CE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75" name="Text Box 15">
          <a:extLst>
            <a:ext uri="{FF2B5EF4-FFF2-40B4-BE49-F238E27FC236}">
              <a16:creationId xmlns:a16="http://schemas.microsoft.com/office/drawing/2014/main" xmlns="" id="{00000000-0008-0000-0200-0000CF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76" name="Text Box 15">
          <a:extLst>
            <a:ext uri="{FF2B5EF4-FFF2-40B4-BE49-F238E27FC236}">
              <a16:creationId xmlns:a16="http://schemas.microsoft.com/office/drawing/2014/main" xmlns="" id="{00000000-0008-0000-0200-0000D0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977" name="Text Box 15">
          <a:extLst>
            <a:ext uri="{FF2B5EF4-FFF2-40B4-BE49-F238E27FC236}">
              <a16:creationId xmlns:a16="http://schemas.microsoft.com/office/drawing/2014/main" xmlns="" id="{00000000-0008-0000-0200-0000D1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78" name="Text Box 1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79" name="Text Box 16">
          <a:extLst>
            <a:ext uri="{FF2B5EF4-FFF2-40B4-BE49-F238E27FC236}">
              <a16:creationId xmlns:a16="http://schemas.microsoft.com/office/drawing/2014/main" xmlns="" id="{00000000-0008-0000-0200-0000D3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80" name="Text Box 17">
          <a:extLst>
            <a:ext uri="{FF2B5EF4-FFF2-40B4-BE49-F238E27FC236}">
              <a16:creationId xmlns:a16="http://schemas.microsoft.com/office/drawing/2014/main" xmlns="" id="{00000000-0008-0000-0200-0000D4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81" name="Text Box 18">
          <a:extLst>
            <a:ext uri="{FF2B5EF4-FFF2-40B4-BE49-F238E27FC236}">
              <a16:creationId xmlns:a16="http://schemas.microsoft.com/office/drawing/2014/main" xmlns="" id="{00000000-0008-0000-0200-0000D5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82" name="Text Box 19">
          <a:extLst>
            <a:ext uri="{FF2B5EF4-FFF2-40B4-BE49-F238E27FC236}">
              <a16:creationId xmlns:a16="http://schemas.microsoft.com/office/drawing/2014/main" xmlns="" id="{00000000-0008-0000-0200-0000D6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83" name="Text Box 16">
          <a:extLst>
            <a:ext uri="{FF2B5EF4-FFF2-40B4-BE49-F238E27FC236}">
              <a16:creationId xmlns:a16="http://schemas.microsoft.com/office/drawing/2014/main" xmlns="" id="{00000000-0008-0000-0200-0000D7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84" name="Text Box 17">
          <a:extLst>
            <a:ext uri="{FF2B5EF4-FFF2-40B4-BE49-F238E27FC236}">
              <a16:creationId xmlns:a16="http://schemas.microsoft.com/office/drawing/2014/main" xmlns="" id="{00000000-0008-0000-0200-0000D8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985" name="Text Box 18">
          <a:extLst>
            <a:ext uri="{FF2B5EF4-FFF2-40B4-BE49-F238E27FC236}">
              <a16:creationId xmlns:a16="http://schemas.microsoft.com/office/drawing/2014/main" xmlns="" id="{00000000-0008-0000-0200-0000D9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86" name="Text Box 15">
          <a:extLst>
            <a:ext uri="{FF2B5EF4-FFF2-40B4-BE49-F238E27FC236}">
              <a16:creationId xmlns:a16="http://schemas.microsoft.com/office/drawing/2014/main" xmlns="" id="{00000000-0008-0000-0200-0000DA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987" name="Text Box 15">
          <a:extLst>
            <a:ext uri="{FF2B5EF4-FFF2-40B4-BE49-F238E27FC236}">
              <a16:creationId xmlns:a16="http://schemas.microsoft.com/office/drawing/2014/main" xmlns="" id="{00000000-0008-0000-0200-0000DB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88" name="Text Box 1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89" name="Text Box 15">
          <a:extLst>
            <a:ext uri="{FF2B5EF4-FFF2-40B4-BE49-F238E27FC236}">
              <a16:creationId xmlns:a16="http://schemas.microsoft.com/office/drawing/2014/main" xmlns="" id="{00000000-0008-0000-0200-0000DD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90" name="Text Box 15">
          <a:extLst>
            <a:ext uri="{FF2B5EF4-FFF2-40B4-BE49-F238E27FC236}">
              <a16:creationId xmlns:a16="http://schemas.microsoft.com/office/drawing/2014/main" xmlns="" id="{00000000-0008-0000-0200-0000DE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91" name="Text Box 16">
          <a:extLst>
            <a:ext uri="{FF2B5EF4-FFF2-40B4-BE49-F238E27FC236}">
              <a16:creationId xmlns:a16="http://schemas.microsoft.com/office/drawing/2014/main" xmlns="" id="{00000000-0008-0000-0200-0000DF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92" name="Text Box 17">
          <a:extLst>
            <a:ext uri="{FF2B5EF4-FFF2-40B4-BE49-F238E27FC236}">
              <a16:creationId xmlns:a16="http://schemas.microsoft.com/office/drawing/2014/main" xmlns="" id="{00000000-0008-0000-0200-0000E0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93" name="Text Box 18">
          <a:extLst>
            <a:ext uri="{FF2B5EF4-FFF2-40B4-BE49-F238E27FC236}">
              <a16:creationId xmlns:a16="http://schemas.microsoft.com/office/drawing/2014/main" xmlns="" id="{00000000-0008-0000-0200-0000E1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94" name="Text Box 19">
          <a:extLst>
            <a:ext uri="{FF2B5EF4-FFF2-40B4-BE49-F238E27FC236}">
              <a16:creationId xmlns:a16="http://schemas.microsoft.com/office/drawing/2014/main" xmlns="" id="{00000000-0008-0000-0200-0000E2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95" name="Text Box 16">
          <a:extLst>
            <a:ext uri="{FF2B5EF4-FFF2-40B4-BE49-F238E27FC236}">
              <a16:creationId xmlns:a16="http://schemas.microsoft.com/office/drawing/2014/main" xmlns="" id="{00000000-0008-0000-0200-0000E3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996" name="Text Box 17">
          <a:extLst>
            <a:ext uri="{FF2B5EF4-FFF2-40B4-BE49-F238E27FC236}">
              <a16:creationId xmlns:a16="http://schemas.microsoft.com/office/drawing/2014/main" xmlns="" id="{00000000-0008-0000-0200-0000E4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997" name="Text Box 18">
          <a:extLst>
            <a:ext uri="{FF2B5EF4-FFF2-40B4-BE49-F238E27FC236}">
              <a16:creationId xmlns:a16="http://schemas.microsoft.com/office/drawing/2014/main" xmlns="" id="{00000000-0008-0000-0200-0000E5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98" name="Text Box 1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999" name="Text Box 15">
          <a:extLst>
            <a:ext uri="{FF2B5EF4-FFF2-40B4-BE49-F238E27FC236}">
              <a16:creationId xmlns:a16="http://schemas.microsoft.com/office/drawing/2014/main" xmlns="" id="{00000000-0008-0000-0200-0000E7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1000" name="Text Box 15">
          <a:extLst>
            <a:ext uri="{FF2B5EF4-FFF2-40B4-BE49-F238E27FC236}">
              <a16:creationId xmlns:a16="http://schemas.microsoft.com/office/drawing/2014/main" xmlns="" id="{00000000-0008-0000-0200-0000E8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01" name="Text Box 15">
          <a:extLst>
            <a:ext uri="{FF2B5EF4-FFF2-40B4-BE49-F238E27FC236}">
              <a16:creationId xmlns:a16="http://schemas.microsoft.com/office/drawing/2014/main" xmlns="" id="{00000000-0008-0000-0200-0000E9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02" name="Text Box 16">
          <a:extLst>
            <a:ext uri="{FF2B5EF4-FFF2-40B4-BE49-F238E27FC236}">
              <a16:creationId xmlns:a16="http://schemas.microsoft.com/office/drawing/2014/main" xmlns="" id="{00000000-0008-0000-0200-0000EA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03" name="Text Box 17">
          <a:extLst>
            <a:ext uri="{FF2B5EF4-FFF2-40B4-BE49-F238E27FC236}">
              <a16:creationId xmlns:a16="http://schemas.microsoft.com/office/drawing/2014/main" xmlns="" id="{00000000-0008-0000-0200-0000EB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04" name="Text Box 18">
          <a:extLst>
            <a:ext uri="{FF2B5EF4-FFF2-40B4-BE49-F238E27FC236}">
              <a16:creationId xmlns:a16="http://schemas.microsoft.com/office/drawing/2014/main" xmlns="" id="{00000000-0008-0000-0200-0000EC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05" name="Text Box 19">
          <a:extLst>
            <a:ext uri="{FF2B5EF4-FFF2-40B4-BE49-F238E27FC236}">
              <a16:creationId xmlns:a16="http://schemas.microsoft.com/office/drawing/2014/main" xmlns="" id="{00000000-0008-0000-0200-0000ED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06" name="Text Box 16">
          <a:extLst>
            <a:ext uri="{FF2B5EF4-FFF2-40B4-BE49-F238E27FC236}">
              <a16:creationId xmlns:a16="http://schemas.microsoft.com/office/drawing/2014/main" xmlns="" id="{00000000-0008-0000-0200-0000EE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07" name="Text Box 17">
          <a:extLst>
            <a:ext uri="{FF2B5EF4-FFF2-40B4-BE49-F238E27FC236}">
              <a16:creationId xmlns:a16="http://schemas.microsoft.com/office/drawing/2014/main" xmlns="" id="{00000000-0008-0000-0200-0000EF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1008" name="Text Box 18">
          <a:extLst>
            <a:ext uri="{FF2B5EF4-FFF2-40B4-BE49-F238E27FC236}">
              <a16:creationId xmlns:a16="http://schemas.microsoft.com/office/drawing/2014/main" xmlns="" id="{00000000-0008-0000-0200-0000F0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09" name="Text Box 15">
          <a:extLst>
            <a:ext uri="{FF2B5EF4-FFF2-40B4-BE49-F238E27FC236}">
              <a16:creationId xmlns:a16="http://schemas.microsoft.com/office/drawing/2014/main" xmlns="" id="{00000000-0008-0000-0200-0000F1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1010" name="Text Box 15">
          <a:extLst>
            <a:ext uri="{FF2B5EF4-FFF2-40B4-BE49-F238E27FC236}">
              <a16:creationId xmlns:a16="http://schemas.microsoft.com/office/drawing/2014/main" xmlns="" id="{00000000-0008-0000-0200-0000F2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11" name="Text Box 15">
          <a:extLst>
            <a:ext uri="{FF2B5EF4-FFF2-40B4-BE49-F238E27FC236}">
              <a16:creationId xmlns:a16="http://schemas.microsoft.com/office/drawing/2014/main" xmlns="" id="{00000000-0008-0000-0200-0000F3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12" name="Text Box 15">
          <a:extLst>
            <a:ext uri="{FF2B5EF4-FFF2-40B4-BE49-F238E27FC236}">
              <a16:creationId xmlns:a16="http://schemas.microsoft.com/office/drawing/2014/main" xmlns="" id="{00000000-0008-0000-0200-0000F4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13" name="Text Box 15">
          <a:extLst>
            <a:ext uri="{FF2B5EF4-FFF2-40B4-BE49-F238E27FC236}">
              <a16:creationId xmlns:a16="http://schemas.microsoft.com/office/drawing/2014/main" xmlns="" id="{00000000-0008-0000-0200-0000F5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14" name="Text Box 16">
          <a:extLst>
            <a:ext uri="{FF2B5EF4-FFF2-40B4-BE49-F238E27FC236}">
              <a16:creationId xmlns:a16="http://schemas.microsoft.com/office/drawing/2014/main" xmlns="" id="{00000000-0008-0000-0200-0000F6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15" name="Text Box 17">
          <a:extLst>
            <a:ext uri="{FF2B5EF4-FFF2-40B4-BE49-F238E27FC236}">
              <a16:creationId xmlns:a16="http://schemas.microsoft.com/office/drawing/2014/main" xmlns="" id="{00000000-0008-0000-0200-0000F7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16" name="Text Box 18">
          <a:extLst>
            <a:ext uri="{FF2B5EF4-FFF2-40B4-BE49-F238E27FC236}">
              <a16:creationId xmlns:a16="http://schemas.microsoft.com/office/drawing/2014/main" xmlns="" id="{00000000-0008-0000-0200-0000F8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17" name="Text Box 19">
          <a:extLst>
            <a:ext uri="{FF2B5EF4-FFF2-40B4-BE49-F238E27FC236}">
              <a16:creationId xmlns:a16="http://schemas.microsoft.com/office/drawing/2014/main" xmlns="" id="{00000000-0008-0000-0200-0000F9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18" name="Text Box 16">
          <a:extLst>
            <a:ext uri="{FF2B5EF4-FFF2-40B4-BE49-F238E27FC236}">
              <a16:creationId xmlns:a16="http://schemas.microsoft.com/office/drawing/2014/main" xmlns="" id="{00000000-0008-0000-0200-0000FA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19" name="Text Box 17">
          <a:extLst>
            <a:ext uri="{FF2B5EF4-FFF2-40B4-BE49-F238E27FC236}">
              <a16:creationId xmlns:a16="http://schemas.microsoft.com/office/drawing/2014/main" xmlns="" id="{00000000-0008-0000-0200-0000FB03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1020" name="Text Box 18">
          <a:extLst>
            <a:ext uri="{FF2B5EF4-FFF2-40B4-BE49-F238E27FC236}">
              <a16:creationId xmlns:a16="http://schemas.microsoft.com/office/drawing/2014/main" xmlns="" id="{00000000-0008-0000-0200-0000FC03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21" name="Text Box 15">
          <a:extLst>
            <a:ext uri="{FF2B5EF4-FFF2-40B4-BE49-F238E27FC236}">
              <a16:creationId xmlns:a16="http://schemas.microsoft.com/office/drawing/2014/main" xmlns="" id="{00000000-0008-0000-0200-0000FD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22" name="Text Box 15">
          <a:extLst>
            <a:ext uri="{FF2B5EF4-FFF2-40B4-BE49-F238E27FC236}">
              <a16:creationId xmlns:a16="http://schemas.microsoft.com/office/drawing/2014/main" xmlns="" id="{00000000-0008-0000-0200-0000FE03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1023" name="Text Box 15">
          <a:extLst>
            <a:ext uri="{FF2B5EF4-FFF2-40B4-BE49-F238E27FC236}">
              <a16:creationId xmlns:a16="http://schemas.microsoft.com/office/drawing/2014/main" xmlns="" id="{00000000-0008-0000-0200-0000FF03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24" name="Text Box 15">
          <a:extLst>
            <a:ext uri="{FF2B5EF4-FFF2-40B4-BE49-F238E27FC236}">
              <a16:creationId xmlns:a16="http://schemas.microsoft.com/office/drawing/2014/main" xmlns="" id="{00000000-0008-0000-0200-00000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25" name="Text Box 16">
          <a:extLst>
            <a:ext uri="{FF2B5EF4-FFF2-40B4-BE49-F238E27FC236}">
              <a16:creationId xmlns:a16="http://schemas.microsoft.com/office/drawing/2014/main" xmlns="" id="{00000000-0008-0000-0200-00000104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26" name="Text Box 17">
          <a:extLst>
            <a:ext uri="{FF2B5EF4-FFF2-40B4-BE49-F238E27FC236}">
              <a16:creationId xmlns:a16="http://schemas.microsoft.com/office/drawing/2014/main" xmlns="" id="{00000000-0008-0000-0200-00000204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27" name="Text Box 18">
          <a:extLst>
            <a:ext uri="{FF2B5EF4-FFF2-40B4-BE49-F238E27FC236}">
              <a16:creationId xmlns:a16="http://schemas.microsoft.com/office/drawing/2014/main" xmlns="" id="{00000000-0008-0000-0200-00000304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28" name="Text Box 19">
          <a:extLst>
            <a:ext uri="{FF2B5EF4-FFF2-40B4-BE49-F238E27FC236}">
              <a16:creationId xmlns:a16="http://schemas.microsoft.com/office/drawing/2014/main" xmlns="" id="{00000000-0008-0000-0200-00000404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29" name="Text Box 16">
          <a:extLst>
            <a:ext uri="{FF2B5EF4-FFF2-40B4-BE49-F238E27FC236}">
              <a16:creationId xmlns:a16="http://schemas.microsoft.com/office/drawing/2014/main" xmlns="" id="{00000000-0008-0000-0200-00000504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1030" name="Text Box 17">
          <a:extLst>
            <a:ext uri="{FF2B5EF4-FFF2-40B4-BE49-F238E27FC236}">
              <a16:creationId xmlns:a16="http://schemas.microsoft.com/office/drawing/2014/main" xmlns="" id="{00000000-0008-0000-0200-000006040000}"/>
            </a:ext>
          </a:extLst>
        </xdr:cNvPr>
        <xdr:cNvSpPr txBox="1">
          <a:spLocks noChangeArrowheads="1"/>
        </xdr:cNvSpPr>
      </xdr:nvSpPr>
      <xdr:spPr bwMode="auto">
        <a:xfrm>
          <a:off x="3138487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1031" name="Text Box 18">
          <a:extLst>
            <a:ext uri="{FF2B5EF4-FFF2-40B4-BE49-F238E27FC236}">
              <a16:creationId xmlns:a16="http://schemas.microsoft.com/office/drawing/2014/main" xmlns="" id="{00000000-0008-0000-0200-000007040000}"/>
            </a:ext>
          </a:extLst>
        </xdr:cNvPr>
        <xdr:cNvSpPr txBox="1">
          <a:spLocks noChangeArrowheads="1"/>
        </xdr:cNvSpPr>
      </xdr:nvSpPr>
      <xdr:spPr bwMode="auto">
        <a:xfrm>
          <a:off x="31386462"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32" name="Text Box 15">
          <a:extLst>
            <a:ext uri="{FF2B5EF4-FFF2-40B4-BE49-F238E27FC236}">
              <a16:creationId xmlns:a16="http://schemas.microsoft.com/office/drawing/2014/main" xmlns="" id="{00000000-0008-0000-0200-000008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1033" name="Text Box 15">
          <a:extLst>
            <a:ext uri="{FF2B5EF4-FFF2-40B4-BE49-F238E27FC236}">
              <a16:creationId xmlns:a16="http://schemas.microsoft.com/office/drawing/2014/main" xmlns="" id="{00000000-0008-0000-0200-00000904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34" name="Text Box 15">
          <a:extLst>
            <a:ext uri="{FF2B5EF4-FFF2-40B4-BE49-F238E27FC236}">
              <a16:creationId xmlns:a16="http://schemas.microsoft.com/office/drawing/2014/main" xmlns="" id="{00000000-0008-0000-0200-00000A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35" name="Text Box 15">
          <a:extLst>
            <a:ext uri="{FF2B5EF4-FFF2-40B4-BE49-F238E27FC236}">
              <a16:creationId xmlns:a16="http://schemas.microsoft.com/office/drawing/2014/main" xmlns="" id="{00000000-0008-0000-0200-00000B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36" name="Text Box 15">
          <a:extLst>
            <a:ext uri="{FF2B5EF4-FFF2-40B4-BE49-F238E27FC236}">
              <a16:creationId xmlns:a16="http://schemas.microsoft.com/office/drawing/2014/main" xmlns="" id="{00000000-0008-0000-0200-00000C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37" name="Text Box 15">
          <a:extLst>
            <a:ext uri="{FF2B5EF4-FFF2-40B4-BE49-F238E27FC236}">
              <a16:creationId xmlns:a16="http://schemas.microsoft.com/office/drawing/2014/main" xmlns="" id="{00000000-0008-0000-0200-00000D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38" name="Text Box 15">
          <a:extLst>
            <a:ext uri="{FF2B5EF4-FFF2-40B4-BE49-F238E27FC236}">
              <a16:creationId xmlns:a16="http://schemas.microsoft.com/office/drawing/2014/main" xmlns="" id="{00000000-0008-0000-0200-00000E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39" name="Text Box 15">
          <a:extLst>
            <a:ext uri="{FF2B5EF4-FFF2-40B4-BE49-F238E27FC236}">
              <a16:creationId xmlns:a16="http://schemas.microsoft.com/office/drawing/2014/main" xmlns="" id="{00000000-0008-0000-0200-00000F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40" name="Text Box 15">
          <a:extLst>
            <a:ext uri="{FF2B5EF4-FFF2-40B4-BE49-F238E27FC236}">
              <a16:creationId xmlns:a16="http://schemas.microsoft.com/office/drawing/2014/main" xmlns="" id="{00000000-0008-0000-0200-00001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41" name="Text Box 15">
          <a:extLst>
            <a:ext uri="{FF2B5EF4-FFF2-40B4-BE49-F238E27FC236}">
              <a16:creationId xmlns:a16="http://schemas.microsoft.com/office/drawing/2014/main" xmlns="" id="{00000000-0008-0000-0200-000011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2" name="Text Box 15">
          <a:extLst>
            <a:ext uri="{FF2B5EF4-FFF2-40B4-BE49-F238E27FC236}">
              <a16:creationId xmlns:a16="http://schemas.microsoft.com/office/drawing/2014/main" xmlns="" id="{00000000-0008-0000-0200-000012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3" name="Text Box 15">
          <a:extLst>
            <a:ext uri="{FF2B5EF4-FFF2-40B4-BE49-F238E27FC236}">
              <a16:creationId xmlns:a16="http://schemas.microsoft.com/office/drawing/2014/main" xmlns="" id="{00000000-0008-0000-0200-000013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4" name="Text Box 15">
          <a:extLst>
            <a:ext uri="{FF2B5EF4-FFF2-40B4-BE49-F238E27FC236}">
              <a16:creationId xmlns:a16="http://schemas.microsoft.com/office/drawing/2014/main" xmlns="" id="{00000000-0008-0000-0200-000014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5" name="Text Box 15">
          <a:extLst>
            <a:ext uri="{FF2B5EF4-FFF2-40B4-BE49-F238E27FC236}">
              <a16:creationId xmlns:a16="http://schemas.microsoft.com/office/drawing/2014/main" xmlns="" id="{00000000-0008-0000-0200-00001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6" name="Text Box 15">
          <a:extLst>
            <a:ext uri="{FF2B5EF4-FFF2-40B4-BE49-F238E27FC236}">
              <a16:creationId xmlns:a16="http://schemas.microsoft.com/office/drawing/2014/main" xmlns="" id="{00000000-0008-0000-0200-000016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7" name="Text Box 15">
          <a:extLst>
            <a:ext uri="{FF2B5EF4-FFF2-40B4-BE49-F238E27FC236}">
              <a16:creationId xmlns:a16="http://schemas.microsoft.com/office/drawing/2014/main" xmlns="" id="{00000000-0008-0000-0200-000017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048" name="Text Box 15">
          <a:extLst>
            <a:ext uri="{FF2B5EF4-FFF2-40B4-BE49-F238E27FC236}">
              <a16:creationId xmlns:a16="http://schemas.microsoft.com/office/drawing/2014/main" xmlns="" id="{00000000-0008-0000-0200-000018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49" name="Text Box 15">
          <a:extLst>
            <a:ext uri="{FF2B5EF4-FFF2-40B4-BE49-F238E27FC236}">
              <a16:creationId xmlns:a16="http://schemas.microsoft.com/office/drawing/2014/main" xmlns="" id="{00000000-0008-0000-0200-000019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0" name="Text Box 15">
          <a:extLst>
            <a:ext uri="{FF2B5EF4-FFF2-40B4-BE49-F238E27FC236}">
              <a16:creationId xmlns:a16="http://schemas.microsoft.com/office/drawing/2014/main" xmlns="" id="{00000000-0008-0000-0200-00001A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1" name="Text Box 15">
          <a:extLst>
            <a:ext uri="{FF2B5EF4-FFF2-40B4-BE49-F238E27FC236}">
              <a16:creationId xmlns:a16="http://schemas.microsoft.com/office/drawing/2014/main" xmlns="" id="{00000000-0008-0000-0200-00001B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2" name="Text Box 15">
          <a:extLst>
            <a:ext uri="{FF2B5EF4-FFF2-40B4-BE49-F238E27FC236}">
              <a16:creationId xmlns:a16="http://schemas.microsoft.com/office/drawing/2014/main" xmlns="" id="{00000000-0008-0000-0200-00001C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3" name="Text Box 15">
          <a:extLst>
            <a:ext uri="{FF2B5EF4-FFF2-40B4-BE49-F238E27FC236}">
              <a16:creationId xmlns:a16="http://schemas.microsoft.com/office/drawing/2014/main" xmlns="" id="{00000000-0008-0000-0200-00001D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4" name="Text Box 15">
          <a:extLst>
            <a:ext uri="{FF2B5EF4-FFF2-40B4-BE49-F238E27FC236}">
              <a16:creationId xmlns:a16="http://schemas.microsoft.com/office/drawing/2014/main" xmlns="" id="{00000000-0008-0000-0200-00001E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5" name="Text Box 15">
          <a:extLst>
            <a:ext uri="{FF2B5EF4-FFF2-40B4-BE49-F238E27FC236}">
              <a16:creationId xmlns:a16="http://schemas.microsoft.com/office/drawing/2014/main" xmlns="" id="{00000000-0008-0000-0200-00001F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6" name="Text Box 15">
          <a:extLst>
            <a:ext uri="{FF2B5EF4-FFF2-40B4-BE49-F238E27FC236}">
              <a16:creationId xmlns:a16="http://schemas.microsoft.com/office/drawing/2014/main" xmlns="" id="{00000000-0008-0000-0200-00002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7" name="Text Box 15">
          <a:extLst>
            <a:ext uri="{FF2B5EF4-FFF2-40B4-BE49-F238E27FC236}">
              <a16:creationId xmlns:a16="http://schemas.microsoft.com/office/drawing/2014/main" xmlns="" id="{00000000-0008-0000-0200-000021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8" name="Text Box 15">
          <a:extLst>
            <a:ext uri="{FF2B5EF4-FFF2-40B4-BE49-F238E27FC236}">
              <a16:creationId xmlns:a16="http://schemas.microsoft.com/office/drawing/2014/main" xmlns="" id="{00000000-0008-0000-0200-000022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59" name="Text Box 15">
          <a:extLst>
            <a:ext uri="{FF2B5EF4-FFF2-40B4-BE49-F238E27FC236}">
              <a16:creationId xmlns:a16="http://schemas.microsoft.com/office/drawing/2014/main" xmlns="" id="{00000000-0008-0000-0200-000023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0" name="Text Box 15">
          <a:extLst>
            <a:ext uri="{FF2B5EF4-FFF2-40B4-BE49-F238E27FC236}">
              <a16:creationId xmlns:a16="http://schemas.microsoft.com/office/drawing/2014/main" xmlns="" id="{00000000-0008-0000-0200-000024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1" name="Text Box 15">
          <a:extLst>
            <a:ext uri="{FF2B5EF4-FFF2-40B4-BE49-F238E27FC236}">
              <a16:creationId xmlns:a16="http://schemas.microsoft.com/office/drawing/2014/main" xmlns="" id="{00000000-0008-0000-0200-00002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2" name="Text Box 15">
          <a:extLst>
            <a:ext uri="{FF2B5EF4-FFF2-40B4-BE49-F238E27FC236}">
              <a16:creationId xmlns:a16="http://schemas.microsoft.com/office/drawing/2014/main" xmlns="" id="{00000000-0008-0000-0200-000026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3" name="Text Box 15">
          <a:extLst>
            <a:ext uri="{FF2B5EF4-FFF2-40B4-BE49-F238E27FC236}">
              <a16:creationId xmlns:a16="http://schemas.microsoft.com/office/drawing/2014/main" xmlns="" id="{00000000-0008-0000-0200-000027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4" name="Text Box 15">
          <a:extLst>
            <a:ext uri="{FF2B5EF4-FFF2-40B4-BE49-F238E27FC236}">
              <a16:creationId xmlns:a16="http://schemas.microsoft.com/office/drawing/2014/main" xmlns="" id="{00000000-0008-0000-0200-000028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5" name="Text Box 15">
          <a:extLst>
            <a:ext uri="{FF2B5EF4-FFF2-40B4-BE49-F238E27FC236}">
              <a16:creationId xmlns:a16="http://schemas.microsoft.com/office/drawing/2014/main" xmlns="" id="{00000000-0008-0000-0200-000029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6" name="Text Box 15">
          <a:extLst>
            <a:ext uri="{FF2B5EF4-FFF2-40B4-BE49-F238E27FC236}">
              <a16:creationId xmlns:a16="http://schemas.microsoft.com/office/drawing/2014/main" xmlns="" id="{00000000-0008-0000-0200-00002A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7" name="Text Box 15">
          <a:extLst>
            <a:ext uri="{FF2B5EF4-FFF2-40B4-BE49-F238E27FC236}">
              <a16:creationId xmlns:a16="http://schemas.microsoft.com/office/drawing/2014/main" xmlns="" id="{00000000-0008-0000-0200-00002B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8" name="Text Box 15">
          <a:extLst>
            <a:ext uri="{FF2B5EF4-FFF2-40B4-BE49-F238E27FC236}">
              <a16:creationId xmlns:a16="http://schemas.microsoft.com/office/drawing/2014/main" xmlns="" id="{00000000-0008-0000-0200-00002C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69" name="Text Box 15">
          <a:extLst>
            <a:ext uri="{FF2B5EF4-FFF2-40B4-BE49-F238E27FC236}">
              <a16:creationId xmlns:a16="http://schemas.microsoft.com/office/drawing/2014/main" xmlns="" id="{00000000-0008-0000-0200-00002D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0" name="Text Box 15">
          <a:extLst>
            <a:ext uri="{FF2B5EF4-FFF2-40B4-BE49-F238E27FC236}">
              <a16:creationId xmlns:a16="http://schemas.microsoft.com/office/drawing/2014/main" xmlns="" id="{00000000-0008-0000-0200-00002E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1" name="Text Box 15">
          <a:extLst>
            <a:ext uri="{FF2B5EF4-FFF2-40B4-BE49-F238E27FC236}">
              <a16:creationId xmlns:a16="http://schemas.microsoft.com/office/drawing/2014/main" xmlns="" id="{00000000-0008-0000-0200-00002F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2" name="Text Box 15">
          <a:extLst>
            <a:ext uri="{FF2B5EF4-FFF2-40B4-BE49-F238E27FC236}">
              <a16:creationId xmlns:a16="http://schemas.microsoft.com/office/drawing/2014/main" xmlns="" id="{00000000-0008-0000-0200-00003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3" name="Text Box 15">
          <a:extLst>
            <a:ext uri="{FF2B5EF4-FFF2-40B4-BE49-F238E27FC236}">
              <a16:creationId xmlns:a16="http://schemas.microsoft.com/office/drawing/2014/main" xmlns="" id="{00000000-0008-0000-0200-000031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4" name="Text Box 15">
          <a:extLst>
            <a:ext uri="{FF2B5EF4-FFF2-40B4-BE49-F238E27FC236}">
              <a16:creationId xmlns:a16="http://schemas.microsoft.com/office/drawing/2014/main" xmlns="" id="{00000000-0008-0000-0200-000032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5" name="Text Box 15">
          <a:extLst>
            <a:ext uri="{FF2B5EF4-FFF2-40B4-BE49-F238E27FC236}">
              <a16:creationId xmlns:a16="http://schemas.microsoft.com/office/drawing/2014/main" xmlns="" id="{00000000-0008-0000-0200-000033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6" name="Text Box 15">
          <a:extLst>
            <a:ext uri="{FF2B5EF4-FFF2-40B4-BE49-F238E27FC236}">
              <a16:creationId xmlns:a16="http://schemas.microsoft.com/office/drawing/2014/main" xmlns="" id="{00000000-0008-0000-0200-000034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7" name="Text Box 15">
          <a:extLst>
            <a:ext uri="{FF2B5EF4-FFF2-40B4-BE49-F238E27FC236}">
              <a16:creationId xmlns:a16="http://schemas.microsoft.com/office/drawing/2014/main" xmlns="" id="{00000000-0008-0000-0200-00003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8" name="Text Box 15">
          <a:extLst>
            <a:ext uri="{FF2B5EF4-FFF2-40B4-BE49-F238E27FC236}">
              <a16:creationId xmlns:a16="http://schemas.microsoft.com/office/drawing/2014/main" xmlns="" id="{00000000-0008-0000-0200-000036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79" name="Text Box 15">
          <a:extLst>
            <a:ext uri="{FF2B5EF4-FFF2-40B4-BE49-F238E27FC236}">
              <a16:creationId xmlns:a16="http://schemas.microsoft.com/office/drawing/2014/main" xmlns="" id="{00000000-0008-0000-0200-000037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0" name="Text Box 15">
          <a:extLst>
            <a:ext uri="{FF2B5EF4-FFF2-40B4-BE49-F238E27FC236}">
              <a16:creationId xmlns:a16="http://schemas.microsoft.com/office/drawing/2014/main" xmlns="" id="{00000000-0008-0000-0200-000038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1" name="Text Box 15">
          <a:extLst>
            <a:ext uri="{FF2B5EF4-FFF2-40B4-BE49-F238E27FC236}">
              <a16:creationId xmlns:a16="http://schemas.microsoft.com/office/drawing/2014/main" xmlns="" id="{00000000-0008-0000-0200-000039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2" name="Text Box 15">
          <a:extLst>
            <a:ext uri="{FF2B5EF4-FFF2-40B4-BE49-F238E27FC236}">
              <a16:creationId xmlns:a16="http://schemas.microsoft.com/office/drawing/2014/main" xmlns="" id="{00000000-0008-0000-0200-00003A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3" name="Text Box 1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4" name="Text Box 15">
          <a:extLst>
            <a:ext uri="{FF2B5EF4-FFF2-40B4-BE49-F238E27FC236}">
              <a16:creationId xmlns:a16="http://schemas.microsoft.com/office/drawing/2014/main" xmlns="" id="{00000000-0008-0000-0200-00003C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5" name="Text Box 15">
          <a:extLst>
            <a:ext uri="{FF2B5EF4-FFF2-40B4-BE49-F238E27FC236}">
              <a16:creationId xmlns:a16="http://schemas.microsoft.com/office/drawing/2014/main" xmlns="" id="{00000000-0008-0000-0200-00003D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6" name="Text Box 15">
          <a:extLst>
            <a:ext uri="{FF2B5EF4-FFF2-40B4-BE49-F238E27FC236}">
              <a16:creationId xmlns:a16="http://schemas.microsoft.com/office/drawing/2014/main" xmlns="" id="{00000000-0008-0000-0200-00003E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7" name="Text Box 15">
          <a:extLst>
            <a:ext uri="{FF2B5EF4-FFF2-40B4-BE49-F238E27FC236}">
              <a16:creationId xmlns:a16="http://schemas.microsoft.com/office/drawing/2014/main" xmlns="" id="{00000000-0008-0000-0200-00003F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8" name="Text Box 15">
          <a:extLst>
            <a:ext uri="{FF2B5EF4-FFF2-40B4-BE49-F238E27FC236}">
              <a16:creationId xmlns:a16="http://schemas.microsoft.com/office/drawing/2014/main" xmlns="" id="{00000000-0008-0000-0200-00004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89" name="Text Box 15">
          <a:extLst>
            <a:ext uri="{FF2B5EF4-FFF2-40B4-BE49-F238E27FC236}">
              <a16:creationId xmlns:a16="http://schemas.microsoft.com/office/drawing/2014/main" xmlns="" id="{00000000-0008-0000-0200-000041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0" name="Text Box 15">
          <a:extLst>
            <a:ext uri="{FF2B5EF4-FFF2-40B4-BE49-F238E27FC236}">
              <a16:creationId xmlns:a16="http://schemas.microsoft.com/office/drawing/2014/main" xmlns="" id="{00000000-0008-0000-0200-000042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1" name="Text Box 15">
          <a:extLst>
            <a:ext uri="{FF2B5EF4-FFF2-40B4-BE49-F238E27FC236}">
              <a16:creationId xmlns:a16="http://schemas.microsoft.com/office/drawing/2014/main" xmlns="" id="{00000000-0008-0000-0200-000043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2" name="Text Box 15">
          <a:extLst>
            <a:ext uri="{FF2B5EF4-FFF2-40B4-BE49-F238E27FC236}">
              <a16:creationId xmlns:a16="http://schemas.microsoft.com/office/drawing/2014/main" xmlns="" id="{00000000-0008-0000-0200-000044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3" name="Text Box 1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4" name="Text Box 15">
          <a:extLst>
            <a:ext uri="{FF2B5EF4-FFF2-40B4-BE49-F238E27FC236}">
              <a16:creationId xmlns:a16="http://schemas.microsoft.com/office/drawing/2014/main" xmlns="" id="{00000000-0008-0000-0200-000046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5" name="Text Box 15">
          <a:extLst>
            <a:ext uri="{FF2B5EF4-FFF2-40B4-BE49-F238E27FC236}">
              <a16:creationId xmlns:a16="http://schemas.microsoft.com/office/drawing/2014/main" xmlns="" id="{00000000-0008-0000-0200-000047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6" name="Text Box 15">
          <a:extLst>
            <a:ext uri="{FF2B5EF4-FFF2-40B4-BE49-F238E27FC236}">
              <a16:creationId xmlns:a16="http://schemas.microsoft.com/office/drawing/2014/main" xmlns="" id="{00000000-0008-0000-0200-000048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7" name="Text Box 15">
          <a:extLst>
            <a:ext uri="{FF2B5EF4-FFF2-40B4-BE49-F238E27FC236}">
              <a16:creationId xmlns:a16="http://schemas.microsoft.com/office/drawing/2014/main" xmlns="" id="{00000000-0008-0000-0200-000049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8" name="Text Box 15">
          <a:extLst>
            <a:ext uri="{FF2B5EF4-FFF2-40B4-BE49-F238E27FC236}">
              <a16:creationId xmlns:a16="http://schemas.microsoft.com/office/drawing/2014/main" xmlns="" id="{00000000-0008-0000-0200-00004A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099" name="Text Box 15">
          <a:extLst>
            <a:ext uri="{FF2B5EF4-FFF2-40B4-BE49-F238E27FC236}">
              <a16:creationId xmlns:a16="http://schemas.microsoft.com/office/drawing/2014/main" xmlns="" id="{00000000-0008-0000-0200-00004B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0" name="Text Box 15">
          <a:extLst>
            <a:ext uri="{FF2B5EF4-FFF2-40B4-BE49-F238E27FC236}">
              <a16:creationId xmlns:a16="http://schemas.microsoft.com/office/drawing/2014/main" xmlns="" id="{00000000-0008-0000-0200-00004C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1" name="Text Box 15">
          <a:extLst>
            <a:ext uri="{FF2B5EF4-FFF2-40B4-BE49-F238E27FC236}">
              <a16:creationId xmlns:a16="http://schemas.microsoft.com/office/drawing/2014/main" xmlns="" id="{00000000-0008-0000-0200-00004D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2" name="Text Box 15">
          <a:extLst>
            <a:ext uri="{FF2B5EF4-FFF2-40B4-BE49-F238E27FC236}">
              <a16:creationId xmlns:a16="http://schemas.microsoft.com/office/drawing/2014/main" xmlns="" id="{00000000-0008-0000-0200-00004E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3" name="Text Box 1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4" name="Text Box 15">
          <a:extLst>
            <a:ext uri="{FF2B5EF4-FFF2-40B4-BE49-F238E27FC236}">
              <a16:creationId xmlns:a16="http://schemas.microsoft.com/office/drawing/2014/main" xmlns="" id="{00000000-0008-0000-0200-00005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5" name="Text Box 15">
          <a:extLst>
            <a:ext uri="{FF2B5EF4-FFF2-40B4-BE49-F238E27FC236}">
              <a16:creationId xmlns:a16="http://schemas.microsoft.com/office/drawing/2014/main" xmlns="" id="{00000000-0008-0000-0200-000051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6" name="Text Box 15">
          <a:extLst>
            <a:ext uri="{FF2B5EF4-FFF2-40B4-BE49-F238E27FC236}">
              <a16:creationId xmlns:a16="http://schemas.microsoft.com/office/drawing/2014/main" xmlns="" id="{00000000-0008-0000-0200-000052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7" name="Text Box 15">
          <a:extLst>
            <a:ext uri="{FF2B5EF4-FFF2-40B4-BE49-F238E27FC236}">
              <a16:creationId xmlns:a16="http://schemas.microsoft.com/office/drawing/2014/main" xmlns="" id="{00000000-0008-0000-0200-000053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8" name="Text Box 15">
          <a:extLst>
            <a:ext uri="{FF2B5EF4-FFF2-40B4-BE49-F238E27FC236}">
              <a16:creationId xmlns:a16="http://schemas.microsoft.com/office/drawing/2014/main" xmlns="" id="{00000000-0008-0000-0200-000054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09" name="Text Box 15">
          <a:extLst>
            <a:ext uri="{FF2B5EF4-FFF2-40B4-BE49-F238E27FC236}">
              <a16:creationId xmlns:a16="http://schemas.microsoft.com/office/drawing/2014/main" xmlns="" id="{00000000-0008-0000-0200-00005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0" name="Text Box 15">
          <a:extLst>
            <a:ext uri="{FF2B5EF4-FFF2-40B4-BE49-F238E27FC236}">
              <a16:creationId xmlns:a16="http://schemas.microsoft.com/office/drawing/2014/main" xmlns="" id="{00000000-0008-0000-0200-000056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1" name="Text Box 15">
          <a:extLst>
            <a:ext uri="{FF2B5EF4-FFF2-40B4-BE49-F238E27FC236}">
              <a16:creationId xmlns:a16="http://schemas.microsoft.com/office/drawing/2014/main" xmlns="" id="{00000000-0008-0000-0200-000057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2" name="Text Box 15">
          <a:extLst>
            <a:ext uri="{FF2B5EF4-FFF2-40B4-BE49-F238E27FC236}">
              <a16:creationId xmlns:a16="http://schemas.microsoft.com/office/drawing/2014/main" xmlns="" id="{00000000-0008-0000-0200-000058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3" name="Text Box 1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4" name="Text Box 15">
          <a:extLst>
            <a:ext uri="{FF2B5EF4-FFF2-40B4-BE49-F238E27FC236}">
              <a16:creationId xmlns:a16="http://schemas.microsoft.com/office/drawing/2014/main" xmlns="" id="{00000000-0008-0000-0200-00005A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5" name="Text Box 15">
          <a:extLst>
            <a:ext uri="{FF2B5EF4-FFF2-40B4-BE49-F238E27FC236}">
              <a16:creationId xmlns:a16="http://schemas.microsoft.com/office/drawing/2014/main" xmlns="" id="{00000000-0008-0000-0200-00005B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6" name="Text Box 15">
          <a:extLst>
            <a:ext uri="{FF2B5EF4-FFF2-40B4-BE49-F238E27FC236}">
              <a16:creationId xmlns:a16="http://schemas.microsoft.com/office/drawing/2014/main" xmlns="" id="{00000000-0008-0000-0200-00005C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7" name="Text Box 15">
          <a:extLst>
            <a:ext uri="{FF2B5EF4-FFF2-40B4-BE49-F238E27FC236}">
              <a16:creationId xmlns:a16="http://schemas.microsoft.com/office/drawing/2014/main" xmlns="" id="{00000000-0008-0000-0200-00005D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8" name="Text Box 15">
          <a:extLst>
            <a:ext uri="{FF2B5EF4-FFF2-40B4-BE49-F238E27FC236}">
              <a16:creationId xmlns:a16="http://schemas.microsoft.com/office/drawing/2014/main" xmlns="" id="{00000000-0008-0000-0200-00005E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19" name="Text Box 15">
          <a:extLst>
            <a:ext uri="{FF2B5EF4-FFF2-40B4-BE49-F238E27FC236}">
              <a16:creationId xmlns:a16="http://schemas.microsoft.com/office/drawing/2014/main" xmlns="" id="{00000000-0008-0000-0200-00005F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1120" name="Text Box 15">
          <a:extLst>
            <a:ext uri="{FF2B5EF4-FFF2-40B4-BE49-F238E27FC236}">
              <a16:creationId xmlns:a16="http://schemas.microsoft.com/office/drawing/2014/main" xmlns="" id="{00000000-0008-0000-0200-000060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121" name="Text Box 15">
          <a:extLst>
            <a:ext uri="{FF2B5EF4-FFF2-40B4-BE49-F238E27FC236}">
              <a16:creationId xmlns:a16="http://schemas.microsoft.com/office/drawing/2014/main" xmlns="" id="{00000000-0008-0000-0200-000061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122" name="Text Box 15">
          <a:extLst>
            <a:ext uri="{FF2B5EF4-FFF2-40B4-BE49-F238E27FC236}">
              <a16:creationId xmlns:a16="http://schemas.microsoft.com/office/drawing/2014/main" xmlns="" id="{00000000-0008-0000-0200-000062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123" name="Text Box 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124" name="Text Box 15">
          <a:extLst>
            <a:ext uri="{FF2B5EF4-FFF2-40B4-BE49-F238E27FC236}">
              <a16:creationId xmlns:a16="http://schemas.microsoft.com/office/drawing/2014/main" xmlns="" id="{00000000-0008-0000-0200-000064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25" name="Text Box 15">
          <a:extLst>
            <a:ext uri="{FF2B5EF4-FFF2-40B4-BE49-F238E27FC236}">
              <a16:creationId xmlns:a16="http://schemas.microsoft.com/office/drawing/2014/main" xmlns="" id="{00000000-0008-0000-0200-000065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26" name="Text Box 15">
          <a:extLst>
            <a:ext uri="{FF2B5EF4-FFF2-40B4-BE49-F238E27FC236}">
              <a16:creationId xmlns:a16="http://schemas.microsoft.com/office/drawing/2014/main" xmlns="" id="{00000000-0008-0000-0200-000066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27" name="Text Box 15">
          <a:extLst>
            <a:ext uri="{FF2B5EF4-FFF2-40B4-BE49-F238E27FC236}">
              <a16:creationId xmlns:a16="http://schemas.microsoft.com/office/drawing/2014/main" xmlns="" id="{00000000-0008-0000-0200-000067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28" name="Text Box 15">
          <a:extLst>
            <a:ext uri="{FF2B5EF4-FFF2-40B4-BE49-F238E27FC236}">
              <a16:creationId xmlns:a16="http://schemas.microsoft.com/office/drawing/2014/main" xmlns="" id="{00000000-0008-0000-0200-000068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29" name="Text Box 15">
          <a:extLst>
            <a:ext uri="{FF2B5EF4-FFF2-40B4-BE49-F238E27FC236}">
              <a16:creationId xmlns:a16="http://schemas.microsoft.com/office/drawing/2014/main" xmlns="" id="{00000000-0008-0000-0200-000069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0" name="Text Box 15">
          <a:extLst>
            <a:ext uri="{FF2B5EF4-FFF2-40B4-BE49-F238E27FC236}">
              <a16:creationId xmlns:a16="http://schemas.microsoft.com/office/drawing/2014/main" xmlns="" id="{00000000-0008-0000-0200-00006A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1" name="Text Box 15">
          <a:extLst>
            <a:ext uri="{FF2B5EF4-FFF2-40B4-BE49-F238E27FC236}">
              <a16:creationId xmlns:a16="http://schemas.microsoft.com/office/drawing/2014/main" xmlns="" id="{00000000-0008-0000-0200-00006B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2" name="Text Box 15">
          <a:extLst>
            <a:ext uri="{FF2B5EF4-FFF2-40B4-BE49-F238E27FC236}">
              <a16:creationId xmlns:a16="http://schemas.microsoft.com/office/drawing/2014/main" xmlns="" id="{00000000-0008-0000-0200-00006C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3" name="Text Box 1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4" name="Text Box 15">
          <a:extLst>
            <a:ext uri="{FF2B5EF4-FFF2-40B4-BE49-F238E27FC236}">
              <a16:creationId xmlns:a16="http://schemas.microsoft.com/office/drawing/2014/main" xmlns="" id="{00000000-0008-0000-0200-00006E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5" name="Text Box 15">
          <a:extLst>
            <a:ext uri="{FF2B5EF4-FFF2-40B4-BE49-F238E27FC236}">
              <a16:creationId xmlns:a16="http://schemas.microsoft.com/office/drawing/2014/main" xmlns="" id="{00000000-0008-0000-0200-00006F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6" name="Text Box 15">
          <a:extLst>
            <a:ext uri="{FF2B5EF4-FFF2-40B4-BE49-F238E27FC236}">
              <a16:creationId xmlns:a16="http://schemas.microsoft.com/office/drawing/2014/main" xmlns="" id="{00000000-0008-0000-0200-000070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7" name="Text Box 15">
          <a:extLst>
            <a:ext uri="{FF2B5EF4-FFF2-40B4-BE49-F238E27FC236}">
              <a16:creationId xmlns:a16="http://schemas.microsoft.com/office/drawing/2014/main" xmlns="" id="{00000000-0008-0000-0200-000071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8" name="Text Box 15">
          <a:extLst>
            <a:ext uri="{FF2B5EF4-FFF2-40B4-BE49-F238E27FC236}">
              <a16:creationId xmlns:a16="http://schemas.microsoft.com/office/drawing/2014/main" xmlns="" id="{00000000-0008-0000-0200-000072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39" name="Text Box 15">
          <a:extLst>
            <a:ext uri="{FF2B5EF4-FFF2-40B4-BE49-F238E27FC236}">
              <a16:creationId xmlns:a16="http://schemas.microsoft.com/office/drawing/2014/main" xmlns="" id="{00000000-0008-0000-0200-000073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0" name="Text Box 15">
          <a:extLst>
            <a:ext uri="{FF2B5EF4-FFF2-40B4-BE49-F238E27FC236}">
              <a16:creationId xmlns:a16="http://schemas.microsoft.com/office/drawing/2014/main" xmlns="" id="{00000000-0008-0000-0200-000074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1" name="Text Box 15">
          <a:extLst>
            <a:ext uri="{FF2B5EF4-FFF2-40B4-BE49-F238E27FC236}">
              <a16:creationId xmlns:a16="http://schemas.microsoft.com/office/drawing/2014/main" xmlns="" id="{00000000-0008-0000-0200-000075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2" name="Text Box 15">
          <a:extLst>
            <a:ext uri="{FF2B5EF4-FFF2-40B4-BE49-F238E27FC236}">
              <a16:creationId xmlns:a16="http://schemas.microsoft.com/office/drawing/2014/main" xmlns="" id="{00000000-0008-0000-0200-000076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3" name="Text Box 1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4" name="Text Box 15">
          <a:extLst>
            <a:ext uri="{FF2B5EF4-FFF2-40B4-BE49-F238E27FC236}">
              <a16:creationId xmlns:a16="http://schemas.microsoft.com/office/drawing/2014/main" xmlns="" id="{00000000-0008-0000-0200-000078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5" name="Text Box 15">
          <a:extLst>
            <a:ext uri="{FF2B5EF4-FFF2-40B4-BE49-F238E27FC236}">
              <a16:creationId xmlns:a16="http://schemas.microsoft.com/office/drawing/2014/main" xmlns="" id="{00000000-0008-0000-0200-000079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6" name="Text Box 15">
          <a:extLst>
            <a:ext uri="{FF2B5EF4-FFF2-40B4-BE49-F238E27FC236}">
              <a16:creationId xmlns:a16="http://schemas.microsoft.com/office/drawing/2014/main" xmlns="" id="{00000000-0008-0000-0200-00007A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7" name="Text Box 15">
          <a:extLst>
            <a:ext uri="{FF2B5EF4-FFF2-40B4-BE49-F238E27FC236}">
              <a16:creationId xmlns:a16="http://schemas.microsoft.com/office/drawing/2014/main" xmlns="" id="{00000000-0008-0000-0200-00007B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1148" name="Text Box 15">
          <a:extLst>
            <a:ext uri="{FF2B5EF4-FFF2-40B4-BE49-F238E27FC236}">
              <a16:creationId xmlns:a16="http://schemas.microsoft.com/office/drawing/2014/main" xmlns="" id="{00000000-0008-0000-0200-00007C04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32</xdr:row>
      <xdr:rowOff>504825</xdr:rowOff>
    </xdr:from>
    <xdr:ext cx="95250" cy="444014"/>
    <xdr:sp macro="" textlink="">
      <xdr:nvSpPr>
        <xdr:cNvPr id="1149" name="Text Box 15">
          <a:extLst>
            <a:ext uri="{FF2B5EF4-FFF2-40B4-BE49-F238E27FC236}">
              <a16:creationId xmlns:a16="http://schemas.microsoft.com/office/drawing/2014/main" xmlns="" id="{00000000-0008-0000-0200-00007D040000}"/>
            </a:ext>
          </a:extLst>
        </xdr:cNvPr>
        <xdr:cNvSpPr txBox="1">
          <a:spLocks noChangeArrowheads="1"/>
        </xdr:cNvSpPr>
      </xdr:nvSpPr>
      <xdr:spPr bwMode="auto">
        <a:xfrm>
          <a:off x="22231350" y="222218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50" name="Text Box 16">
          <a:extLst>
            <a:ext uri="{FF2B5EF4-FFF2-40B4-BE49-F238E27FC236}">
              <a16:creationId xmlns:a16="http://schemas.microsoft.com/office/drawing/2014/main" xmlns="" id="{00000000-0008-0000-0200-00007E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51" name="Text Box 17">
          <a:extLst>
            <a:ext uri="{FF2B5EF4-FFF2-40B4-BE49-F238E27FC236}">
              <a16:creationId xmlns:a16="http://schemas.microsoft.com/office/drawing/2014/main" xmlns="" id="{00000000-0008-0000-0200-00007F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52" name="Text Box 18">
          <a:extLst>
            <a:ext uri="{FF2B5EF4-FFF2-40B4-BE49-F238E27FC236}">
              <a16:creationId xmlns:a16="http://schemas.microsoft.com/office/drawing/2014/main" xmlns="" id="{00000000-0008-0000-0200-000080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53" name="Text Box 19">
          <a:extLst>
            <a:ext uri="{FF2B5EF4-FFF2-40B4-BE49-F238E27FC236}">
              <a16:creationId xmlns:a16="http://schemas.microsoft.com/office/drawing/2014/main" xmlns="" id="{00000000-0008-0000-0200-000081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154" name="Text Box 16">
          <a:extLst>
            <a:ext uri="{FF2B5EF4-FFF2-40B4-BE49-F238E27FC236}">
              <a16:creationId xmlns:a16="http://schemas.microsoft.com/office/drawing/2014/main" xmlns="" id="{00000000-0008-0000-0200-000082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155" name="Text Box 17">
          <a:extLst>
            <a:ext uri="{FF2B5EF4-FFF2-40B4-BE49-F238E27FC236}">
              <a16:creationId xmlns:a16="http://schemas.microsoft.com/office/drawing/2014/main" xmlns="" id="{00000000-0008-0000-0200-000083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156" name="Text Box 18">
          <a:extLst>
            <a:ext uri="{FF2B5EF4-FFF2-40B4-BE49-F238E27FC236}">
              <a16:creationId xmlns:a16="http://schemas.microsoft.com/office/drawing/2014/main" xmlns="" id="{00000000-0008-0000-0200-000084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157" name="Text Box 19">
          <a:extLst>
            <a:ext uri="{FF2B5EF4-FFF2-40B4-BE49-F238E27FC236}">
              <a16:creationId xmlns:a16="http://schemas.microsoft.com/office/drawing/2014/main" xmlns="" id="{00000000-0008-0000-0200-000085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58" name="Text Box 15">
          <a:extLst>
            <a:ext uri="{FF2B5EF4-FFF2-40B4-BE49-F238E27FC236}">
              <a16:creationId xmlns:a16="http://schemas.microsoft.com/office/drawing/2014/main" xmlns="" id="{00000000-0008-0000-0200-00008604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159" name="Text Box 16">
          <a:extLst>
            <a:ext uri="{FF2B5EF4-FFF2-40B4-BE49-F238E27FC236}">
              <a16:creationId xmlns:a16="http://schemas.microsoft.com/office/drawing/2014/main" xmlns="" id="{00000000-0008-0000-0200-00008704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160" name="Text Box 17">
          <a:extLst>
            <a:ext uri="{FF2B5EF4-FFF2-40B4-BE49-F238E27FC236}">
              <a16:creationId xmlns:a16="http://schemas.microsoft.com/office/drawing/2014/main" xmlns="" id="{00000000-0008-0000-0200-00008804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161" name="Text Box 18">
          <a:extLst>
            <a:ext uri="{FF2B5EF4-FFF2-40B4-BE49-F238E27FC236}">
              <a16:creationId xmlns:a16="http://schemas.microsoft.com/office/drawing/2014/main" xmlns="" id="{00000000-0008-0000-0200-00008904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162" name="Text Box 19">
          <a:extLst>
            <a:ext uri="{FF2B5EF4-FFF2-40B4-BE49-F238E27FC236}">
              <a16:creationId xmlns:a16="http://schemas.microsoft.com/office/drawing/2014/main" xmlns="" id="{00000000-0008-0000-0200-00008A040000}"/>
            </a:ext>
          </a:extLst>
        </xdr:cNvPr>
        <xdr:cNvSpPr txBox="1">
          <a:spLocks noChangeArrowheads="1"/>
        </xdr:cNvSpPr>
      </xdr:nvSpPr>
      <xdr:spPr bwMode="auto">
        <a:xfrm>
          <a:off x="38414325"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163" name="Text Box 15">
          <a:extLst>
            <a:ext uri="{FF2B5EF4-FFF2-40B4-BE49-F238E27FC236}">
              <a16:creationId xmlns:a16="http://schemas.microsoft.com/office/drawing/2014/main" xmlns="" id="{00000000-0008-0000-0200-00008B040000}"/>
            </a:ext>
          </a:extLst>
        </xdr:cNvPr>
        <xdr:cNvSpPr txBox="1">
          <a:spLocks noChangeArrowheads="1"/>
        </xdr:cNvSpPr>
      </xdr:nvSpPr>
      <xdr:spPr bwMode="auto">
        <a:xfrm>
          <a:off x="3841432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64" name="Text Box 16">
          <a:extLst>
            <a:ext uri="{FF2B5EF4-FFF2-40B4-BE49-F238E27FC236}">
              <a16:creationId xmlns:a16="http://schemas.microsoft.com/office/drawing/2014/main" xmlns="" id="{00000000-0008-0000-0200-00008C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65" name="Text Box 17">
          <a:extLst>
            <a:ext uri="{FF2B5EF4-FFF2-40B4-BE49-F238E27FC236}">
              <a16:creationId xmlns:a16="http://schemas.microsoft.com/office/drawing/2014/main" xmlns="" id="{00000000-0008-0000-0200-00008D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66" name="Text Box 18">
          <a:extLst>
            <a:ext uri="{FF2B5EF4-FFF2-40B4-BE49-F238E27FC236}">
              <a16:creationId xmlns:a16="http://schemas.microsoft.com/office/drawing/2014/main" xmlns="" id="{00000000-0008-0000-0200-00008E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1167" name="Text Box 19">
          <a:extLst>
            <a:ext uri="{FF2B5EF4-FFF2-40B4-BE49-F238E27FC236}">
              <a16:creationId xmlns:a16="http://schemas.microsoft.com/office/drawing/2014/main" xmlns="" id="{00000000-0008-0000-0200-00008F040000}"/>
            </a:ext>
          </a:extLst>
        </xdr:cNvPr>
        <xdr:cNvSpPr txBox="1">
          <a:spLocks noChangeArrowheads="1"/>
        </xdr:cNvSpPr>
      </xdr:nvSpPr>
      <xdr:spPr bwMode="auto">
        <a:xfrm>
          <a:off x="22231350"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504825</xdr:rowOff>
    </xdr:from>
    <xdr:ext cx="95250" cy="213632"/>
    <xdr:sp macro="" textlink="">
      <xdr:nvSpPr>
        <xdr:cNvPr id="1168" name="Text Box 15">
          <a:extLst>
            <a:ext uri="{FF2B5EF4-FFF2-40B4-BE49-F238E27FC236}">
              <a16:creationId xmlns:a16="http://schemas.microsoft.com/office/drawing/2014/main" xmlns="" id="{00000000-0008-0000-0200-000090040000}"/>
            </a:ext>
          </a:extLst>
        </xdr:cNvPr>
        <xdr:cNvSpPr txBox="1">
          <a:spLocks noChangeArrowheads="1"/>
        </xdr:cNvSpPr>
      </xdr:nvSpPr>
      <xdr:spPr bwMode="auto">
        <a:xfrm>
          <a:off x="22231350" y="25136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169" name="Text Box 16">
          <a:extLst>
            <a:ext uri="{FF2B5EF4-FFF2-40B4-BE49-F238E27FC236}">
              <a16:creationId xmlns:a16="http://schemas.microsoft.com/office/drawing/2014/main" xmlns="" id="{00000000-0008-0000-0200-000091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170" name="Text Box 17">
          <a:extLst>
            <a:ext uri="{FF2B5EF4-FFF2-40B4-BE49-F238E27FC236}">
              <a16:creationId xmlns:a16="http://schemas.microsoft.com/office/drawing/2014/main" xmlns="" id="{00000000-0008-0000-0200-000092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1171" name="Text Box 18">
          <a:extLst>
            <a:ext uri="{FF2B5EF4-FFF2-40B4-BE49-F238E27FC236}">
              <a16:creationId xmlns:a16="http://schemas.microsoft.com/office/drawing/2014/main" xmlns="" id="{00000000-0008-0000-0200-000093040000}"/>
            </a:ext>
          </a:extLst>
        </xdr:cNvPr>
        <xdr:cNvSpPr txBox="1">
          <a:spLocks noChangeArrowheads="1"/>
        </xdr:cNvSpPr>
      </xdr:nvSpPr>
      <xdr:spPr bwMode="auto">
        <a:xfrm>
          <a:off x="31386462" y="24647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1172" name="Text Box 15">
          <a:extLst>
            <a:ext uri="{FF2B5EF4-FFF2-40B4-BE49-F238E27FC236}">
              <a16:creationId xmlns:a16="http://schemas.microsoft.com/office/drawing/2014/main" xmlns="" id="{00000000-0008-0000-0200-000094040000}"/>
            </a:ext>
          </a:extLst>
        </xdr:cNvPr>
        <xdr:cNvSpPr txBox="1">
          <a:spLocks noChangeArrowheads="1"/>
        </xdr:cNvSpPr>
      </xdr:nvSpPr>
      <xdr:spPr bwMode="auto">
        <a:xfrm>
          <a:off x="31384875" y="25136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173" name="Text Box 16">
          <a:extLst>
            <a:ext uri="{FF2B5EF4-FFF2-40B4-BE49-F238E27FC236}">
              <a16:creationId xmlns:a16="http://schemas.microsoft.com/office/drawing/2014/main" xmlns="" id="{00000000-0008-0000-0200-000095040000}"/>
            </a:ext>
          </a:extLst>
        </xdr:cNvPr>
        <xdr:cNvSpPr txBox="1">
          <a:spLocks noChangeArrowheads="1"/>
        </xdr:cNvSpPr>
      </xdr:nvSpPr>
      <xdr:spPr bwMode="auto">
        <a:xfrm>
          <a:off x="3361372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174" name="Text Box 17">
          <a:extLst>
            <a:ext uri="{FF2B5EF4-FFF2-40B4-BE49-F238E27FC236}">
              <a16:creationId xmlns:a16="http://schemas.microsoft.com/office/drawing/2014/main" xmlns="" id="{00000000-0008-0000-0200-000096040000}"/>
            </a:ext>
          </a:extLst>
        </xdr:cNvPr>
        <xdr:cNvSpPr txBox="1">
          <a:spLocks noChangeArrowheads="1"/>
        </xdr:cNvSpPr>
      </xdr:nvSpPr>
      <xdr:spPr bwMode="auto">
        <a:xfrm>
          <a:off x="3361372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175" name="Text Box 18">
          <a:extLst>
            <a:ext uri="{FF2B5EF4-FFF2-40B4-BE49-F238E27FC236}">
              <a16:creationId xmlns:a16="http://schemas.microsoft.com/office/drawing/2014/main" xmlns="" id="{00000000-0008-0000-0200-000097040000}"/>
            </a:ext>
          </a:extLst>
        </xdr:cNvPr>
        <xdr:cNvSpPr txBox="1">
          <a:spLocks noChangeArrowheads="1"/>
        </xdr:cNvSpPr>
      </xdr:nvSpPr>
      <xdr:spPr bwMode="auto">
        <a:xfrm>
          <a:off x="3361372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176" name="Text Box 19">
          <a:extLst>
            <a:ext uri="{FF2B5EF4-FFF2-40B4-BE49-F238E27FC236}">
              <a16:creationId xmlns:a16="http://schemas.microsoft.com/office/drawing/2014/main" xmlns="" id="{00000000-0008-0000-0200-000098040000}"/>
            </a:ext>
          </a:extLst>
        </xdr:cNvPr>
        <xdr:cNvSpPr txBox="1">
          <a:spLocks noChangeArrowheads="1"/>
        </xdr:cNvSpPr>
      </xdr:nvSpPr>
      <xdr:spPr bwMode="auto">
        <a:xfrm>
          <a:off x="3361372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177" name="Text Box 16">
          <a:extLst>
            <a:ext uri="{FF2B5EF4-FFF2-40B4-BE49-F238E27FC236}">
              <a16:creationId xmlns:a16="http://schemas.microsoft.com/office/drawing/2014/main" xmlns="" id="{00000000-0008-0000-0200-000099040000}"/>
            </a:ext>
          </a:extLst>
        </xdr:cNvPr>
        <xdr:cNvSpPr txBox="1">
          <a:spLocks noChangeArrowheads="1"/>
        </xdr:cNvSpPr>
      </xdr:nvSpPr>
      <xdr:spPr bwMode="auto">
        <a:xfrm>
          <a:off x="3361372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1178" name="Text Box 16">
          <a:extLst>
            <a:ext uri="{FF2B5EF4-FFF2-40B4-BE49-F238E27FC236}">
              <a16:creationId xmlns:a16="http://schemas.microsoft.com/office/drawing/2014/main" xmlns="" id="{00000000-0008-0000-0200-00009A04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1179" name="Text Box 17">
          <a:extLst>
            <a:ext uri="{FF2B5EF4-FFF2-40B4-BE49-F238E27FC236}">
              <a16:creationId xmlns:a16="http://schemas.microsoft.com/office/drawing/2014/main" xmlns="" id="{00000000-0008-0000-0200-00009B04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1180" name="Text Box 18">
          <a:extLst>
            <a:ext uri="{FF2B5EF4-FFF2-40B4-BE49-F238E27FC236}">
              <a16:creationId xmlns:a16="http://schemas.microsoft.com/office/drawing/2014/main" xmlns="" id="{00000000-0008-0000-0200-00009C04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1181" name="Text Box 19">
          <a:extLst>
            <a:ext uri="{FF2B5EF4-FFF2-40B4-BE49-F238E27FC236}">
              <a16:creationId xmlns:a16="http://schemas.microsoft.com/office/drawing/2014/main" xmlns="" id="{00000000-0008-0000-0200-00009D040000}"/>
            </a:ext>
          </a:extLst>
        </xdr:cNvPr>
        <xdr:cNvSpPr txBox="1">
          <a:spLocks noChangeArrowheads="1"/>
        </xdr:cNvSpPr>
      </xdr:nvSpPr>
      <xdr:spPr bwMode="auto">
        <a:xfrm>
          <a:off x="39814500" y="2090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1182" name="Text Box 15">
          <a:extLst>
            <a:ext uri="{FF2B5EF4-FFF2-40B4-BE49-F238E27FC236}">
              <a16:creationId xmlns:a16="http://schemas.microsoft.com/office/drawing/2014/main" xmlns="" id="{00000000-0008-0000-0200-00009E040000}"/>
            </a:ext>
          </a:extLst>
        </xdr:cNvPr>
        <xdr:cNvSpPr txBox="1">
          <a:spLocks noChangeArrowheads="1"/>
        </xdr:cNvSpPr>
      </xdr:nvSpPr>
      <xdr:spPr bwMode="auto">
        <a:xfrm>
          <a:off x="39814500"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183" name="Text Box 15">
          <a:extLst>
            <a:ext uri="{FF2B5EF4-FFF2-40B4-BE49-F238E27FC236}">
              <a16:creationId xmlns:a16="http://schemas.microsoft.com/office/drawing/2014/main" xmlns="" id="{00000000-0008-0000-0200-00009F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35</xdr:row>
      <xdr:rowOff>301625</xdr:rowOff>
    </xdr:from>
    <xdr:ext cx="97630" cy="112531"/>
    <xdr:sp macro="" textlink="">
      <xdr:nvSpPr>
        <xdr:cNvPr id="1184" name="Text Box 15">
          <a:extLst>
            <a:ext uri="{FF2B5EF4-FFF2-40B4-BE49-F238E27FC236}">
              <a16:creationId xmlns:a16="http://schemas.microsoft.com/office/drawing/2014/main" xmlns="" id="{00000000-0008-0000-0200-0000A0040000}"/>
            </a:ext>
          </a:extLst>
        </xdr:cNvPr>
        <xdr:cNvSpPr txBox="1">
          <a:spLocks noChangeArrowheads="1"/>
        </xdr:cNvSpPr>
      </xdr:nvSpPr>
      <xdr:spPr bwMode="auto">
        <a:xfrm>
          <a:off x="415480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85" name="Text Box 15">
          <a:extLst>
            <a:ext uri="{FF2B5EF4-FFF2-40B4-BE49-F238E27FC236}">
              <a16:creationId xmlns:a16="http://schemas.microsoft.com/office/drawing/2014/main" xmlns="" id="{00000000-0008-0000-0200-0000A104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186" name="Text Box 15">
          <a:extLst>
            <a:ext uri="{FF2B5EF4-FFF2-40B4-BE49-F238E27FC236}">
              <a16:creationId xmlns:a16="http://schemas.microsoft.com/office/drawing/2014/main" xmlns="" id="{00000000-0008-0000-0200-0000A2040000}"/>
            </a:ext>
          </a:extLst>
        </xdr:cNvPr>
        <xdr:cNvSpPr txBox="1">
          <a:spLocks noChangeArrowheads="1"/>
        </xdr:cNvSpPr>
      </xdr:nvSpPr>
      <xdr:spPr bwMode="auto">
        <a:xfrm>
          <a:off x="3841432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1187" name="Text Box 15">
          <a:extLst>
            <a:ext uri="{FF2B5EF4-FFF2-40B4-BE49-F238E27FC236}">
              <a16:creationId xmlns:a16="http://schemas.microsoft.com/office/drawing/2014/main" xmlns="" id="{00000000-0008-0000-0200-0000A3040000}"/>
            </a:ext>
          </a:extLst>
        </xdr:cNvPr>
        <xdr:cNvSpPr txBox="1">
          <a:spLocks noChangeArrowheads="1"/>
        </xdr:cNvSpPr>
      </xdr:nvSpPr>
      <xdr:spPr bwMode="auto">
        <a:xfrm>
          <a:off x="39814500"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188" name="Text Box 15">
          <a:extLst>
            <a:ext uri="{FF2B5EF4-FFF2-40B4-BE49-F238E27FC236}">
              <a16:creationId xmlns:a16="http://schemas.microsoft.com/office/drawing/2014/main" xmlns="" id="{00000000-0008-0000-0200-0000A4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189" name="Text Box 15">
          <a:extLst>
            <a:ext uri="{FF2B5EF4-FFF2-40B4-BE49-F238E27FC236}">
              <a16:creationId xmlns:a16="http://schemas.microsoft.com/office/drawing/2014/main" xmlns="" id="{00000000-0008-0000-0200-0000A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1190" name="Text Box 15">
          <a:extLst>
            <a:ext uri="{FF2B5EF4-FFF2-40B4-BE49-F238E27FC236}">
              <a16:creationId xmlns:a16="http://schemas.microsoft.com/office/drawing/2014/main" xmlns="" id="{00000000-0008-0000-0200-0000A604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191" name="Text Box 15">
          <a:extLst>
            <a:ext uri="{FF2B5EF4-FFF2-40B4-BE49-F238E27FC236}">
              <a16:creationId xmlns:a16="http://schemas.microsoft.com/office/drawing/2014/main" xmlns="" id="{00000000-0008-0000-0200-0000A704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7541"/>
    <xdr:sp macro="" textlink="">
      <xdr:nvSpPr>
        <xdr:cNvPr id="1192" name="Text Box 15">
          <a:extLst>
            <a:ext uri="{FF2B5EF4-FFF2-40B4-BE49-F238E27FC236}">
              <a16:creationId xmlns:a16="http://schemas.microsoft.com/office/drawing/2014/main" xmlns="" id="{00000000-0008-0000-0200-0000A8040000}"/>
            </a:ext>
          </a:extLst>
        </xdr:cNvPr>
        <xdr:cNvSpPr txBox="1">
          <a:spLocks noChangeArrowheads="1"/>
        </xdr:cNvSpPr>
      </xdr:nvSpPr>
      <xdr:spPr bwMode="auto">
        <a:xfrm>
          <a:off x="22231350" y="266477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7541"/>
    <xdr:sp macro="" textlink="">
      <xdr:nvSpPr>
        <xdr:cNvPr id="1193" name="Text Box 15">
          <a:extLst>
            <a:ext uri="{FF2B5EF4-FFF2-40B4-BE49-F238E27FC236}">
              <a16:creationId xmlns:a16="http://schemas.microsoft.com/office/drawing/2014/main" xmlns="" id="{00000000-0008-0000-0200-0000A9040000}"/>
            </a:ext>
          </a:extLst>
        </xdr:cNvPr>
        <xdr:cNvSpPr txBox="1">
          <a:spLocks noChangeArrowheads="1"/>
        </xdr:cNvSpPr>
      </xdr:nvSpPr>
      <xdr:spPr bwMode="auto">
        <a:xfrm>
          <a:off x="22231350" y="266477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7541"/>
    <xdr:sp macro="" textlink="">
      <xdr:nvSpPr>
        <xdr:cNvPr id="1194" name="Text Box 15">
          <a:extLst>
            <a:ext uri="{FF2B5EF4-FFF2-40B4-BE49-F238E27FC236}">
              <a16:creationId xmlns:a16="http://schemas.microsoft.com/office/drawing/2014/main" xmlns="" id="{00000000-0008-0000-0200-0000AA040000}"/>
            </a:ext>
          </a:extLst>
        </xdr:cNvPr>
        <xdr:cNvSpPr txBox="1">
          <a:spLocks noChangeArrowheads="1"/>
        </xdr:cNvSpPr>
      </xdr:nvSpPr>
      <xdr:spPr bwMode="auto">
        <a:xfrm>
          <a:off x="22231350" y="266477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7541"/>
    <xdr:sp macro="" textlink="">
      <xdr:nvSpPr>
        <xdr:cNvPr id="1195" name="Text Box 15">
          <a:extLst>
            <a:ext uri="{FF2B5EF4-FFF2-40B4-BE49-F238E27FC236}">
              <a16:creationId xmlns:a16="http://schemas.microsoft.com/office/drawing/2014/main" xmlns="" id="{00000000-0008-0000-0200-0000AB040000}"/>
            </a:ext>
          </a:extLst>
        </xdr:cNvPr>
        <xdr:cNvSpPr txBox="1">
          <a:spLocks noChangeArrowheads="1"/>
        </xdr:cNvSpPr>
      </xdr:nvSpPr>
      <xdr:spPr bwMode="auto">
        <a:xfrm>
          <a:off x="22231350" y="266477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196" name="Text Box 15">
          <a:extLst>
            <a:ext uri="{FF2B5EF4-FFF2-40B4-BE49-F238E27FC236}">
              <a16:creationId xmlns:a16="http://schemas.microsoft.com/office/drawing/2014/main" xmlns="" id="{00000000-0008-0000-0200-0000AC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197" name="Text Box 15">
          <a:extLst>
            <a:ext uri="{FF2B5EF4-FFF2-40B4-BE49-F238E27FC236}">
              <a16:creationId xmlns:a16="http://schemas.microsoft.com/office/drawing/2014/main" xmlns="" id="{00000000-0008-0000-0200-0000AD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198" name="Text Box 15">
          <a:extLst>
            <a:ext uri="{FF2B5EF4-FFF2-40B4-BE49-F238E27FC236}">
              <a16:creationId xmlns:a16="http://schemas.microsoft.com/office/drawing/2014/main" xmlns="" id="{00000000-0008-0000-0200-0000AE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199" name="Text Box 15">
          <a:extLst>
            <a:ext uri="{FF2B5EF4-FFF2-40B4-BE49-F238E27FC236}">
              <a16:creationId xmlns:a16="http://schemas.microsoft.com/office/drawing/2014/main" xmlns="" id="{00000000-0008-0000-0200-0000AF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200" name="Text Box 15">
          <a:extLst>
            <a:ext uri="{FF2B5EF4-FFF2-40B4-BE49-F238E27FC236}">
              <a16:creationId xmlns:a16="http://schemas.microsoft.com/office/drawing/2014/main" xmlns="" id="{00000000-0008-0000-0200-0000B0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201" name="Text Box 15">
          <a:extLst>
            <a:ext uri="{FF2B5EF4-FFF2-40B4-BE49-F238E27FC236}">
              <a16:creationId xmlns:a16="http://schemas.microsoft.com/office/drawing/2014/main" xmlns="" id="{00000000-0008-0000-0200-0000B1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202" name="Text Box 15">
          <a:extLst>
            <a:ext uri="{FF2B5EF4-FFF2-40B4-BE49-F238E27FC236}">
              <a16:creationId xmlns:a16="http://schemas.microsoft.com/office/drawing/2014/main" xmlns="" id="{00000000-0008-0000-0200-0000B2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203" name="Text Box 15">
          <a:extLst>
            <a:ext uri="{FF2B5EF4-FFF2-40B4-BE49-F238E27FC236}">
              <a16:creationId xmlns:a16="http://schemas.microsoft.com/office/drawing/2014/main" xmlns="" id="{00000000-0008-0000-0200-0000B3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1204" name="Text Box 15">
          <a:extLst>
            <a:ext uri="{FF2B5EF4-FFF2-40B4-BE49-F238E27FC236}">
              <a16:creationId xmlns:a16="http://schemas.microsoft.com/office/drawing/2014/main" xmlns="" id="{00000000-0008-0000-0200-0000B4040000}"/>
            </a:ext>
          </a:extLst>
        </xdr:cNvPr>
        <xdr:cNvSpPr txBox="1">
          <a:spLocks noChangeArrowheads="1"/>
        </xdr:cNvSpPr>
      </xdr:nvSpPr>
      <xdr:spPr bwMode="auto">
        <a:xfrm>
          <a:off x="22231350" y="266477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205" name="Text Box 15">
          <a:extLst>
            <a:ext uri="{FF2B5EF4-FFF2-40B4-BE49-F238E27FC236}">
              <a16:creationId xmlns:a16="http://schemas.microsoft.com/office/drawing/2014/main" xmlns="" id="{00000000-0008-0000-0200-0000B504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1206" name="Text Box 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07" name="Text Box 16">
          <a:extLst>
            <a:ext uri="{FF2B5EF4-FFF2-40B4-BE49-F238E27FC236}">
              <a16:creationId xmlns:a16="http://schemas.microsoft.com/office/drawing/2014/main" xmlns="" id="{00000000-0008-0000-0200-0000B7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08" name="Text Box 17">
          <a:extLst>
            <a:ext uri="{FF2B5EF4-FFF2-40B4-BE49-F238E27FC236}">
              <a16:creationId xmlns:a16="http://schemas.microsoft.com/office/drawing/2014/main" xmlns="" id="{00000000-0008-0000-0200-0000B8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09" name="Text Box 18">
          <a:extLst>
            <a:ext uri="{FF2B5EF4-FFF2-40B4-BE49-F238E27FC236}">
              <a16:creationId xmlns:a16="http://schemas.microsoft.com/office/drawing/2014/main" xmlns="" id="{00000000-0008-0000-0200-0000B9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10" name="Text Box 19">
          <a:extLst>
            <a:ext uri="{FF2B5EF4-FFF2-40B4-BE49-F238E27FC236}">
              <a16:creationId xmlns:a16="http://schemas.microsoft.com/office/drawing/2014/main" xmlns="" id="{00000000-0008-0000-0200-0000BA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11" name="Text Box 16">
          <a:extLst>
            <a:ext uri="{FF2B5EF4-FFF2-40B4-BE49-F238E27FC236}">
              <a16:creationId xmlns:a16="http://schemas.microsoft.com/office/drawing/2014/main" xmlns="" id="{00000000-0008-0000-0200-0000BB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12" name="Text Box 17">
          <a:extLst>
            <a:ext uri="{FF2B5EF4-FFF2-40B4-BE49-F238E27FC236}">
              <a16:creationId xmlns:a16="http://schemas.microsoft.com/office/drawing/2014/main" xmlns="" id="{00000000-0008-0000-0200-0000BC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33</xdr:row>
      <xdr:rowOff>15875</xdr:rowOff>
    </xdr:from>
    <xdr:ext cx="95250" cy="171450"/>
    <xdr:sp macro="" textlink="">
      <xdr:nvSpPr>
        <xdr:cNvPr id="1213" name="Text Box 18">
          <a:extLst>
            <a:ext uri="{FF2B5EF4-FFF2-40B4-BE49-F238E27FC236}">
              <a16:creationId xmlns:a16="http://schemas.microsoft.com/office/drawing/2014/main" xmlns="" id="{00000000-0008-0000-0200-0000BD040000}"/>
            </a:ext>
          </a:extLst>
        </xdr:cNvPr>
        <xdr:cNvSpPr txBox="1">
          <a:spLocks noChangeArrowheads="1"/>
        </xdr:cNvSpPr>
      </xdr:nvSpPr>
      <xdr:spPr bwMode="auto">
        <a:xfrm>
          <a:off x="31386462" y="2344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214" name="Text Box 15">
          <a:extLst>
            <a:ext uri="{FF2B5EF4-FFF2-40B4-BE49-F238E27FC236}">
              <a16:creationId xmlns:a16="http://schemas.microsoft.com/office/drawing/2014/main" xmlns="" id="{00000000-0008-0000-0200-0000BE04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215" name="Text Box 15">
          <a:extLst>
            <a:ext uri="{FF2B5EF4-FFF2-40B4-BE49-F238E27FC236}">
              <a16:creationId xmlns:a16="http://schemas.microsoft.com/office/drawing/2014/main" xmlns="" id="{00000000-0008-0000-0200-0000BF04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1216" name="Text Box 1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31384875" y="22221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217" name="Text Box 15">
          <a:extLst>
            <a:ext uri="{FF2B5EF4-FFF2-40B4-BE49-F238E27FC236}">
              <a16:creationId xmlns:a16="http://schemas.microsoft.com/office/drawing/2014/main" xmlns="" id="{00000000-0008-0000-0200-0000C104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18" name="Text Box 16">
          <a:extLst>
            <a:ext uri="{FF2B5EF4-FFF2-40B4-BE49-F238E27FC236}">
              <a16:creationId xmlns:a16="http://schemas.microsoft.com/office/drawing/2014/main" xmlns="" id="{00000000-0008-0000-0200-0000C2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19" name="Text Box 17">
          <a:extLst>
            <a:ext uri="{FF2B5EF4-FFF2-40B4-BE49-F238E27FC236}">
              <a16:creationId xmlns:a16="http://schemas.microsoft.com/office/drawing/2014/main" xmlns="" id="{00000000-0008-0000-0200-0000C3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20" name="Text Box 18">
          <a:extLst>
            <a:ext uri="{FF2B5EF4-FFF2-40B4-BE49-F238E27FC236}">
              <a16:creationId xmlns:a16="http://schemas.microsoft.com/office/drawing/2014/main" xmlns="" id="{00000000-0008-0000-0200-0000C4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21" name="Text Box 19">
          <a:extLst>
            <a:ext uri="{FF2B5EF4-FFF2-40B4-BE49-F238E27FC236}">
              <a16:creationId xmlns:a16="http://schemas.microsoft.com/office/drawing/2014/main" xmlns="" id="{00000000-0008-0000-0200-0000C5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22" name="Text Box 16">
          <a:extLst>
            <a:ext uri="{FF2B5EF4-FFF2-40B4-BE49-F238E27FC236}">
              <a16:creationId xmlns:a16="http://schemas.microsoft.com/office/drawing/2014/main" xmlns="" id="{00000000-0008-0000-0200-0000C6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223" name="Text Box 17">
          <a:extLst>
            <a:ext uri="{FF2B5EF4-FFF2-40B4-BE49-F238E27FC236}">
              <a16:creationId xmlns:a16="http://schemas.microsoft.com/office/drawing/2014/main" xmlns="" id="{00000000-0008-0000-0200-0000C7040000}"/>
            </a:ext>
          </a:extLst>
        </xdr:cNvPr>
        <xdr:cNvSpPr txBox="1">
          <a:spLocks noChangeArrowheads="1"/>
        </xdr:cNvSpPr>
      </xdr:nvSpPr>
      <xdr:spPr bwMode="auto">
        <a:xfrm>
          <a:off x="3138487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33</xdr:row>
      <xdr:rowOff>644525</xdr:rowOff>
    </xdr:from>
    <xdr:ext cx="95250" cy="171450"/>
    <xdr:sp macro="" textlink="">
      <xdr:nvSpPr>
        <xdr:cNvPr id="1224" name="Text Box 18">
          <a:extLst>
            <a:ext uri="{FF2B5EF4-FFF2-40B4-BE49-F238E27FC236}">
              <a16:creationId xmlns:a16="http://schemas.microsoft.com/office/drawing/2014/main" xmlns="" id="{00000000-0008-0000-0200-0000C8040000}"/>
            </a:ext>
          </a:extLst>
        </xdr:cNvPr>
        <xdr:cNvSpPr txBox="1">
          <a:spLocks noChangeArrowheads="1"/>
        </xdr:cNvSpPr>
      </xdr:nvSpPr>
      <xdr:spPr bwMode="auto">
        <a:xfrm>
          <a:off x="31281687" y="2407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225" name="Text Box 15">
          <a:extLst>
            <a:ext uri="{FF2B5EF4-FFF2-40B4-BE49-F238E27FC236}">
              <a16:creationId xmlns:a16="http://schemas.microsoft.com/office/drawing/2014/main" xmlns="" id="{00000000-0008-0000-0200-0000C904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1226" name="Text Box 1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31384875" y="22221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27" name="Text Box 16">
          <a:extLst>
            <a:ext uri="{FF2B5EF4-FFF2-40B4-BE49-F238E27FC236}">
              <a16:creationId xmlns:a16="http://schemas.microsoft.com/office/drawing/2014/main" xmlns="" id="{00000000-0008-0000-0200-0000CB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28" name="Text Box 17">
          <a:extLst>
            <a:ext uri="{FF2B5EF4-FFF2-40B4-BE49-F238E27FC236}">
              <a16:creationId xmlns:a16="http://schemas.microsoft.com/office/drawing/2014/main" xmlns="" id="{00000000-0008-0000-0200-0000CC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29" name="Text Box 18">
          <a:extLst>
            <a:ext uri="{FF2B5EF4-FFF2-40B4-BE49-F238E27FC236}">
              <a16:creationId xmlns:a16="http://schemas.microsoft.com/office/drawing/2014/main" xmlns="" id="{00000000-0008-0000-0200-0000CD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30" name="Text Box 19">
          <a:extLst>
            <a:ext uri="{FF2B5EF4-FFF2-40B4-BE49-F238E27FC236}">
              <a16:creationId xmlns:a16="http://schemas.microsoft.com/office/drawing/2014/main" xmlns="" id="{00000000-0008-0000-0200-0000CE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31" name="Text Box 16">
          <a:extLst>
            <a:ext uri="{FF2B5EF4-FFF2-40B4-BE49-F238E27FC236}">
              <a16:creationId xmlns:a16="http://schemas.microsoft.com/office/drawing/2014/main" xmlns="" id="{00000000-0008-0000-0200-0000CF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32" name="Text Box 17">
          <a:extLst>
            <a:ext uri="{FF2B5EF4-FFF2-40B4-BE49-F238E27FC236}">
              <a16:creationId xmlns:a16="http://schemas.microsoft.com/office/drawing/2014/main" xmlns="" id="{00000000-0008-0000-0200-0000D0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1233" name="Text Box 18">
          <a:extLst>
            <a:ext uri="{FF2B5EF4-FFF2-40B4-BE49-F238E27FC236}">
              <a16:creationId xmlns:a16="http://schemas.microsoft.com/office/drawing/2014/main" xmlns="" id="{00000000-0008-0000-0200-0000D1040000}"/>
            </a:ext>
          </a:extLst>
        </xdr:cNvPr>
        <xdr:cNvSpPr txBox="1">
          <a:spLocks noChangeArrowheads="1"/>
        </xdr:cNvSpPr>
      </xdr:nvSpPr>
      <xdr:spPr bwMode="auto">
        <a:xfrm>
          <a:off x="31386462" y="24647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234" name="Text Box 15">
          <a:extLst>
            <a:ext uri="{FF2B5EF4-FFF2-40B4-BE49-F238E27FC236}">
              <a16:creationId xmlns:a16="http://schemas.microsoft.com/office/drawing/2014/main" xmlns="" id="{00000000-0008-0000-0200-0000D204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235" name="Text Box 15">
          <a:extLst>
            <a:ext uri="{FF2B5EF4-FFF2-40B4-BE49-F238E27FC236}">
              <a16:creationId xmlns:a16="http://schemas.microsoft.com/office/drawing/2014/main" xmlns="" id="{00000000-0008-0000-0200-0000D304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1236" name="Text Box 1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31384875" y="23936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237" name="Text Box 15">
          <a:extLst>
            <a:ext uri="{FF2B5EF4-FFF2-40B4-BE49-F238E27FC236}">
              <a16:creationId xmlns:a16="http://schemas.microsoft.com/office/drawing/2014/main" xmlns="" id="{00000000-0008-0000-0200-0000D504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38" name="Text Box 16">
          <a:extLst>
            <a:ext uri="{FF2B5EF4-FFF2-40B4-BE49-F238E27FC236}">
              <a16:creationId xmlns:a16="http://schemas.microsoft.com/office/drawing/2014/main" xmlns="" id="{00000000-0008-0000-0200-0000D6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39" name="Text Box 17">
          <a:extLst>
            <a:ext uri="{FF2B5EF4-FFF2-40B4-BE49-F238E27FC236}">
              <a16:creationId xmlns:a16="http://schemas.microsoft.com/office/drawing/2014/main" xmlns="" id="{00000000-0008-0000-0200-0000D7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40" name="Text Box 18">
          <a:extLst>
            <a:ext uri="{FF2B5EF4-FFF2-40B4-BE49-F238E27FC236}">
              <a16:creationId xmlns:a16="http://schemas.microsoft.com/office/drawing/2014/main" xmlns="" id="{00000000-0008-0000-0200-0000D8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41" name="Text Box 19">
          <a:extLst>
            <a:ext uri="{FF2B5EF4-FFF2-40B4-BE49-F238E27FC236}">
              <a16:creationId xmlns:a16="http://schemas.microsoft.com/office/drawing/2014/main" xmlns="" id="{00000000-0008-0000-0200-0000D9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42" name="Text Box 16">
          <a:extLst>
            <a:ext uri="{FF2B5EF4-FFF2-40B4-BE49-F238E27FC236}">
              <a16:creationId xmlns:a16="http://schemas.microsoft.com/office/drawing/2014/main" xmlns="" id="{00000000-0008-0000-0200-0000DA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1243" name="Text Box 17">
          <a:extLst>
            <a:ext uri="{FF2B5EF4-FFF2-40B4-BE49-F238E27FC236}">
              <a16:creationId xmlns:a16="http://schemas.microsoft.com/office/drawing/2014/main" xmlns="" id="{00000000-0008-0000-0200-0000DB040000}"/>
            </a:ext>
          </a:extLst>
        </xdr:cNvPr>
        <xdr:cNvSpPr txBox="1">
          <a:spLocks noChangeArrowheads="1"/>
        </xdr:cNvSpPr>
      </xdr:nvSpPr>
      <xdr:spPr bwMode="auto">
        <a:xfrm>
          <a:off x="31384875" y="24631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1244" name="Text Box 18">
          <a:extLst>
            <a:ext uri="{FF2B5EF4-FFF2-40B4-BE49-F238E27FC236}">
              <a16:creationId xmlns:a16="http://schemas.microsoft.com/office/drawing/2014/main" xmlns="" id="{00000000-0008-0000-0200-0000DC040000}"/>
            </a:ext>
          </a:extLst>
        </xdr:cNvPr>
        <xdr:cNvSpPr txBox="1">
          <a:spLocks noChangeArrowheads="1"/>
        </xdr:cNvSpPr>
      </xdr:nvSpPr>
      <xdr:spPr bwMode="auto">
        <a:xfrm>
          <a:off x="31386462" y="24647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245" name="Text Box 15">
          <a:extLst>
            <a:ext uri="{FF2B5EF4-FFF2-40B4-BE49-F238E27FC236}">
              <a16:creationId xmlns:a16="http://schemas.microsoft.com/office/drawing/2014/main" xmlns="" id="{00000000-0008-0000-0200-0000DD04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1246" name="Text Box 1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31384875" y="23936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47" name="Text Box 16">
          <a:extLst>
            <a:ext uri="{FF2B5EF4-FFF2-40B4-BE49-F238E27FC236}">
              <a16:creationId xmlns:a16="http://schemas.microsoft.com/office/drawing/2014/main" xmlns="" id="{00000000-0008-0000-0200-0000DF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48" name="Text Box 17">
          <a:extLst>
            <a:ext uri="{FF2B5EF4-FFF2-40B4-BE49-F238E27FC236}">
              <a16:creationId xmlns:a16="http://schemas.microsoft.com/office/drawing/2014/main" xmlns="" id="{00000000-0008-0000-0200-0000E0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49" name="Text Box 18">
          <a:extLst>
            <a:ext uri="{FF2B5EF4-FFF2-40B4-BE49-F238E27FC236}">
              <a16:creationId xmlns:a16="http://schemas.microsoft.com/office/drawing/2014/main" xmlns="" id="{00000000-0008-0000-0200-0000E1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50" name="Text Box 19">
          <a:extLst>
            <a:ext uri="{FF2B5EF4-FFF2-40B4-BE49-F238E27FC236}">
              <a16:creationId xmlns:a16="http://schemas.microsoft.com/office/drawing/2014/main" xmlns="" id="{00000000-0008-0000-0200-0000E2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51" name="Text Box 16">
          <a:extLst>
            <a:ext uri="{FF2B5EF4-FFF2-40B4-BE49-F238E27FC236}">
              <a16:creationId xmlns:a16="http://schemas.microsoft.com/office/drawing/2014/main" xmlns="" id="{00000000-0008-0000-0200-0000E3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52" name="Text Box 17">
          <a:extLst>
            <a:ext uri="{FF2B5EF4-FFF2-40B4-BE49-F238E27FC236}">
              <a16:creationId xmlns:a16="http://schemas.microsoft.com/office/drawing/2014/main" xmlns="" id="{00000000-0008-0000-0200-0000E4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1253" name="Text Box 18">
          <a:extLst>
            <a:ext uri="{FF2B5EF4-FFF2-40B4-BE49-F238E27FC236}">
              <a16:creationId xmlns:a16="http://schemas.microsoft.com/office/drawing/2014/main" xmlns="" id="{00000000-0008-0000-0200-0000E5040000}"/>
            </a:ext>
          </a:extLst>
        </xdr:cNvPr>
        <xdr:cNvSpPr txBox="1">
          <a:spLocks noChangeArrowheads="1"/>
        </xdr:cNvSpPr>
      </xdr:nvSpPr>
      <xdr:spPr bwMode="auto">
        <a:xfrm>
          <a:off x="31386462" y="26362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254" name="Text Box 15">
          <a:extLst>
            <a:ext uri="{FF2B5EF4-FFF2-40B4-BE49-F238E27FC236}">
              <a16:creationId xmlns:a16="http://schemas.microsoft.com/office/drawing/2014/main" xmlns="" id="{00000000-0008-0000-0200-0000E604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255" name="Text Box 15">
          <a:extLst>
            <a:ext uri="{FF2B5EF4-FFF2-40B4-BE49-F238E27FC236}">
              <a16:creationId xmlns:a16="http://schemas.microsoft.com/office/drawing/2014/main" xmlns="" id="{00000000-0008-0000-0200-0000E704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1256" name="Text Box 1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31384875" y="25136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257" name="Text Box 15">
          <a:extLst>
            <a:ext uri="{FF2B5EF4-FFF2-40B4-BE49-F238E27FC236}">
              <a16:creationId xmlns:a16="http://schemas.microsoft.com/office/drawing/2014/main" xmlns="" id="{00000000-0008-0000-0200-0000E904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58" name="Text Box 16">
          <a:extLst>
            <a:ext uri="{FF2B5EF4-FFF2-40B4-BE49-F238E27FC236}">
              <a16:creationId xmlns:a16="http://schemas.microsoft.com/office/drawing/2014/main" xmlns="" id="{00000000-0008-0000-0200-0000EA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59" name="Text Box 17">
          <a:extLst>
            <a:ext uri="{FF2B5EF4-FFF2-40B4-BE49-F238E27FC236}">
              <a16:creationId xmlns:a16="http://schemas.microsoft.com/office/drawing/2014/main" xmlns="" id="{00000000-0008-0000-0200-0000EB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60" name="Text Box 18">
          <a:extLst>
            <a:ext uri="{FF2B5EF4-FFF2-40B4-BE49-F238E27FC236}">
              <a16:creationId xmlns:a16="http://schemas.microsoft.com/office/drawing/2014/main" xmlns="" id="{00000000-0008-0000-0200-0000EC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61" name="Text Box 19">
          <a:extLst>
            <a:ext uri="{FF2B5EF4-FFF2-40B4-BE49-F238E27FC236}">
              <a16:creationId xmlns:a16="http://schemas.microsoft.com/office/drawing/2014/main" xmlns="" id="{00000000-0008-0000-0200-0000ED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62" name="Text Box 16">
          <a:extLst>
            <a:ext uri="{FF2B5EF4-FFF2-40B4-BE49-F238E27FC236}">
              <a16:creationId xmlns:a16="http://schemas.microsoft.com/office/drawing/2014/main" xmlns="" id="{00000000-0008-0000-0200-0000EE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263" name="Text Box 17">
          <a:extLst>
            <a:ext uri="{FF2B5EF4-FFF2-40B4-BE49-F238E27FC236}">
              <a16:creationId xmlns:a16="http://schemas.microsoft.com/office/drawing/2014/main" xmlns="" id="{00000000-0008-0000-0200-0000EF040000}"/>
            </a:ext>
          </a:extLst>
        </xdr:cNvPr>
        <xdr:cNvSpPr txBox="1">
          <a:spLocks noChangeArrowheads="1"/>
        </xdr:cNvSpPr>
      </xdr:nvSpPr>
      <xdr:spPr bwMode="auto">
        <a:xfrm>
          <a:off x="31384875" y="26346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1264" name="Text Box 18">
          <a:extLst>
            <a:ext uri="{FF2B5EF4-FFF2-40B4-BE49-F238E27FC236}">
              <a16:creationId xmlns:a16="http://schemas.microsoft.com/office/drawing/2014/main" xmlns="" id="{00000000-0008-0000-0200-0000F0040000}"/>
            </a:ext>
          </a:extLst>
        </xdr:cNvPr>
        <xdr:cNvSpPr txBox="1">
          <a:spLocks noChangeArrowheads="1"/>
        </xdr:cNvSpPr>
      </xdr:nvSpPr>
      <xdr:spPr bwMode="auto">
        <a:xfrm>
          <a:off x="31386462" y="26362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265" name="Text Box 15">
          <a:extLst>
            <a:ext uri="{FF2B5EF4-FFF2-40B4-BE49-F238E27FC236}">
              <a16:creationId xmlns:a16="http://schemas.microsoft.com/office/drawing/2014/main" xmlns="" id="{00000000-0008-0000-0200-0000F104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1266" name="Text Box 1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31384875" y="25136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67" name="Text Box 16">
          <a:extLst>
            <a:ext uri="{FF2B5EF4-FFF2-40B4-BE49-F238E27FC236}">
              <a16:creationId xmlns:a16="http://schemas.microsoft.com/office/drawing/2014/main" xmlns="" id="{00000000-0008-0000-0200-0000F3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68" name="Text Box 17">
          <a:extLst>
            <a:ext uri="{FF2B5EF4-FFF2-40B4-BE49-F238E27FC236}">
              <a16:creationId xmlns:a16="http://schemas.microsoft.com/office/drawing/2014/main" xmlns="" id="{00000000-0008-0000-0200-0000F4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69" name="Text Box 18">
          <a:extLst>
            <a:ext uri="{FF2B5EF4-FFF2-40B4-BE49-F238E27FC236}">
              <a16:creationId xmlns:a16="http://schemas.microsoft.com/office/drawing/2014/main" xmlns="" id="{00000000-0008-0000-0200-0000F5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70" name="Text Box 19">
          <a:extLst>
            <a:ext uri="{FF2B5EF4-FFF2-40B4-BE49-F238E27FC236}">
              <a16:creationId xmlns:a16="http://schemas.microsoft.com/office/drawing/2014/main" xmlns="" id="{00000000-0008-0000-0200-0000F6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71" name="Text Box 16">
          <a:extLst>
            <a:ext uri="{FF2B5EF4-FFF2-40B4-BE49-F238E27FC236}">
              <a16:creationId xmlns:a16="http://schemas.microsoft.com/office/drawing/2014/main" xmlns="" id="{00000000-0008-0000-0200-0000F7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72" name="Text Box 17">
          <a:extLst>
            <a:ext uri="{FF2B5EF4-FFF2-40B4-BE49-F238E27FC236}">
              <a16:creationId xmlns:a16="http://schemas.microsoft.com/office/drawing/2014/main" xmlns="" id="{00000000-0008-0000-0200-0000F8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33</xdr:row>
      <xdr:rowOff>15875</xdr:rowOff>
    </xdr:from>
    <xdr:ext cx="95250" cy="171450"/>
    <xdr:sp macro="" textlink="">
      <xdr:nvSpPr>
        <xdr:cNvPr id="1273" name="Text Box 18">
          <a:extLst>
            <a:ext uri="{FF2B5EF4-FFF2-40B4-BE49-F238E27FC236}">
              <a16:creationId xmlns:a16="http://schemas.microsoft.com/office/drawing/2014/main" xmlns="" id="{00000000-0008-0000-0200-0000F9040000}"/>
            </a:ext>
          </a:extLst>
        </xdr:cNvPr>
        <xdr:cNvSpPr txBox="1">
          <a:spLocks noChangeArrowheads="1"/>
        </xdr:cNvSpPr>
      </xdr:nvSpPr>
      <xdr:spPr bwMode="auto">
        <a:xfrm>
          <a:off x="33615312" y="2344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31</xdr:row>
      <xdr:rowOff>533400</xdr:rowOff>
    </xdr:from>
    <xdr:ext cx="95250" cy="442269"/>
    <xdr:sp macro="" textlink="">
      <xdr:nvSpPr>
        <xdr:cNvPr id="1274" name="Text Box 1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33613725" y="2144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275" name="Text Box 15">
          <a:extLst>
            <a:ext uri="{FF2B5EF4-FFF2-40B4-BE49-F238E27FC236}">
              <a16:creationId xmlns:a16="http://schemas.microsoft.com/office/drawing/2014/main" xmlns="" id="{00000000-0008-0000-0200-0000FB040000}"/>
            </a:ext>
          </a:extLst>
        </xdr:cNvPr>
        <xdr:cNvSpPr txBox="1">
          <a:spLocks noChangeArrowheads="1"/>
        </xdr:cNvSpPr>
      </xdr:nvSpPr>
      <xdr:spPr bwMode="auto">
        <a:xfrm>
          <a:off x="3361372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276" name="Text Box 15">
          <a:extLst>
            <a:ext uri="{FF2B5EF4-FFF2-40B4-BE49-F238E27FC236}">
              <a16:creationId xmlns:a16="http://schemas.microsoft.com/office/drawing/2014/main" xmlns="" id="{00000000-0008-0000-0200-0000FC040000}"/>
            </a:ext>
          </a:extLst>
        </xdr:cNvPr>
        <xdr:cNvSpPr txBox="1">
          <a:spLocks noChangeArrowheads="1"/>
        </xdr:cNvSpPr>
      </xdr:nvSpPr>
      <xdr:spPr bwMode="auto">
        <a:xfrm>
          <a:off x="33613725" y="22221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277" name="Text Box 15">
          <a:extLst>
            <a:ext uri="{FF2B5EF4-FFF2-40B4-BE49-F238E27FC236}">
              <a16:creationId xmlns:a16="http://schemas.microsoft.com/office/drawing/2014/main" xmlns="" id="{00000000-0008-0000-0200-0000FD040000}"/>
            </a:ext>
          </a:extLst>
        </xdr:cNvPr>
        <xdr:cNvSpPr txBox="1">
          <a:spLocks noChangeArrowheads="1"/>
        </xdr:cNvSpPr>
      </xdr:nvSpPr>
      <xdr:spPr bwMode="auto">
        <a:xfrm>
          <a:off x="3361372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78" name="Text Box 16">
          <a:extLst>
            <a:ext uri="{FF2B5EF4-FFF2-40B4-BE49-F238E27FC236}">
              <a16:creationId xmlns:a16="http://schemas.microsoft.com/office/drawing/2014/main" xmlns="" id="{00000000-0008-0000-0200-0000FE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79" name="Text Box 17">
          <a:extLst>
            <a:ext uri="{FF2B5EF4-FFF2-40B4-BE49-F238E27FC236}">
              <a16:creationId xmlns:a16="http://schemas.microsoft.com/office/drawing/2014/main" xmlns="" id="{00000000-0008-0000-0200-0000FF04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80" name="Text Box 18">
          <a:extLst>
            <a:ext uri="{FF2B5EF4-FFF2-40B4-BE49-F238E27FC236}">
              <a16:creationId xmlns:a16="http://schemas.microsoft.com/office/drawing/2014/main" xmlns="" id="{00000000-0008-0000-0200-00000005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81" name="Text Box 19">
          <a:extLst>
            <a:ext uri="{FF2B5EF4-FFF2-40B4-BE49-F238E27FC236}">
              <a16:creationId xmlns:a16="http://schemas.microsoft.com/office/drawing/2014/main" xmlns="" id="{00000000-0008-0000-0200-00000105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82" name="Text Box 16">
          <a:extLst>
            <a:ext uri="{FF2B5EF4-FFF2-40B4-BE49-F238E27FC236}">
              <a16:creationId xmlns:a16="http://schemas.microsoft.com/office/drawing/2014/main" xmlns="" id="{00000000-0008-0000-0200-00000205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283" name="Text Box 17">
          <a:extLst>
            <a:ext uri="{FF2B5EF4-FFF2-40B4-BE49-F238E27FC236}">
              <a16:creationId xmlns:a16="http://schemas.microsoft.com/office/drawing/2014/main" xmlns="" id="{00000000-0008-0000-0200-000003050000}"/>
            </a:ext>
          </a:extLst>
        </xdr:cNvPr>
        <xdr:cNvSpPr txBox="1">
          <a:spLocks noChangeArrowheads="1"/>
        </xdr:cNvSpPr>
      </xdr:nvSpPr>
      <xdr:spPr bwMode="auto">
        <a:xfrm>
          <a:off x="33613725" y="23431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33</xdr:row>
      <xdr:rowOff>15875</xdr:rowOff>
    </xdr:from>
    <xdr:ext cx="95250" cy="171450"/>
    <xdr:sp macro="" textlink="">
      <xdr:nvSpPr>
        <xdr:cNvPr id="1284" name="Text Box 18">
          <a:extLst>
            <a:ext uri="{FF2B5EF4-FFF2-40B4-BE49-F238E27FC236}">
              <a16:creationId xmlns:a16="http://schemas.microsoft.com/office/drawing/2014/main" xmlns="" id="{00000000-0008-0000-0200-000004050000}"/>
            </a:ext>
          </a:extLst>
        </xdr:cNvPr>
        <xdr:cNvSpPr txBox="1">
          <a:spLocks noChangeArrowheads="1"/>
        </xdr:cNvSpPr>
      </xdr:nvSpPr>
      <xdr:spPr bwMode="auto">
        <a:xfrm>
          <a:off x="33615312" y="23447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285" name="Text Box 15">
          <a:extLst>
            <a:ext uri="{FF2B5EF4-FFF2-40B4-BE49-F238E27FC236}">
              <a16:creationId xmlns:a16="http://schemas.microsoft.com/office/drawing/2014/main" xmlns="" id="{00000000-0008-0000-0200-000005050000}"/>
            </a:ext>
          </a:extLst>
        </xdr:cNvPr>
        <xdr:cNvSpPr txBox="1">
          <a:spLocks noChangeArrowheads="1"/>
        </xdr:cNvSpPr>
      </xdr:nvSpPr>
      <xdr:spPr bwMode="auto">
        <a:xfrm>
          <a:off x="3361372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286" name="Text Box 15">
          <a:extLst>
            <a:ext uri="{FF2B5EF4-FFF2-40B4-BE49-F238E27FC236}">
              <a16:creationId xmlns:a16="http://schemas.microsoft.com/office/drawing/2014/main" xmlns="" id="{00000000-0008-0000-0200-000006050000}"/>
            </a:ext>
          </a:extLst>
        </xdr:cNvPr>
        <xdr:cNvSpPr txBox="1">
          <a:spLocks noChangeArrowheads="1"/>
        </xdr:cNvSpPr>
      </xdr:nvSpPr>
      <xdr:spPr bwMode="auto">
        <a:xfrm>
          <a:off x="33613725" y="22221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287" name="Text Box 15">
          <a:extLst>
            <a:ext uri="{FF2B5EF4-FFF2-40B4-BE49-F238E27FC236}">
              <a16:creationId xmlns:a16="http://schemas.microsoft.com/office/drawing/2014/main" xmlns="" id="{00000000-0008-0000-0200-00000705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1288" name="Text Box 15">
          <a:extLst>
            <a:ext uri="{FF2B5EF4-FFF2-40B4-BE49-F238E27FC236}">
              <a16:creationId xmlns:a16="http://schemas.microsoft.com/office/drawing/2014/main" xmlns="" id="{00000000-0008-0000-0200-00000805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1289" name="Text Box 15">
          <a:extLst>
            <a:ext uri="{FF2B5EF4-FFF2-40B4-BE49-F238E27FC236}">
              <a16:creationId xmlns:a16="http://schemas.microsoft.com/office/drawing/2014/main" xmlns="" id="{00000000-0008-0000-0200-000009050000}"/>
            </a:ext>
          </a:extLst>
        </xdr:cNvPr>
        <xdr:cNvSpPr txBox="1">
          <a:spLocks noChangeArrowheads="1"/>
        </xdr:cNvSpPr>
      </xdr:nvSpPr>
      <xdr:spPr bwMode="auto">
        <a:xfrm>
          <a:off x="3138487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1290" name="Text Box 15">
          <a:extLst>
            <a:ext uri="{FF2B5EF4-FFF2-40B4-BE49-F238E27FC236}">
              <a16:creationId xmlns:a16="http://schemas.microsoft.com/office/drawing/2014/main" xmlns="" id="{00000000-0008-0000-0200-00000A050000}"/>
            </a:ext>
          </a:extLst>
        </xdr:cNvPr>
        <xdr:cNvSpPr txBox="1">
          <a:spLocks noChangeArrowheads="1"/>
        </xdr:cNvSpPr>
      </xdr:nvSpPr>
      <xdr:spPr bwMode="auto">
        <a:xfrm>
          <a:off x="3138487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291" name="Text Box 15">
          <a:extLst>
            <a:ext uri="{FF2B5EF4-FFF2-40B4-BE49-F238E27FC236}">
              <a16:creationId xmlns:a16="http://schemas.microsoft.com/office/drawing/2014/main" xmlns="" id="{00000000-0008-0000-0200-00000B05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292" name="Text Box 15">
          <a:extLst>
            <a:ext uri="{FF2B5EF4-FFF2-40B4-BE49-F238E27FC236}">
              <a16:creationId xmlns:a16="http://schemas.microsoft.com/office/drawing/2014/main" xmlns="" id="{00000000-0008-0000-0200-00000C050000}"/>
            </a:ext>
          </a:extLst>
        </xdr:cNvPr>
        <xdr:cNvSpPr txBox="1">
          <a:spLocks noChangeArrowheads="1"/>
        </xdr:cNvSpPr>
      </xdr:nvSpPr>
      <xdr:spPr bwMode="auto">
        <a:xfrm>
          <a:off x="3361372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293" name="Text Box 15">
          <a:extLst>
            <a:ext uri="{FF2B5EF4-FFF2-40B4-BE49-F238E27FC236}">
              <a16:creationId xmlns:a16="http://schemas.microsoft.com/office/drawing/2014/main" xmlns="" id="{00000000-0008-0000-0200-00000D050000}"/>
            </a:ext>
          </a:extLst>
        </xdr:cNvPr>
        <xdr:cNvSpPr txBox="1">
          <a:spLocks noChangeArrowheads="1"/>
        </xdr:cNvSpPr>
      </xdr:nvSpPr>
      <xdr:spPr bwMode="auto">
        <a:xfrm>
          <a:off x="33613725" y="20907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294" name="Text Box 1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33613725" y="20907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295" name="Text Box 15">
          <a:extLst>
            <a:ext uri="{FF2B5EF4-FFF2-40B4-BE49-F238E27FC236}">
              <a16:creationId xmlns:a16="http://schemas.microsoft.com/office/drawing/2014/main" xmlns="" id="{00000000-0008-0000-0200-00000F05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296" name="Text Box 15">
          <a:extLst>
            <a:ext uri="{FF2B5EF4-FFF2-40B4-BE49-F238E27FC236}">
              <a16:creationId xmlns:a16="http://schemas.microsoft.com/office/drawing/2014/main" xmlns="" id="{00000000-0008-0000-0200-00001005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297" name="Text Box 15">
          <a:extLst>
            <a:ext uri="{FF2B5EF4-FFF2-40B4-BE49-F238E27FC236}">
              <a16:creationId xmlns:a16="http://schemas.microsoft.com/office/drawing/2014/main" xmlns="" id="{00000000-0008-0000-0200-00001105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298" name="Text Box 15">
          <a:extLst>
            <a:ext uri="{FF2B5EF4-FFF2-40B4-BE49-F238E27FC236}">
              <a16:creationId xmlns:a16="http://schemas.microsoft.com/office/drawing/2014/main" xmlns="" id="{00000000-0008-0000-0200-000012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299" name="Text Box 15">
          <a:extLst>
            <a:ext uri="{FF2B5EF4-FFF2-40B4-BE49-F238E27FC236}">
              <a16:creationId xmlns:a16="http://schemas.microsoft.com/office/drawing/2014/main" xmlns="" id="{00000000-0008-0000-0200-000013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300" name="Text Box 15">
          <a:extLst>
            <a:ext uri="{FF2B5EF4-FFF2-40B4-BE49-F238E27FC236}">
              <a16:creationId xmlns:a16="http://schemas.microsoft.com/office/drawing/2014/main" xmlns="" id="{00000000-0008-0000-0200-00001405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1301" name="Text Box 15">
          <a:extLst>
            <a:ext uri="{FF2B5EF4-FFF2-40B4-BE49-F238E27FC236}">
              <a16:creationId xmlns:a16="http://schemas.microsoft.com/office/drawing/2014/main" xmlns="" id="{00000000-0008-0000-0200-000015050000}"/>
            </a:ext>
          </a:extLst>
        </xdr:cNvPr>
        <xdr:cNvSpPr txBox="1">
          <a:spLocks noChangeArrowheads="1"/>
        </xdr:cNvSpPr>
      </xdr:nvSpPr>
      <xdr:spPr bwMode="auto">
        <a:xfrm>
          <a:off x="31384875" y="214122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302" name="Text Box 15">
          <a:extLst>
            <a:ext uri="{FF2B5EF4-FFF2-40B4-BE49-F238E27FC236}">
              <a16:creationId xmlns:a16="http://schemas.microsoft.com/office/drawing/2014/main" xmlns="" id="{00000000-0008-0000-0200-000016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303" name="Text Box 15">
          <a:extLst>
            <a:ext uri="{FF2B5EF4-FFF2-40B4-BE49-F238E27FC236}">
              <a16:creationId xmlns:a16="http://schemas.microsoft.com/office/drawing/2014/main" xmlns="" id="{00000000-0008-0000-0200-000017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304" name="Text Box 1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05" name="Text Box 15">
          <a:extLst>
            <a:ext uri="{FF2B5EF4-FFF2-40B4-BE49-F238E27FC236}">
              <a16:creationId xmlns:a16="http://schemas.microsoft.com/office/drawing/2014/main" xmlns="" id="{00000000-0008-0000-0200-000019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06" name="Text Box 15">
          <a:extLst>
            <a:ext uri="{FF2B5EF4-FFF2-40B4-BE49-F238E27FC236}">
              <a16:creationId xmlns:a16="http://schemas.microsoft.com/office/drawing/2014/main" xmlns="" id="{00000000-0008-0000-0200-00001A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307" name="Text Box 15">
          <a:extLst>
            <a:ext uri="{FF2B5EF4-FFF2-40B4-BE49-F238E27FC236}">
              <a16:creationId xmlns:a16="http://schemas.microsoft.com/office/drawing/2014/main" xmlns="" id="{00000000-0008-0000-0200-00001B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308" name="Text Box 15">
          <a:extLst>
            <a:ext uri="{FF2B5EF4-FFF2-40B4-BE49-F238E27FC236}">
              <a16:creationId xmlns:a16="http://schemas.microsoft.com/office/drawing/2014/main" xmlns="" id="{00000000-0008-0000-0200-00001C050000}"/>
            </a:ext>
          </a:extLst>
        </xdr:cNvPr>
        <xdr:cNvSpPr txBox="1">
          <a:spLocks noChangeArrowheads="1"/>
        </xdr:cNvSpPr>
      </xdr:nvSpPr>
      <xdr:spPr bwMode="auto">
        <a:xfrm>
          <a:off x="3138487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09" name="Text Box 15">
          <a:extLst>
            <a:ext uri="{FF2B5EF4-FFF2-40B4-BE49-F238E27FC236}">
              <a16:creationId xmlns:a16="http://schemas.microsoft.com/office/drawing/2014/main" xmlns="" id="{00000000-0008-0000-0200-00001D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0" name="Text Box 15">
          <a:extLst>
            <a:ext uri="{FF2B5EF4-FFF2-40B4-BE49-F238E27FC236}">
              <a16:creationId xmlns:a16="http://schemas.microsoft.com/office/drawing/2014/main" xmlns="" id="{00000000-0008-0000-0200-00001E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1" name="Text Box 15">
          <a:extLst>
            <a:ext uri="{FF2B5EF4-FFF2-40B4-BE49-F238E27FC236}">
              <a16:creationId xmlns:a16="http://schemas.microsoft.com/office/drawing/2014/main" xmlns="" id="{00000000-0008-0000-0200-00001F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2" name="Text Box 15">
          <a:extLst>
            <a:ext uri="{FF2B5EF4-FFF2-40B4-BE49-F238E27FC236}">
              <a16:creationId xmlns:a16="http://schemas.microsoft.com/office/drawing/2014/main" xmlns="" id="{00000000-0008-0000-0200-000020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3" name="Text Box 15">
          <a:extLst>
            <a:ext uri="{FF2B5EF4-FFF2-40B4-BE49-F238E27FC236}">
              <a16:creationId xmlns:a16="http://schemas.microsoft.com/office/drawing/2014/main" xmlns="" id="{00000000-0008-0000-0200-000021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4" name="Text Box 1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5" name="Text Box 15">
          <a:extLst>
            <a:ext uri="{FF2B5EF4-FFF2-40B4-BE49-F238E27FC236}">
              <a16:creationId xmlns:a16="http://schemas.microsoft.com/office/drawing/2014/main" xmlns="" id="{00000000-0008-0000-0200-000023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6" name="Text Box 15">
          <a:extLst>
            <a:ext uri="{FF2B5EF4-FFF2-40B4-BE49-F238E27FC236}">
              <a16:creationId xmlns:a16="http://schemas.microsoft.com/office/drawing/2014/main" xmlns="" id="{00000000-0008-0000-0200-000024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17" name="Text Box 15">
          <a:extLst>
            <a:ext uri="{FF2B5EF4-FFF2-40B4-BE49-F238E27FC236}">
              <a16:creationId xmlns:a16="http://schemas.microsoft.com/office/drawing/2014/main" xmlns="" id="{00000000-0008-0000-0200-000025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18" name="Text Box 15">
          <a:extLst>
            <a:ext uri="{FF2B5EF4-FFF2-40B4-BE49-F238E27FC236}">
              <a16:creationId xmlns:a16="http://schemas.microsoft.com/office/drawing/2014/main" xmlns="" id="{00000000-0008-0000-0200-000026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19" name="Text Box 15">
          <a:extLst>
            <a:ext uri="{FF2B5EF4-FFF2-40B4-BE49-F238E27FC236}">
              <a16:creationId xmlns:a16="http://schemas.microsoft.com/office/drawing/2014/main" xmlns="" id="{00000000-0008-0000-0200-000027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320" name="Text Box 15">
          <a:extLst>
            <a:ext uri="{FF2B5EF4-FFF2-40B4-BE49-F238E27FC236}">
              <a16:creationId xmlns:a16="http://schemas.microsoft.com/office/drawing/2014/main" xmlns="" id="{00000000-0008-0000-0200-000028050000}"/>
            </a:ext>
          </a:extLst>
        </xdr:cNvPr>
        <xdr:cNvSpPr txBox="1">
          <a:spLocks noChangeArrowheads="1"/>
        </xdr:cNvSpPr>
      </xdr:nvSpPr>
      <xdr:spPr bwMode="auto">
        <a:xfrm>
          <a:off x="3138487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21" name="Text Box 15">
          <a:extLst>
            <a:ext uri="{FF2B5EF4-FFF2-40B4-BE49-F238E27FC236}">
              <a16:creationId xmlns:a16="http://schemas.microsoft.com/office/drawing/2014/main" xmlns="" id="{00000000-0008-0000-0200-000029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22" name="Text Box 15">
          <a:extLst>
            <a:ext uri="{FF2B5EF4-FFF2-40B4-BE49-F238E27FC236}">
              <a16:creationId xmlns:a16="http://schemas.microsoft.com/office/drawing/2014/main" xmlns="" id="{00000000-0008-0000-0200-00002A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23" name="Text Box 15">
          <a:extLst>
            <a:ext uri="{FF2B5EF4-FFF2-40B4-BE49-F238E27FC236}">
              <a16:creationId xmlns:a16="http://schemas.microsoft.com/office/drawing/2014/main" xmlns="" id="{00000000-0008-0000-0200-00002B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24" name="Text Box 1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325" name="Text Box 15">
          <a:extLst>
            <a:ext uri="{FF2B5EF4-FFF2-40B4-BE49-F238E27FC236}">
              <a16:creationId xmlns:a16="http://schemas.microsoft.com/office/drawing/2014/main" xmlns="" id="{00000000-0008-0000-0200-00002D050000}"/>
            </a:ext>
          </a:extLst>
        </xdr:cNvPr>
        <xdr:cNvSpPr txBox="1">
          <a:spLocks noChangeArrowheads="1"/>
        </xdr:cNvSpPr>
      </xdr:nvSpPr>
      <xdr:spPr bwMode="auto">
        <a:xfrm>
          <a:off x="3138487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326" name="Text Box 15">
          <a:extLst>
            <a:ext uri="{FF2B5EF4-FFF2-40B4-BE49-F238E27FC236}">
              <a16:creationId xmlns:a16="http://schemas.microsoft.com/office/drawing/2014/main" xmlns="" id="{00000000-0008-0000-0200-00002E050000}"/>
            </a:ext>
          </a:extLst>
        </xdr:cNvPr>
        <xdr:cNvSpPr txBox="1">
          <a:spLocks noChangeArrowheads="1"/>
        </xdr:cNvSpPr>
      </xdr:nvSpPr>
      <xdr:spPr bwMode="auto">
        <a:xfrm>
          <a:off x="3361372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327" name="Text Box 15">
          <a:extLst>
            <a:ext uri="{FF2B5EF4-FFF2-40B4-BE49-F238E27FC236}">
              <a16:creationId xmlns:a16="http://schemas.microsoft.com/office/drawing/2014/main" xmlns="" id="{00000000-0008-0000-0200-00002F050000}"/>
            </a:ext>
          </a:extLst>
        </xdr:cNvPr>
        <xdr:cNvSpPr txBox="1">
          <a:spLocks noChangeArrowheads="1"/>
        </xdr:cNvSpPr>
      </xdr:nvSpPr>
      <xdr:spPr bwMode="auto">
        <a:xfrm>
          <a:off x="3361372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32</xdr:row>
      <xdr:rowOff>1171575</xdr:rowOff>
    </xdr:from>
    <xdr:ext cx="95250" cy="442269"/>
    <xdr:sp macro="" textlink="">
      <xdr:nvSpPr>
        <xdr:cNvPr id="1328" name="Text Box 15">
          <a:extLst>
            <a:ext uri="{FF2B5EF4-FFF2-40B4-BE49-F238E27FC236}">
              <a16:creationId xmlns:a16="http://schemas.microsoft.com/office/drawing/2014/main" xmlns="" id="{00000000-0008-0000-0200-000030050000}"/>
            </a:ext>
          </a:extLst>
        </xdr:cNvPr>
        <xdr:cNvSpPr txBox="1">
          <a:spLocks noChangeArrowheads="1"/>
        </xdr:cNvSpPr>
      </xdr:nvSpPr>
      <xdr:spPr bwMode="auto">
        <a:xfrm>
          <a:off x="33413700" y="22888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32</xdr:row>
      <xdr:rowOff>771525</xdr:rowOff>
    </xdr:from>
    <xdr:ext cx="95250" cy="442269"/>
    <xdr:sp macro="" textlink="">
      <xdr:nvSpPr>
        <xdr:cNvPr id="1329" name="Text Box 15">
          <a:extLst>
            <a:ext uri="{FF2B5EF4-FFF2-40B4-BE49-F238E27FC236}">
              <a16:creationId xmlns:a16="http://schemas.microsoft.com/office/drawing/2014/main" xmlns="" id="{00000000-0008-0000-0200-000031050000}"/>
            </a:ext>
          </a:extLst>
        </xdr:cNvPr>
        <xdr:cNvSpPr txBox="1">
          <a:spLocks noChangeArrowheads="1"/>
        </xdr:cNvSpPr>
      </xdr:nvSpPr>
      <xdr:spPr bwMode="auto">
        <a:xfrm>
          <a:off x="33566100" y="22488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330" name="Text Box 15">
          <a:extLst>
            <a:ext uri="{FF2B5EF4-FFF2-40B4-BE49-F238E27FC236}">
              <a16:creationId xmlns:a16="http://schemas.microsoft.com/office/drawing/2014/main" xmlns="" id="{00000000-0008-0000-0200-000032050000}"/>
            </a:ext>
          </a:extLst>
        </xdr:cNvPr>
        <xdr:cNvSpPr txBox="1">
          <a:spLocks noChangeArrowheads="1"/>
        </xdr:cNvSpPr>
      </xdr:nvSpPr>
      <xdr:spPr bwMode="auto">
        <a:xfrm>
          <a:off x="3361372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331" name="Text Box 15">
          <a:extLst>
            <a:ext uri="{FF2B5EF4-FFF2-40B4-BE49-F238E27FC236}">
              <a16:creationId xmlns:a16="http://schemas.microsoft.com/office/drawing/2014/main" xmlns="" id="{00000000-0008-0000-0200-000033050000}"/>
            </a:ext>
          </a:extLst>
        </xdr:cNvPr>
        <xdr:cNvSpPr txBox="1">
          <a:spLocks noChangeArrowheads="1"/>
        </xdr:cNvSpPr>
      </xdr:nvSpPr>
      <xdr:spPr bwMode="auto">
        <a:xfrm>
          <a:off x="3361372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332" name="Text Box 15">
          <a:extLst>
            <a:ext uri="{FF2B5EF4-FFF2-40B4-BE49-F238E27FC236}">
              <a16:creationId xmlns:a16="http://schemas.microsoft.com/office/drawing/2014/main" xmlns="" id="{00000000-0008-0000-0200-000034050000}"/>
            </a:ext>
          </a:extLst>
        </xdr:cNvPr>
        <xdr:cNvSpPr txBox="1">
          <a:spLocks noChangeArrowheads="1"/>
        </xdr:cNvSpPr>
      </xdr:nvSpPr>
      <xdr:spPr bwMode="auto">
        <a:xfrm>
          <a:off x="3361372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333" name="Text Box 15">
          <a:extLst>
            <a:ext uri="{FF2B5EF4-FFF2-40B4-BE49-F238E27FC236}">
              <a16:creationId xmlns:a16="http://schemas.microsoft.com/office/drawing/2014/main" xmlns="" id="{00000000-0008-0000-0200-000035050000}"/>
            </a:ext>
          </a:extLst>
        </xdr:cNvPr>
        <xdr:cNvSpPr txBox="1">
          <a:spLocks noChangeArrowheads="1"/>
        </xdr:cNvSpPr>
      </xdr:nvSpPr>
      <xdr:spPr bwMode="auto">
        <a:xfrm>
          <a:off x="33613725" y="22221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334" name="Text Box 1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3361372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335" name="Text Box 15">
          <a:extLst>
            <a:ext uri="{FF2B5EF4-FFF2-40B4-BE49-F238E27FC236}">
              <a16:creationId xmlns:a16="http://schemas.microsoft.com/office/drawing/2014/main" xmlns="" id="{00000000-0008-0000-0200-000037050000}"/>
            </a:ext>
          </a:extLst>
        </xdr:cNvPr>
        <xdr:cNvSpPr txBox="1">
          <a:spLocks noChangeArrowheads="1"/>
        </xdr:cNvSpPr>
      </xdr:nvSpPr>
      <xdr:spPr bwMode="auto">
        <a:xfrm>
          <a:off x="3361372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336" name="Text Box 15">
          <a:extLst>
            <a:ext uri="{FF2B5EF4-FFF2-40B4-BE49-F238E27FC236}">
              <a16:creationId xmlns:a16="http://schemas.microsoft.com/office/drawing/2014/main" xmlns="" id="{00000000-0008-0000-0200-000038050000}"/>
            </a:ext>
          </a:extLst>
        </xdr:cNvPr>
        <xdr:cNvSpPr txBox="1">
          <a:spLocks noChangeArrowheads="1"/>
        </xdr:cNvSpPr>
      </xdr:nvSpPr>
      <xdr:spPr bwMode="auto">
        <a:xfrm>
          <a:off x="3361372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337" name="Text Box 15">
          <a:extLst>
            <a:ext uri="{FF2B5EF4-FFF2-40B4-BE49-F238E27FC236}">
              <a16:creationId xmlns:a16="http://schemas.microsoft.com/office/drawing/2014/main" xmlns="" id="{00000000-0008-0000-0200-000039050000}"/>
            </a:ext>
          </a:extLst>
        </xdr:cNvPr>
        <xdr:cNvSpPr txBox="1">
          <a:spLocks noChangeArrowheads="1"/>
        </xdr:cNvSpPr>
      </xdr:nvSpPr>
      <xdr:spPr bwMode="auto">
        <a:xfrm>
          <a:off x="3361372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338" name="Text Box 15">
          <a:extLst>
            <a:ext uri="{FF2B5EF4-FFF2-40B4-BE49-F238E27FC236}">
              <a16:creationId xmlns:a16="http://schemas.microsoft.com/office/drawing/2014/main" xmlns="" id="{00000000-0008-0000-0200-00003A050000}"/>
            </a:ext>
          </a:extLst>
        </xdr:cNvPr>
        <xdr:cNvSpPr txBox="1">
          <a:spLocks noChangeArrowheads="1"/>
        </xdr:cNvSpPr>
      </xdr:nvSpPr>
      <xdr:spPr bwMode="auto">
        <a:xfrm>
          <a:off x="3361372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339" name="Text Box 15">
          <a:extLst>
            <a:ext uri="{FF2B5EF4-FFF2-40B4-BE49-F238E27FC236}">
              <a16:creationId xmlns:a16="http://schemas.microsoft.com/office/drawing/2014/main" xmlns="" id="{00000000-0008-0000-0200-00003B050000}"/>
            </a:ext>
          </a:extLst>
        </xdr:cNvPr>
        <xdr:cNvSpPr txBox="1">
          <a:spLocks noChangeArrowheads="1"/>
        </xdr:cNvSpPr>
      </xdr:nvSpPr>
      <xdr:spPr bwMode="auto">
        <a:xfrm>
          <a:off x="33613725" y="23936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340" name="Text Box 15">
          <a:extLst>
            <a:ext uri="{FF2B5EF4-FFF2-40B4-BE49-F238E27FC236}">
              <a16:creationId xmlns:a16="http://schemas.microsoft.com/office/drawing/2014/main" xmlns="" id="{00000000-0008-0000-0200-00003C050000}"/>
            </a:ext>
          </a:extLst>
        </xdr:cNvPr>
        <xdr:cNvSpPr txBox="1">
          <a:spLocks noChangeArrowheads="1"/>
        </xdr:cNvSpPr>
      </xdr:nvSpPr>
      <xdr:spPr bwMode="auto">
        <a:xfrm>
          <a:off x="3361372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341" name="Text Box 15">
          <a:extLst>
            <a:ext uri="{FF2B5EF4-FFF2-40B4-BE49-F238E27FC236}">
              <a16:creationId xmlns:a16="http://schemas.microsoft.com/office/drawing/2014/main" xmlns="" id="{00000000-0008-0000-0200-00003D050000}"/>
            </a:ext>
          </a:extLst>
        </xdr:cNvPr>
        <xdr:cNvSpPr txBox="1">
          <a:spLocks noChangeArrowheads="1"/>
        </xdr:cNvSpPr>
      </xdr:nvSpPr>
      <xdr:spPr bwMode="auto">
        <a:xfrm>
          <a:off x="33613725" y="25136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19</xdr:row>
      <xdr:rowOff>219075</xdr:rowOff>
    </xdr:from>
    <xdr:ext cx="95250" cy="442269"/>
    <xdr:sp macro="" textlink="">
      <xdr:nvSpPr>
        <xdr:cNvPr id="1342"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1413450" y="131594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13" name="Text Box 15">
          <a:extLst>
            <a:ext uri="{FF2B5EF4-FFF2-40B4-BE49-F238E27FC236}">
              <a16:creationId xmlns:a16="http://schemas.microsoft.com/office/drawing/2014/main" xmlns="" id="{00000000-0008-0000-0200-000085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7541"/>
    <xdr:sp macro="" textlink="">
      <xdr:nvSpPr>
        <xdr:cNvPr id="1414" name="Text Box 15">
          <a:extLst>
            <a:ext uri="{FF2B5EF4-FFF2-40B4-BE49-F238E27FC236}">
              <a16:creationId xmlns:a16="http://schemas.microsoft.com/office/drawing/2014/main" xmlns="" id="{00000000-0008-0000-0200-00008605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7541"/>
    <xdr:sp macro="" textlink="">
      <xdr:nvSpPr>
        <xdr:cNvPr id="1415" name="Text Box 15">
          <a:extLst>
            <a:ext uri="{FF2B5EF4-FFF2-40B4-BE49-F238E27FC236}">
              <a16:creationId xmlns:a16="http://schemas.microsoft.com/office/drawing/2014/main" xmlns="" id="{00000000-0008-0000-0200-00008705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7541"/>
    <xdr:sp macro="" textlink="">
      <xdr:nvSpPr>
        <xdr:cNvPr id="1416" name="Text Box 15">
          <a:extLst>
            <a:ext uri="{FF2B5EF4-FFF2-40B4-BE49-F238E27FC236}">
              <a16:creationId xmlns:a16="http://schemas.microsoft.com/office/drawing/2014/main" xmlns="" id="{00000000-0008-0000-0200-00008805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7541"/>
    <xdr:sp macro="" textlink="">
      <xdr:nvSpPr>
        <xdr:cNvPr id="1417" name="Text Box 15">
          <a:extLst>
            <a:ext uri="{FF2B5EF4-FFF2-40B4-BE49-F238E27FC236}">
              <a16:creationId xmlns:a16="http://schemas.microsoft.com/office/drawing/2014/main" xmlns="" id="{00000000-0008-0000-0200-00008905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18" name="Text Box 15">
          <a:extLst>
            <a:ext uri="{FF2B5EF4-FFF2-40B4-BE49-F238E27FC236}">
              <a16:creationId xmlns:a16="http://schemas.microsoft.com/office/drawing/2014/main" xmlns="" id="{00000000-0008-0000-0200-00008A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19" name="Text Box 15">
          <a:extLst>
            <a:ext uri="{FF2B5EF4-FFF2-40B4-BE49-F238E27FC236}">
              <a16:creationId xmlns:a16="http://schemas.microsoft.com/office/drawing/2014/main" xmlns="" id="{00000000-0008-0000-0200-00008B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0" name="Text Box 15">
          <a:extLst>
            <a:ext uri="{FF2B5EF4-FFF2-40B4-BE49-F238E27FC236}">
              <a16:creationId xmlns:a16="http://schemas.microsoft.com/office/drawing/2014/main" xmlns="" id="{00000000-0008-0000-0200-00008C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1" name="Text Box 15">
          <a:extLst>
            <a:ext uri="{FF2B5EF4-FFF2-40B4-BE49-F238E27FC236}">
              <a16:creationId xmlns:a16="http://schemas.microsoft.com/office/drawing/2014/main" xmlns="" id="{00000000-0008-0000-0200-00008D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2" name="Text Box 15">
          <a:extLst>
            <a:ext uri="{FF2B5EF4-FFF2-40B4-BE49-F238E27FC236}">
              <a16:creationId xmlns:a16="http://schemas.microsoft.com/office/drawing/2014/main" xmlns="" id="{00000000-0008-0000-0200-00008E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3" name="Text Box 15">
          <a:extLst>
            <a:ext uri="{FF2B5EF4-FFF2-40B4-BE49-F238E27FC236}">
              <a16:creationId xmlns:a16="http://schemas.microsoft.com/office/drawing/2014/main" xmlns="" id="{00000000-0008-0000-0200-00008F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4" name="Text Box 15">
          <a:extLst>
            <a:ext uri="{FF2B5EF4-FFF2-40B4-BE49-F238E27FC236}">
              <a16:creationId xmlns:a16="http://schemas.microsoft.com/office/drawing/2014/main" xmlns="" id="{00000000-0008-0000-0200-000090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5" name="Text Box 15">
          <a:extLst>
            <a:ext uri="{FF2B5EF4-FFF2-40B4-BE49-F238E27FC236}">
              <a16:creationId xmlns:a16="http://schemas.microsoft.com/office/drawing/2014/main" xmlns="" id="{00000000-0008-0000-0200-000091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301625</xdr:rowOff>
    </xdr:from>
    <xdr:ext cx="97630" cy="112531"/>
    <xdr:sp macro="" textlink="">
      <xdr:nvSpPr>
        <xdr:cNvPr id="1426" name="Text Box 15">
          <a:extLst>
            <a:ext uri="{FF2B5EF4-FFF2-40B4-BE49-F238E27FC236}">
              <a16:creationId xmlns:a16="http://schemas.microsoft.com/office/drawing/2014/main" xmlns="" id="{00000000-0008-0000-0200-00009205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444014"/>
    <xdr:sp macro="" textlink="">
      <xdr:nvSpPr>
        <xdr:cNvPr id="1966" name="Text Box 15">
          <a:extLst>
            <a:ext uri="{FF2B5EF4-FFF2-40B4-BE49-F238E27FC236}">
              <a16:creationId xmlns:a16="http://schemas.microsoft.com/office/drawing/2014/main" xmlns="" id="{00000000-0008-0000-0200-0000AE070000}"/>
            </a:ext>
          </a:extLst>
        </xdr:cNvPr>
        <xdr:cNvSpPr txBox="1">
          <a:spLocks noChangeArrowheads="1"/>
        </xdr:cNvSpPr>
      </xdr:nvSpPr>
      <xdr:spPr bwMode="auto">
        <a:xfrm>
          <a:off x="22274893" y="279082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67" name="Text Box 16">
          <a:extLst>
            <a:ext uri="{FF2B5EF4-FFF2-40B4-BE49-F238E27FC236}">
              <a16:creationId xmlns:a16="http://schemas.microsoft.com/office/drawing/2014/main" xmlns="" id="{00000000-0008-0000-0200-0000AF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68" name="Text Box 17">
          <a:extLst>
            <a:ext uri="{FF2B5EF4-FFF2-40B4-BE49-F238E27FC236}">
              <a16:creationId xmlns:a16="http://schemas.microsoft.com/office/drawing/2014/main" xmlns="" id="{00000000-0008-0000-0200-0000B0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69" name="Text Box 18">
          <a:extLst>
            <a:ext uri="{FF2B5EF4-FFF2-40B4-BE49-F238E27FC236}">
              <a16:creationId xmlns:a16="http://schemas.microsoft.com/office/drawing/2014/main" xmlns="" id="{00000000-0008-0000-0200-0000B1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70" name="Text Box 19">
          <a:extLst>
            <a:ext uri="{FF2B5EF4-FFF2-40B4-BE49-F238E27FC236}">
              <a16:creationId xmlns:a16="http://schemas.microsoft.com/office/drawing/2014/main" xmlns="" id="{00000000-0008-0000-0200-0000B2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971" name="Text Box 16">
          <a:extLst>
            <a:ext uri="{FF2B5EF4-FFF2-40B4-BE49-F238E27FC236}">
              <a16:creationId xmlns:a16="http://schemas.microsoft.com/office/drawing/2014/main" xmlns="" id="{00000000-0008-0000-0200-0000B3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972" name="Text Box 17">
          <a:extLst>
            <a:ext uri="{FF2B5EF4-FFF2-40B4-BE49-F238E27FC236}">
              <a16:creationId xmlns:a16="http://schemas.microsoft.com/office/drawing/2014/main" xmlns="" id="{00000000-0008-0000-0200-0000B4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973" name="Text Box 18">
          <a:extLst>
            <a:ext uri="{FF2B5EF4-FFF2-40B4-BE49-F238E27FC236}">
              <a16:creationId xmlns:a16="http://schemas.microsoft.com/office/drawing/2014/main" xmlns="" id="{00000000-0008-0000-0200-0000B5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974" name="Text Box 19">
          <a:extLst>
            <a:ext uri="{FF2B5EF4-FFF2-40B4-BE49-F238E27FC236}">
              <a16:creationId xmlns:a16="http://schemas.microsoft.com/office/drawing/2014/main" xmlns="" id="{00000000-0008-0000-0200-0000B6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1975" name="Text Box 15">
          <a:extLst>
            <a:ext uri="{FF2B5EF4-FFF2-40B4-BE49-F238E27FC236}">
              <a16:creationId xmlns:a16="http://schemas.microsoft.com/office/drawing/2014/main" xmlns="" id="{00000000-0008-0000-0200-0000B7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76" name="Text Box 16">
          <a:extLst>
            <a:ext uri="{FF2B5EF4-FFF2-40B4-BE49-F238E27FC236}">
              <a16:creationId xmlns:a16="http://schemas.microsoft.com/office/drawing/2014/main" xmlns="" id="{00000000-0008-0000-0200-0000B807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77" name="Text Box 17">
          <a:extLst>
            <a:ext uri="{FF2B5EF4-FFF2-40B4-BE49-F238E27FC236}">
              <a16:creationId xmlns:a16="http://schemas.microsoft.com/office/drawing/2014/main" xmlns="" id="{00000000-0008-0000-0200-0000B907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78" name="Text Box 18">
          <a:extLst>
            <a:ext uri="{FF2B5EF4-FFF2-40B4-BE49-F238E27FC236}">
              <a16:creationId xmlns:a16="http://schemas.microsoft.com/office/drawing/2014/main" xmlns="" id="{00000000-0008-0000-0200-0000BA07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79" name="Text Box 19">
          <a:extLst>
            <a:ext uri="{FF2B5EF4-FFF2-40B4-BE49-F238E27FC236}">
              <a16:creationId xmlns:a16="http://schemas.microsoft.com/office/drawing/2014/main" xmlns="" id="{00000000-0008-0000-0200-0000BB07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442269"/>
    <xdr:sp macro="" textlink="">
      <xdr:nvSpPr>
        <xdr:cNvPr id="1980" name="Text Box 15">
          <a:extLst>
            <a:ext uri="{FF2B5EF4-FFF2-40B4-BE49-F238E27FC236}">
              <a16:creationId xmlns:a16="http://schemas.microsoft.com/office/drawing/2014/main" xmlns="" id="{00000000-0008-0000-0200-0000BC070000}"/>
            </a:ext>
          </a:extLst>
        </xdr:cNvPr>
        <xdr:cNvSpPr txBox="1">
          <a:spLocks noChangeArrowheads="1"/>
        </xdr:cNvSpPr>
      </xdr:nvSpPr>
      <xdr:spPr bwMode="auto">
        <a:xfrm>
          <a:off x="384401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81" name="Text Box 16">
          <a:extLst>
            <a:ext uri="{FF2B5EF4-FFF2-40B4-BE49-F238E27FC236}">
              <a16:creationId xmlns:a16="http://schemas.microsoft.com/office/drawing/2014/main" xmlns="" id="{00000000-0008-0000-0200-0000BD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82" name="Text Box 17">
          <a:extLst>
            <a:ext uri="{FF2B5EF4-FFF2-40B4-BE49-F238E27FC236}">
              <a16:creationId xmlns:a16="http://schemas.microsoft.com/office/drawing/2014/main" xmlns="" id="{00000000-0008-0000-0200-0000BE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83" name="Text Box 18">
          <a:extLst>
            <a:ext uri="{FF2B5EF4-FFF2-40B4-BE49-F238E27FC236}">
              <a16:creationId xmlns:a16="http://schemas.microsoft.com/office/drawing/2014/main" xmlns="" id="{00000000-0008-0000-0200-0000BF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171450"/>
    <xdr:sp macro="" textlink="">
      <xdr:nvSpPr>
        <xdr:cNvPr id="1984" name="Text Box 19">
          <a:extLst>
            <a:ext uri="{FF2B5EF4-FFF2-40B4-BE49-F238E27FC236}">
              <a16:creationId xmlns:a16="http://schemas.microsoft.com/office/drawing/2014/main" xmlns="" id="{00000000-0008-0000-0200-0000C0070000}"/>
            </a:ext>
          </a:extLst>
        </xdr:cNvPr>
        <xdr:cNvSpPr txBox="1">
          <a:spLocks noChangeArrowheads="1"/>
        </xdr:cNvSpPr>
      </xdr:nvSpPr>
      <xdr:spPr bwMode="auto">
        <a:xfrm>
          <a:off x="22274893"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36</xdr:row>
      <xdr:rowOff>0</xdr:rowOff>
    </xdr:from>
    <xdr:ext cx="95250" cy="213632"/>
    <xdr:sp macro="" textlink="">
      <xdr:nvSpPr>
        <xdr:cNvPr id="1985" name="Text Box 15">
          <a:extLst>
            <a:ext uri="{FF2B5EF4-FFF2-40B4-BE49-F238E27FC236}">
              <a16:creationId xmlns:a16="http://schemas.microsoft.com/office/drawing/2014/main" xmlns="" id="{00000000-0008-0000-0200-0000C1070000}"/>
            </a:ext>
          </a:extLst>
        </xdr:cNvPr>
        <xdr:cNvSpPr txBox="1">
          <a:spLocks noChangeArrowheads="1"/>
        </xdr:cNvSpPr>
      </xdr:nvSpPr>
      <xdr:spPr bwMode="auto">
        <a:xfrm>
          <a:off x="22274893"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986" name="Text Box 16">
          <a:extLst>
            <a:ext uri="{FF2B5EF4-FFF2-40B4-BE49-F238E27FC236}">
              <a16:creationId xmlns:a16="http://schemas.microsoft.com/office/drawing/2014/main" xmlns="" id="{00000000-0008-0000-0200-0000C2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987" name="Text Box 17">
          <a:extLst>
            <a:ext uri="{FF2B5EF4-FFF2-40B4-BE49-F238E27FC236}">
              <a16:creationId xmlns:a16="http://schemas.microsoft.com/office/drawing/2014/main" xmlns="" id="{00000000-0008-0000-0200-0000C3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1988" name="Text Box 18">
          <a:extLst>
            <a:ext uri="{FF2B5EF4-FFF2-40B4-BE49-F238E27FC236}">
              <a16:creationId xmlns:a16="http://schemas.microsoft.com/office/drawing/2014/main" xmlns="" id="{00000000-0008-0000-0200-0000C407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1989" name="Text Box 15">
          <a:extLst>
            <a:ext uri="{FF2B5EF4-FFF2-40B4-BE49-F238E27FC236}">
              <a16:creationId xmlns:a16="http://schemas.microsoft.com/office/drawing/2014/main" xmlns="" id="{00000000-0008-0000-0200-0000C507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90" name="Text Box 16">
          <a:extLst>
            <a:ext uri="{FF2B5EF4-FFF2-40B4-BE49-F238E27FC236}">
              <a16:creationId xmlns:a16="http://schemas.microsoft.com/office/drawing/2014/main" xmlns="" id="{00000000-0008-0000-0200-0000C6070000}"/>
            </a:ext>
          </a:extLst>
        </xdr:cNvPr>
        <xdr:cNvSpPr txBox="1">
          <a:spLocks noChangeArrowheads="1"/>
        </xdr:cNvSpPr>
      </xdr:nvSpPr>
      <xdr:spPr bwMode="auto">
        <a:xfrm>
          <a:off x="336395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91" name="Text Box 17">
          <a:extLst>
            <a:ext uri="{FF2B5EF4-FFF2-40B4-BE49-F238E27FC236}">
              <a16:creationId xmlns:a16="http://schemas.microsoft.com/office/drawing/2014/main" xmlns="" id="{00000000-0008-0000-0200-0000C7070000}"/>
            </a:ext>
          </a:extLst>
        </xdr:cNvPr>
        <xdr:cNvSpPr txBox="1">
          <a:spLocks noChangeArrowheads="1"/>
        </xdr:cNvSpPr>
      </xdr:nvSpPr>
      <xdr:spPr bwMode="auto">
        <a:xfrm>
          <a:off x="336395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92" name="Text Box 18">
          <a:extLst>
            <a:ext uri="{FF2B5EF4-FFF2-40B4-BE49-F238E27FC236}">
              <a16:creationId xmlns:a16="http://schemas.microsoft.com/office/drawing/2014/main" xmlns="" id="{00000000-0008-0000-0200-0000C8070000}"/>
            </a:ext>
          </a:extLst>
        </xdr:cNvPr>
        <xdr:cNvSpPr txBox="1">
          <a:spLocks noChangeArrowheads="1"/>
        </xdr:cNvSpPr>
      </xdr:nvSpPr>
      <xdr:spPr bwMode="auto">
        <a:xfrm>
          <a:off x="336395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93" name="Text Box 19">
          <a:extLst>
            <a:ext uri="{FF2B5EF4-FFF2-40B4-BE49-F238E27FC236}">
              <a16:creationId xmlns:a16="http://schemas.microsoft.com/office/drawing/2014/main" xmlns="" id="{00000000-0008-0000-0200-0000C9070000}"/>
            </a:ext>
          </a:extLst>
        </xdr:cNvPr>
        <xdr:cNvSpPr txBox="1">
          <a:spLocks noChangeArrowheads="1"/>
        </xdr:cNvSpPr>
      </xdr:nvSpPr>
      <xdr:spPr bwMode="auto">
        <a:xfrm>
          <a:off x="336395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94" name="Text Box 16">
          <a:extLst>
            <a:ext uri="{FF2B5EF4-FFF2-40B4-BE49-F238E27FC236}">
              <a16:creationId xmlns:a16="http://schemas.microsoft.com/office/drawing/2014/main" xmlns="" id="{00000000-0008-0000-0200-0000CA070000}"/>
            </a:ext>
          </a:extLst>
        </xdr:cNvPr>
        <xdr:cNvSpPr txBox="1">
          <a:spLocks noChangeArrowheads="1"/>
        </xdr:cNvSpPr>
      </xdr:nvSpPr>
      <xdr:spPr bwMode="auto">
        <a:xfrm>
          <a:off x="336395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1995" name="Text Box 16">
          <a:extLst>
            <a:ext uri="{FF2B5EF4-FFF2-40B4-BE49-F238E27FC236}">
              <a16:creationId xmlns:a16="http://schemas.microsoft.com/office/drawing/2014/main" xmlns="" id="{00000000-0008-0000-0200-0000CB07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1996" name="Text Box 17">
          <a:extLst>
            <a:ext uri="{FF2B5EF4-FFF2-40B4-BE49-F238E27FC236}">
              <a16:creationId xmlns:a16="http://schemas.microsoft.com/office/drawing/2014/main" xmlns="" id="{00000000-0008-0000-0200-0000CC07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1997" name="Text Box 18">
          <a:extLst>
            <a:ext uri="{FF2B5EF4-FFF2-40B4-BE49-F238E27FC236}">
              <a16:creationId xmlns:a16="http://schemas.microsoft.com/office/drawing/2014/main" xmlns="" id="{00000000-0008-0000-0200-0000CD07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1998" name="Text Box 19">
          <a:extLst>
            <a:ext uri="{FF2B5EF4-FFF2-40B4-BE49-F238E27FC236}">
              <a16:creationId xmlns:a16="http://schemas.microsoft.com/office/drawing/2014/main" xmlns="" id="{00000000-0008-0000-0200-0000CE07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442269"/>
    <xdr:sp macro="" textlink="">
      <xdr:nvSpPr>
        <xdr:cNvPr id="1999" name="Text Box 15">
          <a:extLst>
            <a:ext uri="{FF2B5EF4-FFF2-40B4-BE49-F238E27FC236}">
              <a16:creationId xmlns:a16="http://schemas.microsoft.com/office/drawing/2014/main" xmlns="" id="{00000000-0008-0000-0200-0000CF070000}"/>
            </a:ext>
          </a:extLst>
        </xdr:cNvPr>
        <xdr:cNvSpPr txBox="1">
          <a:spLocks noChangeArrowheads="1"/>
        </xdr:cNvSpPr>
      </xdr:nvSpPr>
      <xdr:spPr bwMode="auto">
        <a:xfrm>
          <a:off x="39841714"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0</xdr:rowOff>
    </xdr:from>
    <xdr:ext cx="97630" cy="112531"/>
    <xdr:sp macro="" textlink="">
      <xdr:nvSpPr>
        <xdr:cNvPr id="2000" name="Text Box 15">
          <a:extLst>
            <a:ext uri="{FF2B5EF4-FFF2-40B4-BE49-F238E27FC236}">
              <a16:creationId xmlns:a16="http://schemas.microsoft.com/office/drawing/2014/main" xmlns="" id="{00000000-0008-0000-0200-0000D0070000}"/>
            </a:ext>
          </a:extLst>
        </xdr:cNvPr>
        <xdr:cNvSpPr txBox="1">
          <a:spLocks noChangeArrowheads="1"/>
        </xdr:cNvSpPr>
      </xdr:nvSpPr>
      <xdr:spPr bwMode="auto">
        <a:xfrm>
          <a:off x="22278975" y="27908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36</xdr:row>
      <xdr:rowOff>0</xdr:rowOff>
    </xdr:from>
    <xdr:ext cx="97630" cy="112531"/>
    <xdr:sp macro="" textlink="">
      <xdr:nvSpPr>
        <xdr:cNvPr id="2001" name="Text Box 15">
          <a:extLst>
            <a:ext uri="{FF2B5EF4-FFF2-40B4-BE49-F238E27FC236}">
              <a16:creationId xmlns:a16="http://schemas.microsoft.com/office/drawing/2014/main" xmlns="" id="{00000000-0008-0000-0200-0000D1070000}"/>
            </a:ext>
          </a:extLst>
        </xdr:cNvPr>
        <xdr:cNvSpPr txBox="1">
          <a:spLocks noChangeArrowheads="1"/>
        </xdr:cNvSpPr>
      </xdr:nvSpPr>
      <xdr:spPr bwMode="auto">
        <a:xfrm>
          <a:off x="41573904" y="27908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36</xdr:row>
      <xdr:rowOff>0</xdr:rowOff>
    </xdr:from>
    <xdr:ext cx="97630" cy="112531"/>
    <xdr:sp macro="" textlink="">
      <xdr:nvSpPr>
        <xdr:cNvPr id="2002" name="Text Box 15">
          <a:extLst>
            <a:ext uri="{FF2B5EF4-FFF2-40B4-BE49-F238E27FC236}">
              <a16:creationId xmlns:a16="http://schemas.microsoft.com/office/drawing/2014/main" xmlns="" id="{00000000-0008-0000-0200-0000D2070000}"/>
            </a:ext>
          </a:extLst>
        </xdr:cNvPr>
        <xdr:cNvSpPr txBox="1">
          <a:spLocks noChangeArrowheads="1"/>
        </xdr:cNvSpPr>
      </xdr:nvSpPr>
      <xdr:spPr bwMode="auto">
        <a:xfrm>
          <a:off x="41573904" y="27908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0</xdr:rowOff>
    </xdr:from>
    <xdr:ext cx="97630" cy="112531"/>
    <xdr:sp macro="" textlink="">
      <xdr:nvSpPr>
        <xdr:cNvPr id="2003" name="Text Box 15">
          <a:extLst>
            <a:ext uri="{FF2B5EF4-FFF2-40B4-BE49-F238E27FC236}">
              <a16:creationId xmlns:a16="http://schemas.microsoft.com/office/drawing/2014/main" xmlns="" id="{00000000-0008-0000-0200-0000D3070000}"/>
            </a:ext>
          </a:extLst>
        </xdr:cNvPr>
        <xdr:cNvSpPr txBox="1">
          <a:spLocks noChangeArrowheads="1"/>
        </xdr:cNvSpPr>
      </xdr:nvSpPr>
      <xdr:spPr bwMode="auto">
        <a:xfrm>
          <a:off x="22278975" y="27908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36</xdr:row>
      <xdr:rowOff>0</xdr:rowOff>
    </xdr:from>
    <xdr:ext cx="97630" cy="112531"/>
    <xdr:sp macro="" textlink="">
      <xdr:nvSpPr>
        <xdr:cNvPr id="2004" name="Text Box 15">
          <a:extLst>
            <a:ext uri="{FF2B5EF4-FFF2-40B4-BE49-F238E27FC236}">
              <a16:creationId xmlns:a16="http://schemas.microsoft.com/office/drawing/2014/main" xmlns="" id="{00000000-0008-0000-0200-0000D4070000}"/>
            </a:ext>
          </a:extLst>
        </xdr:cNvPr>
        <xdr:cNvSpPr txBox="1">
          <a:spLocks noChangeArrowheads="1"/>
        </xdr:cNvSpPr>
      </xdr:nvSpPr>
      <xdr:spPr bwMode="auto">
        <a:xfrm>
          <a:off x="22278975" y="27908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36</xdr:row>
      <xdr:rowOff>0</xdr:rowOff>
    </xdr:from>
    <xdr:ext cx="97630" cy="112531"/>
    <xdr:sp macro="" textlink="">
      <xdr:nvSpPr>
        <xdr:cNvPr id="2005" name="Text Box 15">
          <a:extLst>
            <a:ext uri="{FF2B5EF4-FFF2-40B4-BE49-F238E27FC236}">
              <a16:creationId xmlns:a16="http://schemas.microsoft.com/office/drawing/2014/main" xmlns="" id="{00000000-0008-0000-0200-0000D5070000}"/>
            </a:ext>
          </a:extLst>
        </xdr:cNvPr>
        <xdr:cNvSpPr txBox="1">
          <a:spLocks noChangeArrowheads="1"/>
        </xdr:cNvSpPr>
      </xdr:nvSpPr>
      <xdr:spPr bwMode="auto">
        <a:xfrm>
          <a:off x="41573904" y="27908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06" name="Text Box 15">
          <a:extLst>
            <a:ext uri="{FF2B5EF4-FFF2-40B4-BE49-F238E27FC236}">
              <a16:creationId xmlns:a16="http://schemas.microsoft.com/office/drawing/2014/main" xmlns="" id="{00000000-0008-0000-0200-0000D6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07" name="Text Box 16">
          <a:extLst>
            <a:ext uri="{FF2B5EF4-FFF2-40B4-BE49-F238E27FC236}">
              <a16:creationId xmlns:a16="http://schemas.microsoft.com/office/drawing/2014/main" xmlns="" id="{00000000-0008-0000-0200-0000D7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08" name="Text Box 17">
          <a:extLst>
            <a:ext uri="{FF2B5EF4-FFF2-40B4-BE49-F238E27FC236}">
              <a16:creationId xmlns:a16="http://schemas.microsoft.com/office/drawing/2014/main" xmlns="" id="{00000000-0008-0000-0200-0000D8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09" name="Text Box 18">
          <a:extLst>
            <a:ext uri="{FF2B5EF4-FFF2-40B4-BE49-F238E27FC236}">
              <a16:creationId xmlns:a16="http://schemas.microsoft.com/office/drawing/2014/main" xmlns="" id="{00000000-0008-0000-0200-0000D9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10" name="Text Box 19">
          <a:extLst>
            <a:ext uri="{FF2B5EF4-FFF2-40B4-BE49-F238E27FC236}">
              <a16:creationId xmlns:a16="http://schemas.microsoft.com/office/drawing/2014/main" xmlns="" id="{00000000-0008-0000-0200-0000DA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11" name="Text Box 16">
          <a:extLst>
            <a:ext uri="{FF2B5EF4-FFF2-40B4-BE49-F238E27FC236}">
              <a16:creationId xmlns:a16="http://schemas.microsoft.com/office/drawing/2014/main" xmlns="" id="{00000000-0008-0000-0200-0000DB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12" name="Text Box 17">
          <a:extLst>
            <a:ext uri="{FF2B5EF4-FFF2-40B4-BE49-F238E27FC236}">
              <a16:creationId xmlns:a16="http://schemas.microsoft.com/office/drawing/2014/main" xmlns="" id="{00000000-0008-0000-0200-0000DC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13" name="Text Box 18">
          <a:extLst>
            <a:ext uri="{FF2B5EF4-FFF2-40B4-BE49-F238E27FC236}">
              <a16:creationId xmlns:a16="http://schemas.microsoft.com/office/drawing/2014/main" xmlns="" id="{00000000-0008-0000-0200-0000DD07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014" name="Text Box 15">
          <a:extLst>
            <a:ext uri="{FF2B5EF4-FFF2-40B4-BE49-F238E27FC236}">
              <a16:creationId xmlns:a16="http://schemas.microsoft.com/office/drawing/2014/main" xmlns="" id="{00000000-0008-0000-0200-0000DE07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15" name="Text Box 15">
          <a:extLst>
            <a:ext uri="{FF2B5EF4-FFF2-40B4-BE49-F238E27FC236}">
              <a16:creationId xmlns:a16="http://schemas.microsoft.com/office/drawing/2014/main" xmlns="" id="{00000000-0008-0000-0200-0000DF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16" name="Text Box 15">
          <a:extLst>
            <a:ext uri="{FF2B5EF4-FFF2-40B4-BE49-F238E27FC236}">
              <a16:creationId xmlns:a16="http://schemas.microsoft.com/office/drawing/2014/main" xmlns="" id="{00000000-0008-0000-0200-0000E007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017" name="Text Box 15">
          <a:extLst>
            <a:ext uri="{FF2B5EF4-FFF2-40B4-BE49-F238E27FC236}">
              <a16:creationId xmlns:a16="http://schemas.microsoft.com/office/drawing/2014/main" xmlns="" id="{00000000-0008-0000-0200-0000E107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18" name="Text Box 16">
          <a:extLst>
            <a:ext uri="{FF2B5EF4-FFF2-40B4-BE49-F238E27FC236}">
              <a16:creationId xmlns:a16="http://schemas.microsoft.com/office/drawing/2014/main" xmlns="" id="{00000000-0008-0000-0200-0000E2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19" name="Text Box 17">
          <a:extLst>
            <a:ext uri="{FF2B5EF4-FFF2-40B4-BE49-F238E27FC236}">
              <a16:creationId xmlns:a16="http://schemas.microsoft.com/office/drawing/2014/main" xmlns="" id="{00000000-0008-0000-0200-0000E3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20" name="Text Box 18">
          <a:extLst>
            <a:ext uri="{FF2B5EF4-FFF2-40B4-BE49-F238E27FC236}">
              <a16:creationId xmlns:a16="http://schemas.microsoft.com/office/drawing/2014/main" xmlns="" id="{00000000-0008-0000-0200-0000E4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21" name="Text Box 19">
          <a:extLst>
            <a:ext uri="{FF2B5EF4-FFF2-40B4-BE49-F238E27FC236}">
              <a16:creationId xmlns:a16="http://schemas.microsoft.com/office/drawing/2014/main" xmlns="" id="{00000000-0008-0000-0200-0000E5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22" name="Text Box 16">
          <a:extLst>
            <a:ext uri="{FF2B5EF4-FFF2-40B4-BE49-F238E27FC236}">
              <a16:creationId xmlns:a16="http://schemas.microsoft.com/office/drawing/2014/main" xmlns="" id="{00000000-0008-0000-0200-0000E6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23" name="Text Box 17">
          <a:extLst>
            <a:ext uri="{FF2B5EF4-FFF2-40B4-BE49-F238E27FC236}">
              <a16:creationId xmlns:a16="http://schemas.microsoft.com/office/drawing/2014/main" xmlns="" id="{00000000-0008-0000-0200-0000E7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24" name="Text Box 18">
          <a:extLst>
            <a:ext uri="{FF2B5EF4-FFF2-40B4-BE49-F238E27FC236}">
              <a16:creationId xmlns:a16="http://schemas.microsoft.com/office/drawing/2014/main" xmlns="" id="{00000000-0008-0000-0200-0000E807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25" name="Text Box 15">
          <a:extLst>
            <a:ext uri="{FF2B5EF4-FFF2-40B4-BE49-F238E27FC236}">
              <a16:creationId xmlns:a16="http://schemas.microsoft.com/office/drawing/2014/main" xmlns="" id="{00000000-0008-0000-0200-0000E9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26" name="Text Box 15">
          <a:extLst>
            <a:ext uri="{FF2B5EF4-FFF2-40B4-BE49-F238E27FC236}">
              <a16:creationId xmlns:a16="http://schemas.microsoft.com/office/drawing/2014/main" xmlns="" id="{00000000-0008-0000-0200-0000EA07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27" name="Text Box 15">
          <a:extLst>
            <a:ext uri="{FF2B5EF4-FFF2-40B4-BE49-F238E27FC236}">
              <a16:creationId xmlns:a16="http://schemas.microsoft.com/office/drawing/2014/main" xmlns="" id="{00000000-0008-0000-0200-0000EB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28" name="Text Box 15">
          <a:extLst>
            <a:ext uri="{FF2B5EF4-FFF2-40B4-BE49-F238E27FC236}">
              <a16:creationId xmlns:a16="http://schemas.microsoft.com/office/drawing/2014/main" xmlns="" id="{00000000-0008-0000-0200-0000EC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29" name="Text Box 15">
          <a:extLst>
            <a:ext uri="{FF2B5EF4-FFF2-40B4-BE49-F238E27FC236}">
              <a16:creationId xmlns:a16="http://schemas.microsoft.com/office/drawing/2014/main" xmlns="" id="{00000000-0008-0000-0200-0000ED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30" name="Text Box 16">
          <a:extLst>
            <a:ext uri="{FF2B5EF4-FFF2-40B4-BE49-F238E27FC236}">
              <a16:creationId xmlns:a16="http://schemas.microsoft.com/office/drawing/2014/main" xmlns="" id="{00000000-0008-0000-0200-0000EE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31" name="Text Box 17">
          <a:extLst>
            <a:ext uri="{FF2B5EF4-FFF2-40B4-BE49-F238E27FC236}">
              <a16:creationId xmlns:a16="http://schemas.microsoft.com/office/drawing/2014/main" xmlns="" id="{00000000-0008-0000-0200-0000EF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32" name="Text Box 18">
          <a:extLst>
            <a:ext uri="{FF2B5EF4-FFF2-40B4-BE49-F238E27FC236}">
              <a16:creationId xmlns:a16="http://schemas.microsoft.com/office/drawing/2014/main" xmlns="" id="{00000000-0008-0000-0200-0000F0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33" name="Text Box 19">
          <a:extLst>
            <a:ext uri="{FF2B5EF4-FFF2-40B4-BE49-F238E27FC236}">
              <a16:creationId xmlns:a16="http://schemas.microsoft.com/office/drawing/2014/main" xmlns="" id="{00000000-0008-0000-0200-0000F1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34" name="Text Box 16">
          <a:extLst>
            <a:ext uri="{FF2B5EF4-FFF2-40B4-BE49-F238E27FC236}">
              <a16:creationId xmlns:a16="http://schemas.microsoft.com/office/drawing/2014/main" xmlns="" id="{00000000-0008-0000-0200-0000F2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35" name="Text Box 17">
          <a:extLst>
            <a:ext uri="{FF2B5EF4-FFF2-40B4-BE49-F238E27FC236}">
              <a16:creationId xmlns:a16="http://schemas.microsoft.com/office/drawing/2014/main" xmlns="" id="{00000000-0008-0000-0200-0000F3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36" name="Text Box 18">
          <a:extLst>
            <a:ext uri="{FF2B5EF4-FFF2-40B4-BE49-F238E27FC236}">
              <a16:creationId xmlns:a16="http://schemas.microsoft.com/office/drawing/2014/main" xmlns="" id="{00000000-0008-0000-0200-0000F407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37" name="Text Box 15">
          <a:extLst>
            <a:ext uri="{FF2B5EF4-FFF2-40B4-BE49-F238E27FC236}">
              <a16:creationId xmlns:a16="http://schemas.microsoft.com/office/drawing/2014/main" xmlns="" id="{00000000-0008-0000-0200-0000F5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38" name="Text Box 15">
          <a:extLst>
            <a:ext uri="{FF2B5EF4-FFF2-40B4-BE49-F238E27FC236}">
              <a16:creationId xmlns:a16="http://schemas.microsoft.com/office/drawing/2014/main" xmlns="" id="{00000000-0008-0000-0200-0000F6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39" name="Text Box 15">
          <a:extLst>
            <a:ext uri="{FF2B5EF4-FFF2-40B4-BE49-F238E27FC236}">
              <a16:creationId xmlns:a16="http://schemas.microsoft.com/office/drawing/2014/main" xmlns="" id="{00000000-0008-0000-0200-0000F707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40" name="Text Box 15">
          <a:extLst>
            <a:ext uri="{FF2B5EF4-FFF2-40B4-BE49-F238E27FC236}">
              <a16:creationId xmlns:a16="http://schemas.microsoft.com/office/drawing/2014/main" xmlns="" id="{00000000-0008-0000-0200-0000F807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41" name="Text Box 16">
          <a:extLst>
            <a:ext uri="{FF2B5EF4-FFF2-40B4-BE49-F238E27FC236}">
              <a16:creationId xmlns:a16="http://schemas.microsoft.com/office/drawing/2014/main" xmlns="" id="{00000000-0008-0000-0200-0000F9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42" name="Text Box 17">
          <a:extLst>
            <a:ext uri="{FF2B5EF4-FFF2-40B4-BE49-F238E27FC236}">
              <a16:creationId xmlns:a16="http://schemas.microsoft.com/office/drawing/2014/main" xmlns="" id="{00000000-0008-0000-0200-0000FA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43" name="Text Box 18">
          <a:extLst>
            <a:ext uri="{FF2B5EF4-FFF2-40B4-BE49-F238E27FC236}">
              <a16:creationId xmlns:a16="http://schemas.microsoft.com/office/drawing/2014/main" xmlns="" id="{00000000-0008-0000-0200-0000FB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44" name="Text Box 19">
          <a:extLst>
            <a:ext uri="{FF2B5EF4-FFF2-40B4-BE49-F238E27FC236}">
              <a16:creationId xmlns:a16="http://schemas.microsoft.com/office/drawing/2014/main" xmlns="" id="{00000000-0008-0000-0200-0000FC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45" name="Text Box 16">
          <a:extLst>
            <a:ext uri="{FF2B5EF4-FFF2-40B4-BE49-F238E27FC236}">
              <a16:creationId xmlns:a16="http://schemas.microsoft.com/office/drawing/2014/main" xmlns="" id="{00000000-0008-0000-0200-0000FD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46" name="Text Box 17">
          <a:extLst>
            <a:ext uri="{FF2B5EF4-FFF2-40B4-BE49-F238E27FC236}">
              <a16:creationId xmlns:a16="http://schemas.microsoft.com/office/drawing/2014/main" xmlns="" id="{00000000-0008-0000-0200-0000FE07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47" name="Text Box 18">
          <a:extLst>
            <a:ext uri="{FF2B5EF4-FFF2-40B4-BE49-F238E27FC236}">
              <a16:creationId xmlns:a16="http://schemas.microsoft.com/office/drawing/2014/main" xmlns="" id="{00000000-0008-0000-0200-0000FF07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48" name="Text Box 15">
          <a:extLst>
            <a:ext uri="{FF2B5EF4-FFF2-40B4-BE49-F238E27FC236}">
              <a16:creationId xmlns:a16="http://schemas.microsoft.com/office/drawing/2014/main" xmlns="" id="{00000000-0008-0000-0200-00000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49" name="Text Box 15">
          <a:extLst>
            <a:ext uri="{FF2B5EF4-FFF2-40B4-BE49-F238E27FC236}">
              <a16:creationId xmlns:a16="http://schemas.microsoft.com/office/drawing/2014/main" xmlns="" id="{00000000-0008-0000-0200-00000108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50" name="Text Box 15">
          <a:extLst>
            <a:ext uri="{FF2B5EF4-FFF2-40B4-BE49-F238E27FC236}">
              <a16:creationId xmlns:a16="http://schemas.microsoft.com/office/drawing/2014/main" xmlns="" id="{00000000-0008-0000-0200-000002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51" name="Text Box 15">
          <a:extLst>
            <a:ext uri="{FF2B5EF4-FFF2-40B4-BE49-F238E27FC236}">
              <a16:creationId xmlns:a16="http://schemas.microsoft.com/office/drawing/2014/main" xmlns="" id="{00000000-0008-0000-0200-00000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52" name="Text Box 15">
          <a:extLst>
            <a:ext uri="{FF2B5EF4-FFF2-40B4-BE49-F238E27FC236}">
              <a16:creationId xmlns:a16="http://schemas.microsoft.com/office/drawing/2014/main" xmlns="" id="{00000000-0008-0000-0200-00000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53" name="Text Box 16">
          <a:extLst>
            <a:ext uri="{FF2B5EF4-FFF2-40B4-BE49-F238E27FC236}">
              <a16:creationId xmlns:a16="http://schemas.microsoft.com/office/drawing/2014/main" xmlns="" id="{00000000-0008-0000-0200-000005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54" name="Text Box 17">
          <a:extLst>
            <a:ext uri="{FF2B5EF4-FFF2-40B4-BE49-F238E27FC236}">
              <a16:creationId xmlns:a16="http://schemas.microsoft.com/office/drawing/2014/main" xmlns="" id="{00000000-0008-0000-0200-000006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55" name="Text Box 18">
          <a:extLst>
            <a:ext uri="{FF2B5EF4-FFF2-40B4-BE49-F238E27FC236}">
              <a16:creationId xmlns:a16="http://schemas.microsoft.com/office/drawing/2014/main" xmlns="" id="{00000000-0008-0000-0200-000007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56" name="Text Box 19">
          <a:extLst>
            <a:ext uri="{FF2B5EF4-FFF2-40B4-BE49-F238E27FC236}">
              <a16:creationId xmlns:a16="http://schemas.microsoft.com/office/drawing/2014/main" xmlns="" id="{00000000-0008-0000-0200-000008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57" name="Text Box 16">
          <a:extLst>
            <a:ext uri="{FF2B5EF4-FFF2-40B4-BE49-F238E27FC236}">
              <a16:creationId xmlns:a16="http://schemas.microsoft.com/office/drawing/2014/main" xmlns="" id="{00000000-0008-0000-0200-000009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58" name="Text Box 17">
          <a:extLst>
            <a:ext uri="{FF2B5EF4-FFF2-40B4-BE49-F238E27FC236}">
              <a16:creationId xmlns:a16="http://schemas.microsoft.com/office/drawing/2014/main" xmlns="" id="{00000000-0008-0000-0200-00000A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59" name="Text Box 18">
          <a:extLst>
            <a:ext uri="{FF2B5EF4-FFF2-40B4-BE49-F238E27FC236}">
              <a16:creationId xmlns:a16="http://schemas.microsoft.com/office/drawing/2014/main" xmlns="" id="{00000000-0008-0000-0200-00000B08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60" name="Text Box 15">
          <a:extLst>
            <a:ext uri="{FF2B5EF4-FFF2-40B4-BE49-F238E27FC236}">
              <a16:creationId xmlns:a16="http://schemas.microsoft.com/office/drawing/2014/main" xmlns="" id="{00000000-0008-0000-0200-00000C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61" name="Text Box 15">
          <a:extLst>
            <a:ext uri="{FF2B5EF4-FFF2-40B4-BE49-F238E27FC236}">
              <a16:creationId xmlns:a16="http://schemas.microsoft.com/office/drawing/2014/main" xmlns="" id="{00000000-0008-0000-0200-00000D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62" name="Text Box 15">
          <a:extLst>
            <a:ext uri="{FF2B5EF4-FFF2-40B4-BE49-F238E27FC236}">
              <a16:creationId xmlns:a16="http://schemas.microsoft.com/office/drawing/2014/main" xmlns="" id="{00000000-0008-0000-0200-00000E08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63" name="Text Box 15">
          <a:extLst>
            <a:ext uri="{FF2B5EF4-FFF2-40B4-BE49-F238E27FC236}">
              <a16:creationId xmlns:a16="http://schemas.microsoft.com/office/drawing/2014/main" xmlns="" id="{00000000-0008-0000-0200-00000F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64" name="Text Box 16">
          <a:extLst>
            <a:ext uri="{FF2B5EF4-FFF2-40B4-BE49-F238E27FC236}">
              <a16:creationId xmlns:a16="http://schemas.microsoft.com/office/drawing/2014/main" xmlns="" id="{00000000-0008-0000-0200-000010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65" name="Text Box 17">
          <a:extLst>
            <a:ext uri="{FF2B5EF4-FFF2-40B4-BE49-F238E27FC236}">
              <a16:creationId xmlns:a16="http://schemas.microsoft.com/office/drawing/2014/main" xmlns="" id="{00000000-0008-0000-0200-000011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66" name="Text Box 18">
          <a:extLst>
            <a:ext uri="{FF2B5EF4-FFF2-40B4-BE49-F238E27FC236}">
              <a16:creationId xmlns:a16="http://schemas.microsoft.com/office/drawing/2014/main" xmlns="" id="{00000000-0008-0000-0200-000012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67" name="Text Box 19">
          <a:extLst>
            <a:ext uri="{FF2B5EF4-FFF2-40B4-BE49-F238E27FC236}">
              <a16:creationId xmlns:a16="http://schemas.microsoft.com/office/drawing/2014/main" xmlns="" id="{00000000-0008-0000-0200-000013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68" name="Text Box 16">
          <a:extLst>
            <a:ext uri="{FF2B5EF4-FFF2-40B4-BE49-F238E27FC236}">
              <a16:creationId xmlns:a16="http://schemas.microsoft.com/office/drawing/2014/main" xmlns="" id="{00000000-0008-0000-0200-000014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69" name="Text Box 17">
          <a:extLst>
            <a:ext uri="{FF2B5EF4-FFF2-40B4-BE49-F238E27FC236}">
              <a16:creationId xmlns:a16="http://schemas.microsoft.com/office/drawing/2014/main" xmlns="" id="{00000000-0008-0000-0200-000015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70" name="Text Box 18">
          <a:extLst>
            <a:ext uri="{FF2B5EF4-FFF2-40B4-BE49-F238E27FC236}">
              <a16:creationId xmlns:a16="http://schemas.microsoft.com/office/drawing/2014/main" xmlns="" id="{00000000-0008-0000-0200-00001608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71" name="Text Box 15">
          <a:extLst>
            <a:ext uri="{FF2B5EF4-FFF2-40B4-BE49-F238E27FC236}">
              <a16:creationId xmlns:a16="http://schemas.microsoft.com/office/drawing/2014/main" xmlns="" id="{00000000-0008-0000-0200-000017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72" name="Text Box 15">
          <a:extLst>
            <a:ext uri="{FF2B5EF4-FFF2-40B4-BE49-F238E27FC236}">
              <a16:creationId xmlns:a16="http://schemas.microsoft.com/office/drawing/2014/main" xmlns="" id="{00000000-0008-0000-0200-00001808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73" name="Text Box 15">
          <a:extLst>
            <a:ext uri="{FF2B5EF4-FFF2-40B4-BE49-F238E27FC236}">
              <a16:creationId xmlns:a16="http://schemas.microsoft.com/office/drawing/2014/main" xmlns="" id="{00000000-0008-0000-0200-000019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74" name="Text Box 15">
          <a:extLst>
            <a:ext uri="{FF2B5EF4-FFF2-40B4-BE49-F238E27FC236}">
              <a16:creationId xmlns:a16="http://schemas.microsoft.com/office/drawing/2014/main" xmlns="" id="{00000000-0008-0000-0200-00001A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75" name="Text Box 15">
          <a:extLst>
            <a:ext uri="{FF2B5EF4-FFF2-40B4-BE49-F238E27FC236}">
              <a16:creationId xmlns:a16="http://schemas.microsoft.com/office/drawing/2014/main" xmlns="" id="{00000000-0008-0000-0200-00001B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76" name="Text Box 16">
          <a:extLst>
            <a:ext uri="{FF2B5EF4-FFF2-40B4-BE49-F238E27FC236}">
              <a16:creationId xmlns:a16="http://schemas.microsoft.com/office/drawing/2014/main" xmlns="" id="{00000000-0008-0000-0200-00001C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77" name="Text Box 17">
          <a:extLst>
            <a:ext uri="{FF2B5EF4-FFF2-40B4-BE49-F238E27FC236}">
              <a16:creationId xmlns:a16="http://schemas.microsoft.com/office/drawing/2014/main" xmlns="" id="{00000000-0008-0000-0200-00001D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78" name="Text Box 18">
          <a:extLst>
            <a:ext uri="{FF2B5EF4-FFF2-40B4-BE49-F238E27FC236}">
              <a16:creationId xmlns:a16="http://schemas.microsoft.com/office/drawing/2014/main" xmlns="" id="{00000000-0008-0000-0200-00001E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79" name="Text Box 19">
          <a:extLst>
            <a:ext uri="{FF2B5EF4-FFF2-40B4-BE49-F238E27FC236}">
              <a16:creationId xmlns:a16="http://schemas.microsoft.com/office/drawing/2014/main" xmlns="" id="{00000000-0008-0000-0200-00001F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80" name="Text Box 16">
          <a:extLst>
            <a:ext uri="{FF2B5EF4-FFF2-40B4-BE49-F238E27FC236}">
              <a16:creationId xmlns:a16="http://schemas.microsoft.com/office/drawing/2014/main" xmlns="" id="{00000000-0008-0000-0200-000020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81" name="Text Box 17">
          <a:extLst>
            <a:ext uri="{FF2B5EF4-FFF2-40B4-BE49-F238E27FC236}">
              <a16:creationId xmlns:a16="http://schemas.microsoft.com/office/drawing/2014/main" xmlns="" id="{00000000-0008-0000-0200-000021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82" name="Text Box 18">
          <a:extLst>
            <a:ext uri="{FF2B5EF4-FFF2-40B4-BE49-F238E27FC236}">
              <a16:creationId xmlns:a16="http://schemas.microsoft.com/office/drawing/2014/main" xmlns="" id="{00000000-0008-0000-0200-00002208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83" name="Text Box 15">
          <a:extLst>
            <a:ext uri="{FF2B5EF4-FFF2-40B4-BE49-F238E27FC236}">
              <a16:creationId xmlns:a16="http://schemas.microsoft.com/office/drawing/2014/main" xmlns="" id="{00000000-0008-0000-0200-00002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84" name="Text Box 15">
          <a:extLst>
            <a:ext uri="{FF2B5EF4-FFF2-40B4-BE49-F238E27FC236}">
              <a16:creationId xmlns:a16="http://schemas.microsoft.com/office/drawing/2014/main" xmlns="" id="{00000000-0008-0000-0200-00002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85" name="Text Box 15">
          <a:extLst>
            <a:ext uri="{FF2B5EF4-FFF2-40B4-BE49-F238E27FC236}">
              <a16:creationId xmlns:a16="http://schemas.microsoft.com/office/drawing/2014/main" xmlns="" id="{00000000-0008-0000-0200-00002508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86" name="Text Box 15">
          <a:extLst>
            <a:ext uri="{FF2B5EF4-FFF2-40B4-BE49-F238E27FC236}">
              <a16:creationId xmlns:a16="http://schemas.microsoft.com/office/drawing/2014/main" xmlns="" id="{00000000-0008-0000-0200-00002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87" name="Text Box 16">
          <a:extLst>
            <a:ext uri="{FF2B5EF4-FFF2-40B4-BE49-F238E27FC236}">
              <a16:creationId xmlns:a16="http://schemas.microsoft.com/office/drawing/2014/main" xmlns="" id="{00000000-0008-0000-0200-000027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88" name="Text Box 17">
          <a:extLst>
            <a:ext uri="{FF2B5EF4-FFF2-40B4-BE49-F238E27FC236}">
              <a16:creationId xmlns:a16="http://schemas.microsoft.com/office/drawing/2014/main" xmlns="" id="{00000000-0008-0000-0200-000028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89" name="Text Box 18">
          <a:extLst>
            <a:ext uri="{FF2B5EF4-FFF2-40B4-BE49-F238E27FC236}">
              <a16:creationId xmlns:a16="http://schemas.microsoft.com/office/drawing/2014/main" xmlns="" id="{00000000-0008-0000-0200-000029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90" name="Text Box 19">
          <a:extLst>
            <a:ext uri="{FF2B5EF4-FFF2-40B4-BE49-F238E27FC236}">
              <a16:creationId xmlns:a16="http://schemas.microsoft.com/office/drawing/2014/main" xmlns="" id="{00000000-0008-0000-0200-00002A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91" name="Text Box 16">
          <a:extLst>
            <a:ext uri="{FF2B5EF4-FFF2-40B4-BE49-F238E27FC236}">
              <a16:creationId xmlns:a16="http://schemas.microsoft.com/office/drawing/2014/main" xmlns="" id="{00000000-0008-0000-0200-00002B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2092" name="Text Box 17">
          <a:extLst>
            <a:ext uri="{FF2B5EF4-FFF2-40B4-BE49-F238E27FC236}">
              <a16:creationId xmlns:a16="http://schemas.microsoft.com/office/drawing/2014/main" xmlns="" id="{00000000-0008-0000-0200-00002C080000}"/>
            </a:ext>
          </a:extLst>
        </xdr:cNvPr>
        <xdr:cNvSpPr txBox="1">
          <a:spLocks noChangeArrowheads="1"/>
        </xdr:cNvSpPr>
      </xdr:nvSpPr>
      <xdr:spPr bwMode="auto">
        <a:xfrm>
          <a:off x="31422975"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2093" name="Text Box 18">
          <a:extLst>
            <a:ext uri="{FF2B5EF4-FFF2-40B4-BE49-F238E27FC236}">
              <a16:creationId xmlns:a16="http://schemas.microsoft.com/office/drawing/2014/main" xmlns="" id="{00000000-0008-0000-0200-00002D080000}"/>
            </a:ext>
          </a:extLst>
        </xdr:cNvPr>
        <xdr:cNvSpPr txBox="1">
          <a:spLocks noChangeArrowheads="1"/>
        </xdr:cNvSpPr>
      </xdr:nvSpPr>
      <xdr:spPr bwMode="auto">
        <a:xfrm>
          <a:off x="31424562"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94" name="Text Box 15">
          <a:extLst>
            <a:ext uri="{FF2B5EF4-FFF2-40B4-BE49-F238E27FC236}">
              <a16:creationId xmlns:a16="http://schemas.microsoft.com/office/drawing/2014/main" xmlns="" id="{00000000-0008-0000-0200-00002E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2095" name="Text Box 15">
          <a:extLst>
            <a:ext uri="{FF2B5EF4-FFF2-40B4-BE49-F238E27FC236}">
              <a16:creationId xmlns:a16="http://schemas.microsoft.com/office/drawing/2014/main" xmlns="" id="{00000000-0008-0000-0200-00002F080000}"/>
            </a:ext>
          </a:extLst>
        </xdr:cNvPr>
        <xdr:cNvSpPr txBox="1">
          <a:spLocks noChangeArrowheads="1"/>
        </xdr:cNvSpPr>
      </xdr:nvSpPr>
      <xdr:spPr bwMode="auto">
        <a:xfrm>
          <a:off x="31422975" y="27908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96" name="Text Box 15">
          <a:extLst>
            <a:ext uri="{FF2B5EF4-FFF2-40B4-BE49-F238E27FC236}">
              <a16:creationId xmlns:a16="http://schemas.microsoft.com/office/drawing/2014/main" xmlns="" id="{00000000-0008-0000-0200-00003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097" name="Text Box 15">
          <a:extLst>
            <a:ext uri="{FF2B5EF4-FFF2-40B4-BE49-F238E27FC236}">
              <a16:creationId xmlns:a16="http://schemas.microsoft.com/office/drawing/2014/main" xmlns="" id="{00000000-0008-0000-0200-000031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098" name="Text Box 15">
          <a:extLst>
            <a:ext uri="{FF2B5EF4-FFF2-40B4-BE49-F238E27FC236}">
              <a16:creationId xmlns:a16="http://schemas.microsoft.com/office/drawing/2014/main" xmlns="" id="{00000000-0008-0000-0200-000032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099" name="Text Box 15">
          <a:extLst>
            <a:ext uri="{FF2B5EF4-FFF2-40B4-BE49-F238E27FC236}">
              <a16:creationId xmlns:a16="http://schemas.microsoft.com/office/drawing/2014/main" xmlns="" id="{00000000-0008-0000-0200-000033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0" name="Text Box 15">
          <a:extLst>
            <a:ext uri="{FF2B5EF4-FFF2-40B4-BE49-F238E27FC236}">
              <a16:creationId xmlns:a16="http://schemas.microsoft.com/office/drawing/2014/main" xmlns="" id="{00000000-0008-0000-0200-000034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1" name="Text Box 15">
          <a:extLst>
            <a:ext uri="{FF2B5EF4-FFF2-40B4-BE49-F238E27FC236}">
              <a16:creationId xmlns:a16="http://schemas.microsoft.com/office/drawing/2014/main" xmlns="" id="{00000000-0008-0000-0200-000035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02" name="Text Box 15">
          <a:extLst>
            <a:ext uri="{FF2B5EF4-FFF2-40B4-BE49-F238E27FC236}">
              <a16:creationId xmlns:a16="http://schemas.microsoft.com/office/drawing/2014/main" xmlns="" id="{00000000-0008-0000-0200-00003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03" name="Text Box 15">
          <a:extLst>
            <a:ext uri="{FF2B5EF4-FFF2-40B4-BE49-F238E27FC236}">
              <a16:creationId xmlns:a16="http://schemas.microsoft.com/office/drawing/2014/main" xmlns="" id="{00000000-0008-0000-0200-000037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4" name="Text Box 15">
          <a:extLst>
            <a:ext uri="{FF2B5EF4-FFF2-40B4-BE49-F238E27FC236}">
              <a16:creationId xmlns:a16="http://schemas.microsoft.com/office/drawing/2014/main" xmlns="" id="{00000000-0008-0000-0200-000038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5" name="Text Box 15">
          <a:extLst>
            <a:ext uri="{FF2B5EF4-FFF2-40B4-BE49-F238E27FC236}">
              <a16:creationId xmlns:a16="http://schemas.microsoft.com/office/drawing/2014/main" xmlns="" id="{00000000-0008-0000-0200-000039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6" name="Text Box 15">
          <a:extLst>
            <a:ext uri="{FF2B5EF4-FFF2-40B4-BE49-F238E27FC236}">
              <a16:creationId xmlns:a16="http://schemas.microsoft.com/office/drawing/2014/main" xmlns="" id="{00000000-0008-0000-0200-00003A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7" name="Text Box 15">
          <a:extLst>
            <a:ext uri="{FF2B5EF4-FFF2-40B4-BE49-F238E27FC236}">
              <a16:creationId xmlns:a16="http://schemas.microsoft.com/office/drawing/2014/main" xmlns="" id="{00000000-0008-0000-0200-00003B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8" name="Text Box 15">
          <a:extLst>
            <a:ext uri="{FF2B5EF4-FFF2-40B4-BE49-F238E27FC236}">
              <a16:creationId xmlns:a16="http://schemas.microsoft.com/office/drawing/2014/main" xmlns="" id="{00000000-0008-0000-0200-00003C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09" name="Text Box 15">
          <a:extLst>
            <a:ext uri="{FF2B5EF4-FFF2-40B4-BE49-F238E27FC236}">
              <a16:creationId xmlns:a16="http://schemas.microsoft.com/office/drawing/2014/main" xmlns="" id="{00000000-0008-0000-0200-00003D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110" name="Text Box 15">
          <a:extLst>
            <a:ext uri="{FF2B5EF4-FFF2-40B4-BE49-F238E27FC236}">
              <a16:creationId xmlns:a16="http://schemas.microsoft.com/office/drawing/2014/main" xmlns="" id="{00000000-0008-0000-0200-00003E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1" name="Text Box 15">
          <a:extLst>
            <a:ext uri="{FF2B5EF4-FFF2-40B4-BE49-F238E27FC236}">
              <a16:creationId xmlns:a16="http://schemas.microsoft.com/office/drawing/2014/main" xmlns="" id="{00000000-0008-0000-0200-00003F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2" name="Text Box 15">
          <a:extLst>
            <a:ext uri="{FF2B5EF4-FFF2-40B4-BE49-F238E27FC236}">
              <a16:creationId xmlns:a16="http://schemas.microsoft.com/office/drawing/2014/main" xmlns="" id="{00000000-0008-0000-0200-00004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3" name="Text Box 15">
          <a:extLst>
            <a:ext uri="{FF2B5EF4-FFF2-40B4-BE49-F238E27FC236}">
              <a16:creationId xmlns:a16="http://schemas.microsoft.com/office/drawing/2014/main" xmlns="" id="{00000000-0008-0000-0200-000041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4" name="Text Box 15">
          <a:extLst>
            <a:ext uri="{FF2B5EF4-FFF2-40B4-BE49-F238E27FC236}">
              <a16:creationId xmlns:a16="http://schemas.microsoft.com/office/drawing/2014/main" xmlns="" id="{00000000-0008-0000-0200-000042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5" name="Text Box 15">
          <a:extLst>
            <a:ext uri="{FF2B5EF4-FFF2-40B4-BE49-F238E27FC236}">
              <a16:creationId xmlns:a16="http://schemas.microsoft.com/office/drawing/2014/main" xmlns="" id="{00000000-0008-0000-0200-00004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6" name="Text Box 15">
          <a:extLst>
            <a:ext uri="{FF2B5EF4-FFF2-40B4-BE49-F238E27FC236}">
              <a16:creationId xmlns:a16="http://schemas.microsoft.com/office/drawing/2014/main" xmlns="" id="{00000000-0008-0000-0200-00004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7" name="Text Box 15">
          <a:extLst>
            <a:ext uri="{FF2B5EF4-FFF2-40B4-BE49-F238E27FC236}">
              <a16:creationId xmlns:a16="http://schemas.microsoft.com/office/drawing/2014/main" xmlns="" id="{00000000-0008-0000-0200-000045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8" name="Text Box 15">
          <a:extLst>
            <a:ext uri="{FF2B5EF4-FFF2-40B4-BE49-F238E27FC236}">
              <a16:creationId xmlns:a16="http://schemas.microsoft.com/office/drawing/2014/main" xmlns="" id="{00000000-0008-0000-0200-00004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19" name="Text Box 15">
          <a:extLst>
            <a:ext uri="{FF2B5EF4-FFF2-40B4-BE49-F238E27FC236}">
              <a16:creationId xmlns:a16="http://schemas.microsoft.com/office/drawing/2014/main" xmlns="" id="{00000000-0008-0000-0200-000047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0" name="Text Box 15">
          <a:extLst>
            <a:ext uri="{FF2B5EF4-FFF2-40B4-BE49-F238E27FC236}">
              <a16:creationId xmlns:a16="http://schemas.microsoft.com/office/drawing/2014/main" xmlns="" id="{00000000-0008-0000-0200-000048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1" name="Text Box 15">
          <a:extLst>
            <a:ext uri="{FF2B5EF4-FFF2-40B4-BE49-F238E27FC236}">
              <a16:creationId xmlns:a16="http://schemas.microsoft.com/office/drawing/2014/main" xmlns="" id="{00000000-0008-0000-0200-000049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2" name="Text Box 15">
          <a:extLst>
            <a:ext uri="{FF2B5EF4-FFF2-40B4-BE49-F238E27FC236}">
              <a16:creationId xmlns:a16="http://schemas.microsoft.com/office/drawing/2014/main" xmlns="" id="{00000000-0008-0000-0200-00004A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3" name="Text Box 15">
          <a:extLst>
            <a:ext uri="{FF2B5EF4-FFF2-40B4-BE49-F238E27FC236}">
              <a16:creationId xmlns:a16="http://schemas.microsoft.com/office/drawing/2014/main" xmlns="" id="{00000000-0008-0000-0200-00004B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4" name="Text Box 15">
          <a:extLst>
            <a:ext uri="{FF2B5EF4-FFF2-40B4-BE49-F238E27FC236}">
              <a16:creationId xmlns:a16="http://schemas.microsoft.com/office/drawing/2014/main" xmlns="" id="{00000000-0008-0000-0200-00004C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5" name="Text Box 15">
          <a:extLst>
            <a:ext uri="{FF2B5EF4-FFF2-40B4-BE49-F238E27FC236}">
              <a16:creationId xmlns:a16="http://schemas.microsoft.com/office/drawing/2014/main" xmlns="" id="{00000000-0008-0000-0200-00004D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6" name="Text Box 15">
          <a:extLst>
            <a:ext uri="{FF2B5EF4-FFF2-40B4-BE49-F238E27FC236}">
              <a16:creationId xmlns:a16="http://schemas.microsoft.com/office/drawing/2014/main" xmlns="" id="{00000000-0008-0000-0200-00004E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7" name="Text Box 15">
          <a:extLst>
            <a:ext uri="{FF2B5EF4-FFF2-40B4-BE49-F238E27FC236}">
              <a16:creationId xmlns:a16="http://schemas.microsoft.com/office/drawing/2014/main" xmlns="" id="{00000000-0008-0000-0200-00004F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8" name="Text Box 15">
          <a:extLst>
            <a:ext uri="{FF2B5EF4-FFF2-40B4-BE49-F238E27FC236}">
              <a16:creationId xmlns:a16="http://schemas.microsoft.com/office/drawing/2014/main" xmlns="" id="{00000000-0008-0000-0200-00005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29" name="Text Box 15">
          <a:extLst>
            <a:ext uri="{FF2B5EF4-FFF2-40B4-BE49-F238E27FC236}">
              <a16:creationId xmlns:a16="http://schemas.microsoft.com/office/drawing/2014/main" xmlns="" id="{00000000-0008-0000-0200-000051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0" name="Text Box 15">
          <a:extLst>
            <a:ext uri="{FF2B5EF4-FFF2-40B4-BE49-F238E27FC236}">
              <a16:creationId xmlns:a16="http://schemas.microsoft.com/office/drawing/2014/main" xmlns="" id="{00000000-0008-0000-0200-000052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1" name="Text Box 15">
          <a:extLst>
            <a:ext uri="{FF2B5EF4-FFF2-40B4-BE49-F238E27FC236}">
              <a16:creationId xmlns:a16="http://schemas.microsoft.com/office/drawing/2014/main" xmlns="" id="{00000000-0008-0000-0200-00005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2" name="Text Box 15">
          <a:extLst>
            <a:ext uri="{FF2B5EF4-FFF2-40B4-BE49-F238E27FC236}">
              <a16:creationId xmlns:a16="http://schemas.microsoft.com/office/drawing/2014/main" xmlns="" id="{00000000-0008-0000-0200-00005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3" name="Text Box 15">
          <a:extLst>
            <a:ext uri="{FF2B5EF4-FFF2-40B4-BE49-F238E27FC236}">
              <a16:creationId xmlns:a16="http://schemas.microsoft.com/office/drawing/2014/main" xmlns="" id="{00000000-0008-0000-0200-000055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4" name="Text Box 15">
          <a:extLst>
            <a:ext uri="{FF2B5EF4-FFF2-40B4-BE49-F238E27FC236}">
              <a16:creationId xmlns:a16="http://schemas.microsoft.com/office/drawing/2014/main" xmlns="" id="{00000000-0008-0000-0200-00005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5" name="Text Box 15">
          <a:extLst>
            <a:ext uri="{FF2B5EF4-FFF2-40B4-BE49-F238E27FC236}">
              <a16:creationId xmlns:a16="http://schemas.microsoft.com/office/drawing/2014/main" xmlns="" id="{00000000-0008-0000-0200-000057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6" name="Text Box 15">
          <a:extLst>
            <a:ext uri="{FF2B5EF4-FFF2-40B4-BE49-F238E27FC236}">
              <a16:creationId xmlns:a16="http://schemas.microsoft.com/office/drawing/2014/main" xmlns="" id="{00000000-0008-0000-0200-000058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7" name="Text Box 15">
          <a:extLst>
            <a:ext uri="{FF2B5EF4-FFF2-40B4-BE49-F238E27FC236}">
              <a16:creationId xmlns:a16="http://schemas.microsoft.com/office/drawing/2014/main" xmlns="" id="{00000000-0008-0000-0200-000059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8" name="Text Box 15">
          <a:extLst>
            <a:ext uri="{FF2B5EF4-FFF2-40B4-BE49-F238E27FC236}">
              <a16:creationId xmlns:a16="http://schemas.microsoft.com/office/drawing/2014/main" xmlns="" id="{00000000-0008-0000-0200-00005A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39" name="Text Box 15">
          <a:extLst>
            <a:ext uri="{FF2B5EF4-FFF2-40B4-BE49-F238E27FC236}">
              <a16:creationId xmlns:a16="http://schemas.microsoft.com/office/drawing/2014/main" xmlns="" id="{00000000-0008-0000-0200-00005B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0" name="Text Box 15">
          <a:extLst>
            <a:ext uri="{FF2B5EF4-FFF2-40B4-BE49-F238E27FC236}">
              <a16:creationId xmlns:a16="http://schemas.microsoft.com/office/drawing/2014/main" xmlns="" id="{00000000-0008-0000-0200-00005C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1" name="Text Box 15">
          <a:extLst>
            <a:ext uri="{FF2B5EF4-FFF2-40B4-BE49-F238E27FC236}">
              <a16:creationId xmlns:a16="http://schemas.microsoft.com/office/drawing/2014/main" xmlns="" id="{00000000-0008-0000-0200-00005D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2" name="Text Box 15">
          <a:extLst>
            <a:ext uri="{FF2B5EF4-FFF2-40B4-BE49-F238E27FC236}">
              <a16:creationId xmlns:a16="http://schemas.microsoft.com/office/drawing/2014/main" xmlns="" id="{00000000-0008-0000-0200-00005E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3" name="Text Box 15">
          <a:extLst>
            <a:ext uri="{FF2B5EF4-FFF2-40B4-BE49-F238E27FC236}">
              <a16:creationId xmlns:a16="http://schemas.microsoft.com/office/drawing/2014/main" xmlns="" id="{00000000-0008-0000-0200-00005F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4" name="Text Box 15">
          <a:extLst>
            <a:ext uri="{FF2B5EF4-FFF2-40B4-BE49-F238E27FC236}">
              <a16:creationId xmlns:a16="http://schemas.microsoft.com/office/drawing/2014/main" xmlns="" id="{00000000-0008-0000-0200-00006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5" name="Text Box 15">
          <a:extLst>
            <a:ext uri="{FF2B5EF4-FFF2-40B4-BE49-F238E27FC236}">
              <a16:creationId xmlns:a16="http://schemas.microsoft.com/office/drawing/2014/main" xmlns="" id="{00000000-0008-0000-0200-000061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6" name="Text Box 15">
          <a:extLst>
            <a:ext uri="{FF2B5EF4-FFF2-40B4-BE49-F238E27FC236}">
              <a16:creationId xmlns:a16="http://schemas.microsoft.com/office/drawing/2014/main" xmlns="" id="{00000000-0008-0000-0200-000062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7" name="Text Box 15">
          <a:extLst>
            <a:ext uri="{FF2B5EF4-FFF2-40B4-BE49-F238E27FC236}">
              <a16:creationId xmlns:a16="http://schemas.microsoft.com/office/drawing/2014/main" xmlns="" id="{00000000-0008-0000-0200-00006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8" name="Text Box 15">
          <a:extLst>
            <a:ext uri="{FF2B5EF4-FFF2-40B4-BE49-F238E27FC236}">
              <a16:creationId xmlns:a16="http://schemas.microsoft.com/office/drawing/2014/main" xmlns="" id="{00000000-0008-0000-0200-00006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49" name="Text Box 15">
          <a:extLst>
            <a:ext uri="{FF2B5EF4-FFF2-40B4-BE49-F238E27FC236}">
              <a16:creationId xmlns:a16="http://schemas.microsoft.com/office/drawing/2014/main" xmlns="" id="{00000000-0008-0000-0200-000065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0" name="Text Box 15">
          <a:extLst>
            <a:ext uri="{FF2B5EF4-FFF2-40B4-BE49-F238E27FC236}">
              <a16:creationId xmlns:a16="http://schemas.microsoft.com/office/drawing/2014/main" xmlns="" id="{00000000-0008-0000-0200-00006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1" name="Text Box 15">
          <a:extLst>
            <a:ext uri="{FF2B5EF4-FFF2-40B4-BE49-F238E27FC236}">
              <a16:creationId xmlns:a16="http://schemas.microsoft.com/office/drawing/2014/main" xmlns="" id="{00000000-0008-0000-0200-000067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2" name="Text Box 15">
          <a:extLst>
            <a:ext uri="{FF2B5EF4-FFF2-40B4-BE49-F238E27FC236}">
              <a16:creationId xmlns:a16="http://schemas.microsoft.com/office/drawing/2014/main" xmlns="" id="{00000000-0008-0000-0200-000068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3" name="Text Box 15">
          <a:extLst>
            <a:ext uri="{FF2B5EF4-FFF2-40B4-BE49-F238E27FC236}">
              <a16:creationId xmlns:a16="http://schemas.microsoft.com/office/drawing/2014/main" xmlns="" id="{00000000-0008-0000-0200-000069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4" name="Text Box 15">
          <a:extLst>
            <a:ext uri="{FF2B5EF4-FFF2-40B4-BE49-F238E27FC236}">
              <a16:creationId xmlns:a16="http://schemas.microsoft.com/office/drawing/2014/main" xmlns="" id="{00000000-0008-0000-0200-00006A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5" name="Text Box 15">
          <a:extLst>
            <a:ext uri="{FF2B5EF4-FFF2-40B4-BE49-F238E27FC236}">
              <a16:creationId xmlns:a16="http://schemas.microsoft.com/office/drawing/2014/main" xmlns="" id="{00000000-0008-0000-0200-00006B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6" name="Text Box 15">
          <a:extLst>
            <a:ext uri="{FF2B5EF4-FFF2-40B4-BE49-F238E27FC236}">
              <a16:creationId xmlns:a16="http://schemas.microsoft.com/office/drawing/2014/main" xmlns="" id="{00000000-0008-0000-0200-00006C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7" name="Text Box 15">
          <a:extLst>
            <a:ext uri="{FF2B5EF4-FFF2-40B4-BE49-F238E27FC236}">
              <a16:creationId xmlns:a16="http://schemas.microsoft.com/office/drawing/2014/main" xmlns="" id="{00000000-0008-0000-0200-00006D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8" name="Text Box 15">
          <a:extLst>
            <a:ext uri="{FF2B5EF4-FFF2-40B4-BE49-F238E27FC236}">
              <a16:creationId xmlns:a16="http://schemas.microsoft.com/office/drawing/2014/main" xmlns="" id="{00000000-0008-0000-0200-00006E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59" name="Text Box 15">
          <a:extLst>
            <a:ext uri="{FF2B5EF4-FFF2-40B4-BE49-F238E27FC236}">
              <a16:creationId xmlns:a16="http://schemas.microsoft.com/office/drawing/2014/main" xmlns="" id="{00000000-0008-0000-0200-00006F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0" name="Text Box 15">
          <a:extLst>
            <a:ext uri="{FF2B5EF4-FFF2-40B4-BE49-F238E27FC236}">
              <a16:creationId xmlns:a16="http://schemas.microsoft.com/office/drawing/2014/main" xmlns="" id="{00000000-0008-0000-0200-00007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1" name="Text Box 15">
          <a:extLst>
            <a:ext uri="{FF2B5EF4-FFF2-40B4-BE49-F238E27FC236}">
              <a16:creationId xmlns:a16="http://schemas.microsoft.com/office/drawing/2014/main" xmlns="" id="{00000000-0008-0000-0200-000071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2" name="Text Box 15">
          <a:extLst>
            <a:ext uri="{FF2B5EF4-FFF2-40B4-BE49-F238E27FC236}">
              <a16:creationId xmlns:a16="http://schemas.microsoft.com/office/drawing/2014/main" xmlns="" id="{00000000-0008-0000-0200-000072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3" name="Text Box 15">
          <a:extLst>
            <a:ext uri="{FF2B5EF4-FFF2-40B4-BE49-F238E27FC236}">
              <a16:creationId xmlns:a16="http://schemas.microsoft.com/office/drawing/2014/main" xmlns="" id="{00000000-0008-0000-0200-00007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4" name="Text Box 15">
          <a:extLst>
            <a:ext uri="{FF2B5EF4-FFF2-40B4-BE49-F238E27FC236}">
              <a16:creationId xmlns:a16="http://schemas.microsoft.com/office/drawing/2014/main" xmlns="" id="{00000000-0008-0000-0200-00007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5" name="Text Box 15">
          <a:extLst>
            <a:ext uri="{FF2B5EF4-FFF2-40B4-BE49-F238E27FC236}">
              <a16:creationId xmlns:a16="http://schemas.microsoft.com/office/drawing/2014/main" xmlns="" id="{00000000-0008-0000-0200-000075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6" name="Text Box 15">
          <a:extLst>
            <a:ext uri="{FF2B5EF4-FFF2-40B4-BE49-F238E27FC236}">
              <a16:creationId xmlns:a16="http://schemas.microsoft.com/office/drawing/2014/main" xmlns="" id="{00000000-0008-0000-0200-00007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7" name="Text Box 15">
          <a:extLst>
            <a:ext uri="{FF2B5EF4-FFF2-40B4-BE49-F238E27FC236}">
              <a16:creationId xmlns:a16="http://schemas.microsoft.com/office/drawing/2014/main" xmlns="" id="{00000000-0008-0000-0200-000077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8" name="Text Box 15">
          <a:extLst>
            <a:ext uri="{FF2B5EF4-FFF2-40B4-BE49-F238E27FC236}">
              <a16:creationId xmlns:a16="http://schemas.microsoft.com/office/drawing/2014/main" xmlns="" id="{00000000-0008-0000-0200-000078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69" name="Text Box 15">
          <a:extLst>
            <a:ext uri="{FF2B5EF4-FFF2-40B4-BE49-F238E27FC236}">
              <a16:creationId xmlns:a16="http://schemas.microsoft.com/office/drawing/2014/main" xmlns="" id="{00000000-0008-0000-0200-000079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0" name="Text Box 15">
          <a:extLst>
            <a:ext uri="{FF2B5EF4-FFF2-40B4-BE49-F238E27FC236}">
              <a16:creationId xmlns:a16="http://schemas.microsoft.com/office/drawing/2014/main" xmlns="" id="{00000000-0008-0000-0200-00007A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1" name="Text Box 15">
          <a:extLst>
            <a:ext uri="{FF2B5EF4-FFF2-40B4-BE49-F238E27FC236}">
              <a16:creationId xmlns:a16="http://schemas.microsoft.com/office/drawing/2014/main" xmlns="" id="{00000000-0008-0000-0200-00007B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2" name="Text Box 15">
          <a:extLst>
            <a:ext uri="{FF2B5EF4-FFF2-40B4-BE49-F238E27FC236}">
              <a16:creationId xmlns:a16="http://schemas.microsoft.com/office/drawing/2014/main" xmlns="" id="{00000000-0008-0000-0200-00007C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3" name="Text Box 15">
          <a:extLst>
            <a:ext uri="{FF2B5EF4-FFF2-40B4-BE49-F238E27FC236}">
              <a16:creationId xmlns:a16="http://schemas.microsoft.com/office/drawing/2014/main" xmlns="" id="{00000000-0008-0000-0200-00007D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4" name="Text Box 15">
          <a:extLst>
            <a:ext uri="{FF2B5EF4-FFF2-40B4-BE49-F238E27FC236}">
              <a16:creationId xmlns:a16="http://schemas.microsoft.com/office/drawing/2014/main" xmlns="" id="{00000000-0008-0000-0200-00007E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5" name="Text Box 15">
          <a:extLst>
            <a:ext uri="{FF2B5EF4-FFF2-40B4-BE49-F238E27FC236}">
              <a16:creationId xmlns:a16="http://schemas.microsoft.com/office/drawing/2014/main" xmlns="" id="{00000000-0008-0000-0200-00007F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6" name="Text Box 15">
          <a:extLst>
            <a:ext uri="{FF2B5EF4-FFF2-40B4-BE49-F238E27FC236}">
              <a16:creationId xmlns:a16="http://schemas.microsoft.com/office/drawing/2014/main" xmlns="" id="{00000000-0008-0000-0200-000080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7" name="Text Box 15">
          <a:extLst>
            <a:ext uri="{FF2B5EF4-FFF2-40B4-BE49-F238E27FC236}">
              <a16:creationId xmlns:a16="http://schemas.microsoft.com/office/drawing/2014/main" xmlns="" id="{00000000-0008-0000-0200-000081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8" name="Text Box 15">
          <a:extLst>
            <a:ext uri="{FF2B5EF4-FFF2-40B4-BE49-F238E27FC236}">
              <a16:creationId xmlns:a16="http://schemas.microsoft.com/office/drawing/2014/main" xmlns="" id="{00000000-0008-0000-0200-000082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79" name="Text Box 15">
          <a:extLst>
            <a:ext uri="{FF2B5EF4-FFF2-40B4-BE49-F238E27FC236}">
              <a16:creationId xmlns:a16="http://schemas.microsoft.com/office/drawing/2014/main" xmlns="" id="{00000000-0008-0000-0200-000083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80" name="Text Box 15">
          <a:extLst>
            <a:ext uri="{FF2B5EF4-FFF2-40B4-BE49-F238E27FC236}">
              <a16:creationId xmlns:a16="http://schemas.microsoft.com/office/drawing/2014/main" xmlns="" id="{00000000-0008-0000-0200-000084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81" name="Text Box 15">
          <a:extLst>
            <a:ext uri="{FF2B5EF4-FFF2-40B4-BE49-F238E27FC236}">
              <a16:creationId xmlns:a16="http://schemas.microsoft.com/office/drawing/2014/main" xmlns="" id="{00000000-0008-0000-0200-000085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2182" name="Text Box 15">
          <a:extLst>
            <a:ext uri="{FF2B5EF4-FFF2-40B4-BE49-F238E27FC236}">
              <a16:creationId xmlns:a16="http://schemas.microsoft.com/office/drawing/2014/main" xmlns="" id="{00000000-0008-0000-0200-000086080000}"/>
            </a:ext>
          </a:extLst>
        </xdr:cNvPr>
        <xdr:cNvSpPr txBox="1">
          <a:spLocks noChangeArrowheads="1"/>
        </xdr:cNvSpPr>
      </xdr:nvSpPr>
      <xdr:spPr bwMode="auto">
        <a:xfrm>
          <a:off x="31422975"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2183" name="Text Box 15">
          <a:extLst>
            <a:ext uri="{FF2B5EF4-FFF2-40B4-BE49-F238E27FC236}">
              <a16:creationId xmlns:a16="http://schemas.microsoft.com/office/drawing/2014/main" xmlns="" id="{00000000-0008-0000-0200-000087080000}"/>
            </a:ext>
          </a:extLst>
        </xdr:cNvPr>
        <xdr:cNvSpPr txBox="1">
          <a:spLocks noChangeArrowheads="1"/>
        </xdr:cNvSpPr>
      </xdr:nvSpPr>
      <xdr:spPr bwMode="auto">
        <a:xfrm>
          <a:off x="33639579"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2184" name="Text Box 15">
          <a:extLst>
            <a:ext uri="{FF2B5EF4-FFF2-40B4-BE49-F238E27FC236}">
              <a16:creationId xmlns:a16="http://schemas.microsoft.com/office/drawing/2014/main" xmlns="" id="{00000000-0008-0000-0200-000088080000}"/>
            </a:ext>
          </a:extLst>
        </xdr:cNvPr>
        <xdr:cNvSpPr txBox="1">
          <a:spLocks noChangeArrowheads="1"/>
        </xdr:cNvSpPr>
      </xdr:nvSpPr>
      <xdr:spPr bwMode="auto">
        <a:xfrm>
          <a:off x="33639579"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2185" name="Text Box 15">
          <a:extLst>
            <a:ext uri="{FF2B5EF4-FFF2-40B4-BE49-F238E27FC236}">
              <a16:creationId xmlns:a16="http://schemas.microsoft.com/office/drawing/2014/main" xmlns="" id="{00000000-0008-0000-0200-000089080000}"/>
            </a:ext>
          </a:extLst>
        </xdr:cNvPr>
        <xdr:cNvSpPr txBox="1">
          <a:spLocks noChangeArrowheads="1"/>
        </xdr:cNvSpPr>
      </xdr:nvSpPr>
      <xdr:spPr bwMode="auto">
        <a:xfrm>
          <a:off x="33639579"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2186" name="Text Box 15">
          <a:extLst>
            <a:ext uri="{FF2B5EF4-FFF2-40B4-BE49-F238E27FC236}">
              <a16:creationId xmlns:a16="http://schemas.microsoft.com/office/drawing/2014/main" xmlns="" id="{00000000-0008-0000-0200-00008A080000}"/>
            </a:ext>
          </a:extLst>
        </xdr:cNvPr>
        <xdr:cNvSpPr txBox="1">
          <a:spLocks noChangeArrowheads="1"/>
        </xdr:cNvSpPr>
      </xdr:nvSpPr>
      <xdr:spPr bwMode="auto">
        <a:xfrm>
          <a:off x="33639579"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87" name="Text Box 15">
          <a:extLst>
            <a:ext uri="{FF2B5EF4-FFF2-40B4-BE49-F238E27FC236}">
              <a16:creationId xmlns:a16="http://schemas.microsoft.com/office/drawing/2014/main" xmlns="" id="{00000000-0008-0000-0200-00008B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88" name="Text Box 15">
          <a:extLst>
            <a:ext uri="{FF2B5EF4-FFF2-40B4-BE49-F238E27FC236}">
              <a16:creationId xmlns:a16="http://schemas.microsoft.com/office/drawing/2014/main" xmlns="" id="{00000000-0008-0000-0200-00008C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89" name="Text Box 15">
          <a:extLst>
            <a:ext uri="{FF2B5EF4-FFF2-40B4-BE49-F238E27FC236}">
              <a16:creationId xmlns:a16="http://schemas.microsoft.com/office/drawing/2014/main" xmlns="" id="{00000000-0008-0000-0200-00008D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0" name="Text Box 15">
          <a:extLst>
            <a:ext uri="{FF2B5EF4-FFF2-40B4-BE49-F238E27FC236}">
              <a16:creationId xmlns:a16="http://schemas.microsoft.com/office/drawing/2014/main" xmlns="" id="{00000000-0008-0000-0200-00008E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1" name="Text Box 15">
          <a:extLst>
            <a:ext uri="{FF2B5EF4-FFF2-40B4-BE49-F238E27FC236}">
              <a16:creationId xmlns:a16="http://schemas.microsoft.com/office/drawing/2014/main" xmlns="" id="{00000000-0008-0000-0200-00008F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2" name="Text Box 15">
          <a:extLst>
            <a:ext uri="{FF2B5EF4-FFF2-40B4-BE49-F238E27FC236}">
              <a16:creationId xmlns:a16="http://schemas.microsoft.com/office/drawing/2014/main" xmlns="" id="{00000000-0008-0000-0200-000090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3" name="Text Box 15">
          <a:extLst>
            <a:ext uri="{FF2B5EF4-FFF2-40B4-BE49-F238E27FC236}">
              <a16:creationId xmlns:a16="http://schemas.microsoft.com/office/drawing/2014/main" xmlns="" id="{00000000-0008-0000-0200-000091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4" name="Text Box 15">
          <a:extLst>
            <a:ext uri="{FF2B5EF4-FFF2-40B4-BE49-F238E27FC236}">
              <a16:creationId xmlns:a16="http://schemas.microsoft.com/office/drawing/2014/main" xmlns="" id="{00000000-0008-0000-0200-000092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5" name="Text Box 15">
          <a:extLst>
            <a:ext uri="{FF2B5EF4-FFF2-40B4-BE49-F238E27FC236}">
              <a16:creationId xmlns:a16="http://schemas.microsoft.com/office/drawing/2014/main" xmlns="" id="{00000000-0008-0000-0200-000093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6" name="Text Box 15">
          <a:extLst>
            <a:ext uri="{FF2B5EF4-FFF2-40B4-BE49-F238E27FC236}">
              <a16:creationId xmlns:a16="http://schemas.microsoft.com/office/drawing/2014/main" xmlns="" id="{00000000-0008-0000-0200-000094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7" name="Text Box 15">
          <a:extLst>
            <a:ext uri="{FF2B5EF4-FFF2-40B4-BE49-F238E27FC236}">
              <a16:creationId xmlns:a16="http://schemas.microsoft.com/office/drawing/2014/main" xmlns="" id="{00000000-0008-0000-0200-000095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8" name="Text Box 15">
          <a:extLst>
            <a:ext uri="{FF2B5EF4-FFF2-40B4-BE49-F238E27FC236}">
              <a16:creationId xmlns:a16="http://schemas.microsoft.com/office/drawing/2014/main" xmlns="" id="{00000000-0008-0000-0200-000096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199" name="Text Box 15">
          <a:extLst>
            <a:ext uri="{FF2B5EF4-FFF2-40B4-BE49-F238E27FC236}">
              <a16:creationId xmlns:a16="http://schemas.microsoft.com/office/drawing/2014/main" xmlns="" id="{00000000-0008-0000-0200-000097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0" name="Text Box 15">
          <a:extLst>
            <a:ext uri="{FF2B5EF4-FFF2-40B4-BE49-F238E27FC236}">
              <a16:creationId xmlns:a16="http://schemas.microsoft.com/office/drawing/2014/main" xmlns="" id="{00000000-0008-0000-0200-000098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1" name="Text Box 15">
          <a:extLst>
            <a:ext uri="{FF2B5EF4-FFF2-40B4-BE49-F238E27FC236}">
              <a16:creationId xmlns:a16="http://schemas.microsoft.com/office/drawing/2014/main" xmlns="" id="{00000000-0008-0000-0200-000099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2" name="Text Box 15">
          <a:extLst>
            <a:ext uri="{FF2B5EF4-FFF2-40B4-BE49-F238E27FC236}">
              <a16:creationId xmlns:a16="http://schemas.microsoft.com/office/drawing/2014/main" xmlns="" id="{00000000-0008-0000-0200-00009A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3" name="Text Box 15">
          <a:extLst>
            <a:ext uri="{FF2B5EF4-FFF2-40B4-BE49-F238E27FC236}">
              <a16:creationId xmlns:a16="http://schemas.microsoft.com/office/drawing/2014/main" xmlns="" id="{00000000-0008-0000-0200-00009B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4" name="Text Box 15">
          <a:extLst>
            <a:ext uri="{FF2B5EF4-FFF2-40B4-BE49-F238E27FC236}">
              <a16:creationId xmlns:a16="http://schemas.microsoft.com/office/drawing/2014/main" xmlns="" id="{00000000-0008-0000-0200-00009C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5" name="Text Box 15">
          <a:extLst>
            <a:ext uri="{FF2B5EF4-FFF2-40B4-BE49-F238E27FC236}">
              <a16:creationId xmlns:a16="http://schemas.microsoft.com/office/drawing/2014/main" xmlns="" id="{00000000-0008-0000-0200-00009D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6" name="Text Box 15">
          <a:extLst>
            <a:ext uri="{FF2B5EF4-FFF2-40B4-BE49-F238E27FC236}">
              <a16:creationId xmlns:a16="http://schemas.microsoft.com/office/drawing/2014/main" xmlns="" id="{00000000-0008-0000-0200-00009E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7" name="Text Box 15">
          <a:extLst>
            <a:ext uri="{FF2B5EF4-FFF2-40B4-BE49-F238E27FC236}">
              <a16:creationId xmlns:a16="http://schemas.microsoft.com/office/drawing/2014/main" xmlns="" id="{00000000-0008-0000-0200-00009F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8" name="Text Box 15">
          <a:extLst>
            <a:ext uri="{FF2B5EF4-FFF2-40B4-BE49-F238E27FC236}">
              <a16:creationId xmlns:a16="http://schemas.microsoft.com/office/drawing/2014/main" xmlns="" id="{00000000-0008-0000-0200-0000A0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09" name="Text Box 15">
          <a:extLst>
            <a:ext uri="{FF2B5EF4-FFF2-40B4-BE49-F238E27FC236}">
              <a16:creationId xmlns:a16="http://schemas.microsoft.com/office/drawing/2014/main" xmlns="" id="{00000000-0008-0000-0200-0000A1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2210" name="Text Box 15">
          <a:extLst>
            <a:ext uri="{FF2B5EF4-FFF2-40B4-BE49-F238E27FC236}">
              <a16:creationId xmlns:a16="http://schemas.microsoft.com/office/drawing/2014/main" xmlns="" id="{00000000-0008-0000-0200-0000A2080000}"/>
            </a:ext>
          </a:extLst>
        </xdr:cNvPr>
        <xdr:cNvSpPr txBox="1">
          <a:spLocks noChangeArrowheads="1"/>
        </xdr:cNvSpPr>
      </xdr:nvSpPr>
      <xdr:spPr bwMode="auto">
        <a:xfrm>
          <a:off x="33639579" y="27908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504825</xdr:rowOff>
    </xdr:from>
    <xdr:ext cx="95250" cy="444014"/>
    <xdr:sp macro="" textlink="">
      <xdr:nvSpPr>
        <xdr:cNvPr id="2211" name="Text Box 15">
          <a:extLst>
            <a:ext uri="{FF2B5EF4-FFF2-40B4-BE49-F238E27FC236}">
              <a16:creationId xmlns:a16="http://schemas.microsoft.com/office/drawing/2014/main" xmlns="" id="{00000000-0008-0000-0200-0000A3080000}"/>
            </a:ext>
          </a:extLst>
        </xdr:cNvPr>
        <xdr:cNvSpPr txBox="1">
          <a:spLocks noChangeArrowheads="1"/>
        </xdr:cNvSpPr>
      </xdr:nvSpPr>
      <xdr:spPr bwMode="auto">
        <a:xfrm>
          <a:off x="22274893" y="29093432"/>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12" name="Text Box 16">
          <a:extLst>
            <a:ext uri="{FF2B5EF4-FFF2-40B4-BE49-F238E27FC236}">
              <a16:creationId xmlns:a16="http://schemas.microsoft.com/office/drawing/2014/main" xmlns="" id="{00000000-0008-0000-0200-0000A4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13" name="Text Box 17">
          <a:extLst>
            <a:ext uri="{FF2B5EF4-FFF2-40B4-BE49-F238E27FC236}">
              <a16:creationId xmlns:a16="http://schemas.microsoft.com/office/drawing/2014/main" xmlns="" id="{00000000-0008-0000-0200-0000A5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14" name="Text Box 18">
          <a:extLst>
            <a:ext uri="{FF2B5EF4-FFF2-40B4-BE49-F238E27FC236}">
              <a16:creationId xmlns:a16="http://schemas.microsoft.com/office/drawing/2014/main" xmlns="" id="{00000000-0008-0000-0200-0000A6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15" name="Text Box 19">
          <a:extLst>
            <a:ext uri="{FF2B5EF4-FFF2-40B4-BE49-F238E27FC236}">
              <a16:creationId xmlns:a16="http://schemas.microsoft.com/office/drawing/2014/main" xmlns="" id="{00000000-0008-0000-0200-0000A7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16" name="Text Box 16">
          <a:extLst>
            <a:ext uri="{FF2B5EF4-FFF2-40B4-BE49-F238E27FC236}">
              <a16:creationId xmlns:a16="http://schemas.microsoft.com/office/drawing/2014/main" xmlns="" id="{00000000-0008-0000-0200-0000A8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17" name="Text Box 17">
          <a:extLst>
            <a:ext uri="{FF2B5EF4-FFF2-40B4-BE49-F238E27FC236}">
              <a16:creationId xmlns:a16="http://schemas.microsoft.com/office/drawing/2014/main" xmlns="" id="{00000000-0008-0000-0200-0000A9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18" name="Text Box 18">
          <a:extLst>
            <a:ext uri="{FF2B5EF4-FFF2-40B4-BE49-F238E27FC236}">
              <a16:creationId xmlns:a16="http://schemas.microsoft.com/office/drawing/2014/main" xmlns="" id="{00000000-0008-0000-0200-0000AA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19" name="Text Box 19">
          <a:extLst>
            <a:ext uri="{FF2B5EF4-FFF2-40B4-BE49-F238E27FC236}">
              <a16:creationId xmlns:a16="http://schemas.microsoft.com/office/drawing/2014/main" xmlns="" id="{00000000-0008-0000-0200-0000AB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220" name="Text Box 15">
          <a:extLst>
            <a:ext uri="{FF2B5EF4-FFF2-40B4-BE49-F238E27FC236}">
              <a16:creationId xmlns:a16="http://schemas.microsoft.com/office/drawing/2014/main" xmlns="" id="{00000000-0008-0000-0200-0000AC08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2221" name="Text Box 16">
          <a:extLst>
            <a:ext uri="{FF2B5EF4-FFF2-40B4-BE49-F238E27FC236}">
              <a16:creationId xmlns:a16="http://schemas.microsoft.com/office/drawing/2014/main" xmlns="" id="{00000000-0008-0000-0200-0000AD08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2222" name="Text Box 17">
          <a:extLst>
            <a:ext uri="{FF2B5EF4-FFF2-40B4-BE49-F238E27FC236}">
              <a16:creationId xmlns:a16="http://schemas.microsoft.com/office/drawing/2014/main" xmlns="" id="{00000000-0008-0000-0200-0000AE08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2223" name="Text Box 18">
          <a:extLst>
            <a:ext uri="{FF2B5EF4-FFF2-40B4-BE49-F238E27FC236}">
              <a16:creationId xmlns:a16="http://schemas.microsoft.com/office/drawing/2014/main" xmlns="" id="{00000000-0008-0000-0200-0000AF08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2224" name="Text Box 19">
          <a:extLst>
            <a:ext uri="{FF2B5EF4-FFF2-40B4-BE49-F238E27FC236}">
              <a16:creationId xmlns:a16="http://schemas.microsoft.com/office/drawing/2014/main" xmlns="" id="{00000000-0008-0000-0200-0000B0080000}"/>
            </a:ext>
          </a:extLst>
        </xdr:cNvPr>
        <xdr:cNvSpPr txBox="1">
          <a:spLocks noChangeArrowheads="1"/>
        </xdr:cNvSpPr>
      </xdr:nvSpPr>
      <xdr:spPr bwMode="auto">
        <a:xfrm>
          <a:off x="38440179"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2225" name="Text Box 15">
          <a:extLst>
            <a:ext uri="{FF2B5EF4-FFF2-40B4-BE49-F238E27FC236}">
              <a16:creationId xmlns:a16="http://schemas.microsoft.com/office/drawing/2014/main" xmlns="" id="{00000000-0008-0000-0200-0000B1080000}"/>
            </a:ext>
          </a:extLst>
        </xdr:cNvPr>
        <xdr:cNvSpPr txBox="1">
          <a:spLocks noChangeArrowheads="1"/>
        </xdr:cNvSpPr>
      </xdr:nvSpPr>
      <xdr:spPr bwMode="auto">
        <a:xfrm>
          <a:off x="38440179"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26" name="Text Box 16">
          <a:extLst>
            <a:ext uri="{FF2B5EF4-FFF2-40B4-BE49-F238E27FC236}">
              <a16:creationId xmlns:a16="http://schemas.microsoft.com/office/drawing/2014/main" xmlns="" id="{00000000-0008-0000-0200-0000B2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27" name="Text Box 17">
          <a:extLst>
            <a:ext uri="{FF2B5EF4-FFF2-40B4-BE49-F238E27FC236}">
              <a16:creationId xmlns:a16="http://schemas.microsoft.com/office/drawing/2014/main" xmlns="" id="{00000000-0008-0000-0200-0000B3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28" name="Text Box 18">
          <a:extLst>
            <a:ext uri="{FF2B5EF4-FFF2-40B4-BE49-F238E27FC236}">
              <a16:creationId xmlns:a16="http://schemas.microsoft.com/office/drawing/2014/main" xmlns="" id="{00000000-0008-0000-0200-0000B4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2229" name="Text Box 19">
          <a:extLst>
            <a:ext uri="{FF2B5EF4-FFF2-40B4-BE49-F238E27FC236}">
              <a16:creationId xmlns:a16="http://schemas.microsoft.com/office/drawing/2014/main" xmlns="" id="{00000000-0008-0000-0200-0000B5080000}"/>
            </a:ext>
          </a:extLst>
        </xdr:cNvPr>
        <xdr:cNvSpPr txBox="1">
          <a:spLocks noChangeArrowheads="1"/>
        </xdr:cNvSpPr>
      </xdr:nvSpPr>
      <xdr:spPr bwMode="auto">
        <a:xfrm>
          <a:off x="22274893"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504825</xdr:rowOff>
    </xdr:from>
    <xdr:ext cx="95250" cy="213632"/>
    <xdr:sp macro="" textlink="">
      <xdr:nvSpPr>
        <xdr:cNvPr id="2230" name="Text Box 15">
          <a:extLst>
            <a:ext uri="{FF2B5EF4-FFF2-40B4-BE49-F238E27FC236}">
              <a16:creationId xmlns:a16="http://schemas.microsoft.com/office/drawing/2014/main" xmlns="" id="{00000000-0008-0000-0200-0000B6080000}"/>
            </a:ext>
          </a:extLst>
        </xdr:cNvPr>
        <xdr:cNvSpPr txBox="1">
          <a:spLocks noChangeArrowheads="1"/>
        </xdr:cNvSpPr>
      </xdr:nvSpPr>
      <xdr:spPr bwMode="auto">
        <a:xfrm>
          <a:off x="22274893" y="320053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31" name="Text Box 16">
          <a:extLst>
            <a:ext uri="{FF2B5EF4-FFF2-40B4-BE49-F238E27FC236}">
              <a16:creationId xmlns:a16="http://schemas.microsoft.com/office/drawing/2014/main" xmlns="" id="{00000000-0008-0000-0200-0000B7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32" name="Text Box 17">
          <a:extLst>
            <a:ext uri="{FF2B5EF4-FFF2-40B4-BE49-F238E27FC236}">
              <a16:creationId xmlns:a16="http://schemas.microsoft.com/office/drawing/2014/main" xmlns="" id="{00000000-0008-0000-0200-0000B8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2233" name="Text Box 18">
          <a:extLst>
            <a:ext uri="{FF2B5EF4-FFF2-40B4-BE49-F238E27FC236}">
              <a16:creationId xmlns:a16="http://schemas.microsoft.com/office/drawing/2014/main" xmlns="" id="{00000000-0008-0000-0200-0000B9080000}"/>
            </a:ext>
          </a:extLst>
        </xdr:cNvPr>
        <xdr:cNvSpPr txBox="1">
          <a:spLocks noChangeArrowheads="1"/>
        </xdr:cNvSpPr>
      </xdr:nvSpPr>
      <xdr:spPr bwMode="auto">
        <a:xfrm>
          <a:off x="31424562" y="315164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2234" name="Text Box 15">
          <a:extLst>
            <a:ext uri="{FF2B5EF4-FFF2-40B4-BE49-F238E27FC236}">
              <a16:creationId xmlns:a16="http://schemas.microsoft.com/office/drawing/2014/main" xmlns="" id="{00000000-0008-0000-0200-0000BA080000}"/>
            </a:ext>
          </a:extLst>
        </xdr:cNvPr>
        <xdr:cNvSpPr txBox="1">
          <a:spLocks noChangeArrowheads="1"/>
        </xdr:cNvSpPr>
      </xdr:nvSpPr>
      <xdr:spPr bwMode="auto">
        <a:xfrm>
          <a:off x="31422975" y="320053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2235" name="Text Box 16">
          <a:extLst>
            <a:ext uri="{FF2B5EF4-FFF2-40B4-BE49-F238E27FC236}">
              <a16:creationId xmlns:a16="http://schemas.microsoft.com/office/drawing/2014/main" xmlns="" id="{00000000-0008-0000-0200-0000BB080000}"/>
            </a:ext>
          </a:extLst>
        </xdr:cNvPr>
        <xdr:cNvSpPr txBox="1">
          <a:spLocks noChangeArrowheads="1"/>
        </xdr:cNvSpPr>
      </xdr:nvSpPr>
      <xdr:spPr bwMode="auto">
        <a:xfrm>
          <a:off x="33639579"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2236" name="Text Box 17">
          <a:extLst>
            <a:ext uri="{FF2B5EF4-FFF2-40B4-BE49-F238E27FC236}">
              <a16:creationId xmlns:a16="http://schemas.microsoft.com/office/drawing/2014/main" xmlns="" id="{00000000-0008-0000-0200-0000BC080000}"/>
            </a:ext>
          </a:extLst>
        </xdr:cNvPr>
        <xdr:cNvSpPr txBox="1">
          <a:spLocks noChangeArrowheads="1"/>
        </xdr:cNvSpPr>
      </xdr:nvSpPr>
      <xdr:spPr bwMode="auto">
        <a:xfrm>
          <a:off x="33639579"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2237" name="Text Box 18">
          <a:extLst>
            <a:ext uri="{FF2B5EF4-FFF2-40B4-BE49-F238E27FC236}">
              <a16:creationId xmlns:a16="http://schemas.microsoft.com/office/drawing/2014/main" xmlns="" id="{00000000-0008-0000-0200-0000BD080000}"/>
            </a:ext>
          </a:extLst>
        </xdr:cNvPr>
        <xdr:cNvSpPr txBox="1">
          <a:spLocks noChangeArrowheads="1"/>
        </xdr:cNvSpPr>
      </xdr:nvSpPr>
      <xdr:spPr bwMode="auto">
        <a:xfrm>
          <a:off x="33639579"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2238" name="Text Box 19">
          <a:extLst>
            <a:ext uri="{FF2B5EF4-FFF2-40B4-BE49-F238E27FC236}">
              <a16:creationId xmlns:a16="http://schemas.microsoft.com/office/drawing/2014/main" xmlns="" id="{00000000-0008-0000-0200-0000BE080000}"/>
            </a:ext>
          </a:extLst>
        </xdr:cNvPr>
        <xdr:cNvSpPr txBox="1">
          <a:spLocks noChangeArrowheads="1"/>
        </xdr:cNvSpPr>
      </xdr:nvSpPr>
      <xdr:spPr bwMode="auto">
        <a:xfrm>
          <a:off x="33639579"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2239" name="Text Box 16">
          <a:extLst>
            <a:ext uri="{FF2B5EF4-FFF2-40B4-BE49-F238E27FC236}">
              <a16:creationId xmlns:a16="http://schemas.microsoft.com/office/drawing/2014/main" xmlns="" id="{00000000-0008-0000-0200-0000BF080000}"/>
            </a:ext>
          </a:extLst>
        </xdr:cNvPr>
        <xdr:cNvSpPr txBox="1">
          <a:spLocks noChangeArrowheads="1"/>
        </xdr:cNvSpPr>
      </xdr:nvSpPr>
      <xdr:spPr bwMode="auto">
        <a:xfrm>
          <a:off x="33639579"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240" name="Text Box 16">
          <a:extLst>
            <a:ext uri="{FF2B5EF4-FFF2-40B4-BE49-F238E27FC236}">
              <a16:creationId xmlns:a16="http://schemas.microsoft.com/office/drawing/2014/main" xmlns="" id="{00000000-0008-0000-0200-0000C008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241" name="Text Box 17">
          <a:extLst>
            <a:ext uri="{FF2B5EF4-FFF2-40B4-BE49-F238E27FC236}">
              <a16:creationId xmlns:a16="http://schemas.microsoft.com/office/drawing/2014/main" xmlns="" id="{00000000-0008-0000-0200-0000C108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242" name="Text Box 18">
          <a:extLst>
            <a:ext uri="{FF2B5EF4-FFF2-40B4-BE49-F238E27FC236}">
              <a16:creationId xmlns:a16="http://schemas.microsoft.com/office/drawing/2014/main" xmlns="" id="{00000000-0008-0000-0200-0000C208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243" name="Text Box 19">
          <a:extLst>
            <a:ext uri="{FF2B5EF4-FFF2-40B4-BE49-F238E27FC236}">
              <a16:creationId xmlns:a16="http://schemas.microsoft.com/office/drawing/2014/main" xmlns="" id="{00000000-0008-0000-0200-0000C3080000}"/>
            </a:ext>
          </a:extLst>
        </xdr:cNvPr>
        <xdr:cNvSpPr txBox="1">
          <a:spLocks noChangeArrowheads="1"/>
        </xdr:cNvSpPr>
      </xdr:nvSpPr>
      <xdr:spPr bwMode="auto">
        <a:xfrm>
          <a:off x="39841714" y="27908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244" name="Text Box 15">
          <a:extLst>
            <a:ext uri="{FF2B5EF4-FFF2-40B4-BE49-F238E27FC236}">
              <a16:creationId xmlns:a16="http://schemas.microsoft.com/office/drawing/2014/main" xmlns="" id="{00000000-0008-0000-0200-0000C4080000}"/>
            </a:ext>
          </a:extLst>
        </xdr:cNvPr>
        <xdr:cNvSpPr txBox="1">
          <a:spLocks noChangeArrowheads="1"/>
        </xdr:cNvSpPr>
      </xdr:nvSpPr>
      <xdr:spPr bwMode="auto">
        <a:xfrm>
          <a:off x="39841714"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45" name="Text Box 15">
          <a:extLst>
            <a:ext uri="{FF2B5EF4-FFF2-40B4-BE49-F238E27FC236}">
              <a16:creationId xmlns:a16="http://schemas.microsoft.com/office/drawing/2014/main" xmlns="" id="{00000000-0008-0000-0200-0000C5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40</xdr:row>
      <xdr:rowOff>301625</xdr:rowOff>
    </xdr:from>
    <xdr:ext cx="97630" cy="112531"/>
    <xdr:sp macro="" textlink="">
      <xdr:nvSpPr>
        <xdr:cNvPr id="2246" name="Text Box 15">
          <a:extLst>
            <a:ext uri="{FF2B5EF4-FFF2-40B4-BE49-F238E27FC236}">
              <a16:creationId xmlns:a16="http://schemas.microsoft.com/office/drawing/2014/main" xmlns="" id="{00000000-0008-0000-0200-0000C6080000}"/>
            </a:ext>
          </a:extLst>
        </xdr:cNvPr>
        <xdr:cNvSpPr txBox="1">
          <a:spLocks noChangeArrowheads="1"/>
        </xdr:cNvSpPr>
      </xdr:nvSpPr>
      <xdr:spPr bwMode="auto">
        <a:xfrm>
          <a:off x="41573904"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247" name="Text Box 15">
          <a:extLst>
            <a:ext uri="{FF2B5EF4-FFF2-40B4-BE49-F238E27FC236}">
              <a16:creationId xmlns:a16="http://schemas.microsoft.com/office/drawing/2014/main" xmlns="" id="{00000000-0008-0000-0200-0000C708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2248" name="Text Box 15">
          <a:extLst>
            <a:ext uri="{FF2B5EF4-FFF2-40B4-BE49-F238E27FC236}">
              <a16:creationId xmlns:a16="http://schemas.microsoft.com/office/drawing/2014/main" xmlns="" id="{00000000-0008-0000-0200-0000C8080000}"/>
            </a:ext>
          </a:extLst>
        </xdr:cNvPr>
        <xdr:cNvSpPr txBox="1">
          <a:spLocks noChangeArrowheads="1"/>
        </xdr:cNvSpPr>
      </xdr:nvSpPr>
      <xdr:spPr bwMode="auto">
        <a:xfrm>
          <a:off x="38440179"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249" name="Text Box 15">
          <a:extLst>
            <a:ext uri="{FF2B5EF4-FFF2-40B4-BE49-F238E27FC236}">
              <a16:creationId xmlns:a16="http://schemas.microsoft.com/office/drawing/2014/main" xmlns="" id="{00000000-0008-0000-0200-0000C9080000}"/>
            </a:ext>
          </a:extLst>
        </xdr:cNvPr>
        <xdr:cNvSpPr txBox="1">
          <a:spLocks noChangeArrowheads="1"/>
        </xdr:cNvSpPr>
      </xdr:nvSpPr>
      <xdr:spPr bwMode="auto">
        <a:xfrm>
          <a:off x="39841714"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250" name="Text Box 15">
          <a:extLst>
            <a:ext uri="{FF2B5EF4-FFF2-40B4-BE49-F238E27FC236}">
              <a16:creationId xmlns:a16="http://schemas.microsoft.com/office/drawing/2014/main" xmlns="" id="{00000000-0008-0000-0200-0000CA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251" name="Text Box 15">
          <a:extLst>
            <a:ext uri="{FF2B5EF4-FFF2-40B4-BE49-F238E27FC236}">
              <a16:creationId xmlns:a16="http://schemas.microsoft.com/office/drawing/2014/main" xmlns="" id="{00000000-0008-0000-0200-0000CB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2252" name="Text Box 15">
          <a:extLst>
            <a:ext uri="{FF2B5EF4-FFF2-40B4-BE49-F238E27FC236}">
              <a16:creationId xmlns:a16="http://schemas.microsoft.com/office/drawing/2014/main" xmlns="" id="{00000000-0008-0000-0200-0000CC080000}"/>
            </a:ext>
          </a:extLst>
        </xdr:cNvPr>
        <xdr:cNvSpPr txBox="1">
          <a:spLocks noChangeArrowheads="1"/>
        </xdr:cNvSpPr>
      </xdr:nvSpPr>
      <xdr:spPr bwMode="auto">
        <a:xfrm>
          <a:off x="31422975" y="279014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253" name="Text Box 15">
          <a:extLst>
            <a:ext uri="{FF2B5EF4-FFF2-40B4-BE49-F238E27FC236}">
              <a16:creationId xmlns:a16="http://schemas.microsoft.com/office/drawing/2014/main" xmlns="" id="{00000000-0008-0000-0200-0000CD08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7541"/>
    <xdr:sp macro="" textlink="">
      <xdr:nvSpPr>
        <xdr:cNvPr id="2254" name="Text Box 15">
          <a:extLst>
            <a:ext uri="{FF2B5EF4-FFF2-40B4-BE49-F238E27FC236}">
              <a16:creationId xmlns:a16="http://schemas.microsoft.com/office/drawing/2014/main" xmlns="" id="{00000000-0008-0000-0200-0000CE08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7541"/>
    <xdr:sp macro="" textlink="">
      <xdr:nvSpPr>
        <xdr:cNvPr id="2255" name="Text Box 15">
          <a:extLst>
            <a:ext uri="{FF2B5EF4-FFF2-40B4-BE49-F238E27FC236}">
              <a16:creationId xmlns:a16="http://schemas.microsoft.com/office/drawing/2014/main" xmlns="" id="{00000000-0008-0000-0200-0000CF08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7541"/>
    <xdr:sp macro="" textlink="">
      <xdr:nvSpPr>
        <xdr:cNvPr id="2256" name="Text Box 15">
          <a:extLst>
            <a:ext uri="{FF2B5EF4-FFF2-40B4-BE49-F238E27FC236}">
              <a16:creationId xmlns:a16="http://schemas.microsoft.com/office/drawing/2014/main" xmlns="" id="{00000000-0008-0000-0200-0000D008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7541"/>
    <xdr:sp macro="" textlink="">
      <xdr:nvSpPr>
        <xdr:cNvPr id="2257" name="Text Box 15">
          <a:extLst>
            <a:ext uri="{FF2B5EF4-FFF2-40B4-BE49-F238E27FC236}">
              <a16:creationId xmlns:a16="http://schemas.microsoft.com/office/drawing/2014/main" xmlns="" id="{00000000-0008-0000-0200-0000D1080000}"/>
            </a:ext>
          </a:extLst>
        </xdr:cNvPr>
        <xdr:cNvSpPr txBox="1">
          <a:spLocks noChangeArrowheads="1"/>
        </xdr:cNvSpPr>
      </xdr:nvSpPr>
      <xdr:spPr bwMode="auto">
        <a:xfrm>
          <a:off x="22278975" y="33516661"/>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58" name="Text Box 15">
          <a:extLst>
            <a:ext uri="{FF2B5EF4-FFF2-40B4-BE49-F238E27FC236}">
              <a16:creationId xmlns:a16="http://schemas.microsoft.com/office/drawing/2014/main" xmlns="" id="{00000000-0008-0000-0200-0000D2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59" name="Text Box 15">
          <a:extLst>
            <a:ext uri="{FF2B5EF4-FFF2-40B4-BE49-F238E27FC236}">
              <a16:creationId xmlns:a16="http://schemas.microsoft.com/office/drawing/2014/main" xmlns="" id="{00000000-0008-0000-0200-0000D3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0" name="Text Box 15">
          <a:extLst>
            <a:ext uri="{FF2B5EF4-FFF2-40B4-BE49-F238E27FC236}">
              <a16:creationId xmlns:a16="http://schemas.microsoft.com/office/drawing/2014/main" xmlns="" id="{00000000-0008-0000-0200-0000D4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1" name="Text Box 15">
          <a:extLst>
            <a:ext uri="{FF2B5EF4-FFF2-40B4-BE49-F238E27FC236}">
              <a16:creationId xmlns:a16="http://schemas.microsoft.com/office/drawing/2014/main" xmlns="" id="{00000000-0008-0000-0200-0000D5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2" name="Text Box 15">
          <a:extLst>
            <a:ext uri="{FF2B5EF4-FFF2-40B4-BE49-F238E27FC236}">
              <a16:creationId xmlns:a16="http://schemas.microsoft.com/office/drawing/2014/main" xmlns="" id="{00000000-0008-0000-0200-0000D6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3" name="Text Box 15">
          <a:extLst>
            <a:ext uri="{FF2B5EF4-FFF2-40B4-BE49-F238E27FC236}">
              <a16:creationId xmlns:a16="http://schemas.microsoft.com/office/drawing/2014/main" xmlns="" id="{00000000-0008-0000-0200-0000D7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4" name="Text Box 15">
          <a:extLst>
            <a:ext uri="{FF2B5EF4-FFF2-40B4-BE49-F238E27FC236}">
              <a16:creationId xmlns:a16="http://schemas.microsoft.com/office/drawing/2014/main" xmlns="" id="{00000000-0008-0000-0200-0000D8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5" name="Text Box 15">
          <a:extLst>
            <a:ext uri="{FF2B5EF4-FFF2-40B4-BE49-F238E27FC236}">
              <a16:creationId xmlns:a16="http://schemas.microsoft.com/office/drawing/2014/main" xmlns="" id="{00000000-0008-0000-0200-0000D9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2266" name="Text Box 15">
          <a:extLst>
            <a:ext uri="{FF2B5EF4-FFF2-40B4-BE49-F238E27FC236}">
              <a16:creationId xmlns:a16="http://schemas.microsoft.com/office/drawing/2014/main" xmlns="" id="{00000000-0008-0000-0200-0000DA080000}"/>
            </a:ext>
          </a:extLst>
        </xdr:cNvPr>
        <xdr:cNvSpPr txBox="1">
          <a:spLocks noChangeArrowheads="1"/>
        </xdr:cNvSpPr>
      </xdr:nvSpPr>
      <xdr:spPr bwMode="auto">
        <a:xfrm>
          <a:off x="22278975" y="33516661"/>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267" name="Text Box 15">
          <a:extLst>
            <a:ext uri="{FF2B5EF4-FFF2-40B4-BE49-F238E27FC236}">
              <a16:creationId xmlns:a16="http://schemas.microsoft.com/office/drawing/2014/main" xmlns="" id="{00000000-0008-0000-0200-0000DB08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2268" name="Text Box 15">
          <a:extLst>
            <a:ext uri="{FF2B5EF4-FFF2-40B4-BE49-F238E27FC236}">
              <a16:creationId xmlns:a16="http://schemas.microsoft.com/office/drawing/2014/main" xmlns="" id="{00000000-0008-0000-0200-0000DC080000}"/>
            </a:ext>
          </a:extLst>
        </xdr:cNvPr>
        <xdr:cNvSpPr txBox="1">
          <a:spLocks noChangeArrowheads="1"/>
        </xdr:cNvSpPr>
      </xdr:nvSpPr>
      <xdr:spPr bwMode="auto">
        <a:xfrm>
          <a:off x="31422975" y="279014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69" name="Text Box 16">
          <a:extLst>
            <a:ext uri="{FF2B5EF4-FFF2-40B4-BE49-F238E27FC236}">
              <a16:creationId xmlns:a16="http://schemas.microsoft.com/office/drawing/2014/main" xmlns="" id="{00000000-0008-0000-0200-0000DD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70" name="Text Box 17">
          <a:extLst>
            <a:ext uri="{FF2B5EF4-FFF2-40B4-BE49-F238E27FC236}">
              <a16:creationId xmlns:a16="http://schemas.microsoft.com/office/drawing/2014/main" xmlns="" id="{00000000-0008-0000-0200-0000DE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71" name="Text Box 18">
          <a:extLst>
            <a:ext uri="{FF2B5EF4-FFF2-40B4-BE49-F238E27FC236}">
              <a16:creationId xmlns:a16="http://schemas.microsoft.com/office/drawing/2014/main" xmlns="" id="{00000000-0008-0000-0200-0000DF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72" name="Text Box 19">
          <a:extLst>
            <a:ext uri="{FF2B5EF4-FFF2-40B4-BE49-F238E27FC236}">
              <a16:creationId xmlns:a16="http://schemas.microsoft.com/office/drawing/2014/main" xmlns="" id="{00000000-0008-0000-0200-0000E0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73" name="Text Box 16">
          <a:extLst>
            <a:ext uri="{FF2B5EF4-FFF2-40B4-BE49-F238E27FC236}">
              <a16:creationId xmlns:a16="http://schemas.microsoft.com/office/drawing/2014/main" xmlns="" id="{00000000-0008-0000-0200-0000E1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74" name="Text Box 17">
          <a:extLst>
            <a:ext uri="{FF2B5EF4-FFF2-40B4-BE49-F238E27FC236}">
              <a16:creationId xmlns:a16="http://schemas.microsoft.com/office/drawing/2014/main" xmlns="" id="{00000000-0008-0000-0200-0000E2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38</xdr:row>
      <xdr:rowOff>15875</xdr:rowOff>
    </xdr:from>
    <xdr:ext cx="95250" cy="171450"/>
    <xdr:sp macro="" textlink="">
      <xdr:nvSpPr>
        <xdr:cNvPr id="2275" name="Text Box 18">
          <a:extLst>
            <a:ext uri="{FF2B5EF4-FFF2-40B4-BE49-F238E27FC236}">
              <a16:creationId xmlns:a16="http://schemas.microsoft.com/office/drawing/2014/main" xmlns="" id="{00000000-0008-0000-0200-0000E3080000}"/>
            </a:ext>
          </a:extLst>
        </xdr:cNvPr>
        <xdr:cNvSpPr txBox="1">
          <a:spLocks noChangeArrowheads="1"/>
        </xdr:cNvSpPr>
      </xdr:nvSpPr>
      <xdr:spPr bwMode="auto">
        <a:xfrm>
          <a:off x="31424562" y="303189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276" name="Text Box 15">
          <a:extLst>
            <a:ext uri="{FF2B5EF4-FFF2-40B4-BE49-F238E27FC236}">
              <a16:creationId xmlns:a16="http://schemas.microsoft.com/office/drawing/2014/main" xmlns="" id="{00000000-0008-0000-0200-0000E408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277" name="Text Box 15">
          <a:extLst>
            <a:ext uri="{FF2B5EF4-FFF2-40B4-BE49-F238E27FC236}">
              <a16:creationId xmlns:a16="http://schemas.microsoft.com/office/drawing/2014/main" xmlns="" id="{00000000-0008-0000-0200-0000E508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2278" name="Text Box 15">
          <a:extLst>
            <a:ext uri="{FF2B5EF4-FFF2-40B4-BE49-F238E27FC236}">
              <a16:creationId xmlns:a16="http://schemas.microsoft.com/office/drawing/2014/main" xmlns="" id="{00000000-0008-0000-0200-0000E6080000}"/>
            </a:ext>
          </a:extLst>
        </xdr:cNvPr>
        <xdr:cNvSpPr txBox="1">
          <a:spLocks noChangeArrowheads="1"/>
        </xdr:cNvSpPr>
      </xdr:nvSpPr>
      <xdr:spPr bwMode="auto">
        <a:xfrm>
          <a:off x="31422975" y="290934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279" name="Text Box 15">
          <a:extLst>
            <a:ext uri="{FF2B5EF4-FFF2-40B4-BE49-F238E27FC236}">
              <a16:creationId xmlns:a16="http://schemas.microsoft.com/office/drawing/2014/main" xmlns="" id="{00000000-0008-0000-0200-0000E708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80" name="Text Box 16">
          <a:extLst>
            <a:ext uri="{FF2B5EF4-FFF2-40B4-BE49-F238E27FC236}">
              <a16:creationId xmlns:a16="http://schemas.microsoft.com/office/drawing/2014/main" xmlns="" id="{00000000-0008-0000-0200-0000E8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81" name="Text Box 17">
          <a:extLst>
            <a:ext uri="{FF2B5EF4-FFF2-40B4-BE49-F238E27FC236}">
              <a16:creationId xmlns:a16="http://schemas.microsoft.com/office/drawing/2014/main" xmlns="" id="{00000000-0008-0000-0200-0000E9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82" name="Text Box 18">
          <a:extLst>
            <a:ext uri="{FF2B5EF4-FFF2-40B4-BE49-F238E27FC236}">
              <a16:creationId xmlns:a16="http://schemas.microsoft.com/office/drawing/2014/main" xmlns="" id="{00000000-0008-0000-0200-0000EA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83" name="Text Box 19">
          <a:extLst>
            <a:ext uri="{FF2B5EF4-FFF2-40B4-BE49-F238E27FC236}">
              <a16:creationId xmlns:a16="http://schemas.microsoft.com/office/drawing/2014/main" xmlns="" id="{00000000-0008-0000-0200-0000EB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84" name="Text Box 16">
          <a:extLst>
            <a:ext uri="{FF2B5EF4-FFF2-40B4-BE49-F238E27FC236}">
              <a16:creationId xmlns:a16="http://schemas.microsoft.com/office/drawing/2014/main" xmlns="" id="{00000000-0008-0000-0200-0000EC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2285" name="Text Box 17">
          <a:extLst>
            <a:ext uri="{FF2B5EF4-FFF2-40B4-BE49-F238E27FC236}">
              <a16:creationId xmlns:a16="http://schemas.microsoft.com/office/drawing/2014/main" xmlns="" id="{00000000-0008-0000-0200-0000ED080000}"/>
            </a:ext>
          </a:extLst>
        </xdr:cNvPr>
        <xdr:cNvSpPr txBox="1">
          <a:spLocks noChangeArrowheads="1"/>
        </xdr:cNvSpPr>
      </xdr:nvSpPr>
      <xdr:spPr bwMode="auto">
        <a:xfrm>
          <a:off x="31422975"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38</xdr:row>
      <xdr:rowOff>644525</xdr:rowOff>
    </xdr:from>
    <xdr:ext cx="95250" cy="171450"/>
    <xdr:sp macro="" textlink="">
      <xdr:nvSpPr>
        <xdr:cNvPr id="2286" name="Text Box 18">
          <a:extLst>
            <a:ext uri="{FF2B5EF4-FFF2-40B4-BE49-F238E27FC236}">
              <a16:creationId xmlns:a16="http://schemas.microsoft.com/office/drawing/2014/main" xmlns="" id="{00000000-0008-0000-0200-0000EE080000}"/>
            </a:ext>
          </a:extLst>
        </xdr:cNvPr>
        <xdr:cNvSpPr txBox="1">
          <a:spLocks noChangeArrowheads="1"/>
        </xdr:cNvSpPr>
      </xdr:nvSpPr>
      <xdr:spPr bwMode="auto">
        <a:xfrm>
          <a:off x="31319787" y="309476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287" name="Text Box 15">
          <a:extLst>
            <a:ext uri="{FF2B5EF4-FFF2-40B4-BE49-F238E27FC236}">
              <a16:creationId xmlns:a16="http://schemas.microsoft.com/office/drawing/2014/main" xmlns="" id="{00000000-0008-0000-0200-0000EF08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2288" name="Text Box 15">
          <a:extLst>
            <a:ext uri="{FF2B5EF4-FFF2-40B4-BE49-F238E27FC236}">
              <a16:creationId xmlns:a16="http://schemas.microsoft.com/office/drawing/2014/main" xmlns="" id="{00000000-0008-0000-0200-0000F0080000}"/>
            </a:ext>
          </a:extLst>
        </xdr:cNvPr>
        <xdr:cNvSpPr txBox="1">
          <a:spLocks noChangeArrowheads="1"/>
        </xdr:cNvSpPr>
      </xdr:nvSpPr>
      <xdr:spPr bwMode="auto">
        <a:xfrm>
          <a:off x="31422975" y="290934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89" name="Text Box 16">
          <a:extLst>
            <a:ext uri="{FF2B5EF4-FFF2-40B4-BE49-F238E27FC236}">
              <a16:creationId xmlns:a16="http://schemas.microsoft.com/office/drawing/2014/main" xmlns="" id="{00000000-0008-0000-0200-0000F1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90" name="Text Box 17">
          <a:extLst>
            <a:ext uri="{FF2B5EF4-FFF2-40B4-BE49-F238E27FC236}">
              <a16:creationId xmlns:a16="http://schemas.microsoft.com/office/drawing/2014/main" xmlns="" id="{00000000-0008-0000-0200-0000F2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91" name="Text Box 18">
          <a:extLst>
            <a:ext uri="{FF2B5EF4-FFF2-40B4-BE49-F238E27FC236}">
              <a16:creationId xmlns:a16="http://schemas.microsoft.com/office/drawing/2014/main" xmlns="" id="{00000000-0008-0000-0200-0000F3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92" name="Text Box 19">
          <a:extLst>
            <a:ext uri="{FF2B5EF4-FFF2-40B4-BE49-F238E27FC236}">
              <a16:creationId xmlns:a16="http://schemas.microsoft.com/office/drawing/2014/main" xmlns="" id="{00000000-0008-0000-0200-0000F4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93" name="Text Box 16">
          <a:extLst>
            <a:ext uri="{FF2B5EF4-FFF2-40B4-BE49-F238E27FC236}">
              <a16:creationId xmlns:a16="http://schemas.microsoft.com/office/drawing/2014/main" xmlns="" id="{00000000-0008-0000-0200-0000F5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294" name="Text Box 17">
          <a:extLst>
            <a:ext uri="{FF2B5EF4-FFF2-40B4-BE49-F238E27FC236}">
              <a16:creationId xmlns:a16="http://schemas.microsoft.com/office/drawing/2014/main" xmlns="" id="{00000000-0008-0000-0200-0000F6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2295" name="Text Box 18">
          <a:extLst>
            <a:ext uri="{FF2B5EF4-FFF2-40B4-BE49-F238E27FC236}">
              <a16:creationId xmlns:a16="http://schemas.microsoft.com/office/drawing/2014/main" xmlns="" id="{00000000-0008-0000-0200-0000F7080000}"/>
            </a:ext>
          </a:extLst>
        </xdr:cNvPr>
        <xdr:cNvSpPr txBox="1">
          <a:spLocks noChangeArrowheads="1"/>
        </xdr:cNvSpPr>
      </xdr:nvSpPr>
      <xdr:spPr bwMode="auto">
        <a:xfrm>
          <a:off x="31424562" y="315164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296" name="Text Box 15">
          <a:extLst>
            <a:ext uri="{FF2B5EF4-FFF2-40B4-BE49-F238E27FC236}">
              <a16:creationId xmlns:a16="http://schemas.microsoft.com/office/drawing/2014/main" xmlns="" id="{00000000-0008-0000-0200-0000F808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297" name="Text Box 15">
          <a:extLst>
            <a:ext uri="{FF2B5EF4-FFF2-40B4-BE49-F238E27FC236}">
              <a16:creationId xmlns:a16="http://schemas.microsoft.com/office/drawing/2014/main" xmlns="" id="{00000000-0008-0000-0200-0000F908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2298" name="Text Box 15">
          <a:extLst>
            <a:ext uri="{FF2B5EF4-FFF2-40B4-BE49-F238E27FC236}">
              <a16:creationId xmlns:a16="http://schemas.microsoft.com/office/drawing/2014/main" xmlns="" id="{00000000-0008-0000-0200-0000FA080000}"/>
            </a:ext>
          </a:extLst>
        </xdr:cNvPr>
        <xdr:cNvSpPr txBox="1">
          <a:spLocks noChangeArrowheads="1"/>
        </xdr:cNvSpPr>
      </xdr:nvSpPr>
      <xdr:spPr bwMode="auto">
        <a:xfrm>
          <a:off x="31422975" y="308079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299" name="Text Box 15">
          <a:extLst>
            <a:ext uri="{FF2B5EF4-FFF2-40B4-BE49-F238E27FC236}">
              <a16:creationId xmlns:a16="http://schemas.microsoft.com/office/drawing/2014/main" xmlns="" id="{00000000-0008-0000-0200-0000FB08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300" name="Text Box 16">
          <a:extLst>
            <a:ext uri="{FF2B5EF4-FFF2-40B4-BE49-F238E27FC236}">
              <a16:creationId xmlns:a16="http://schemas.microsoft.com/office/drawing/2014/main" xmlns="" id="{00000000-0008-0000-0200-0000FC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301" name="Text Box 17">
          <a:extLst>
            <a:ext uri="{FF2B5EF4-FFF2-40B4-BE49-F238E27FC236}">
              <a16:creationId xmlns:a16="http://schemas.microsoft.com/office/drawing/2014/main" xmlns="" id="{00000000-0008-0000-0200-0000FD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302" name="Text Box 18">
          <a:extLst>
            <a:ext uri="{FF2B5EF4-FFF2-40B4-BE49-F238E27FC236}">
              <a16:creationId xmlns:a16="http://schemas.microsoft.com/office/drawing/2014/main" xmlns="" id="{00000000-0008-0000-0200-0000FE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303" name="Text Box 19">
          <a:extLst>
            <a:ext uri="{FF2B5EF4-FFF2-40B4-BE49-F238E27FC236}">
              <a16:creationId xmlns:a16="http://schemas.microsoft.com/office/drawing/2014/main" xmlns="" id="{00000000-0008-0000-0200-0000FF08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304" name="Text Box 16">
          <a:extLst>
            <a:ext uri="{FF2B5EF4-FFF2-40B4-BE49-F238E27FC236}">
              <a16:creationId xmlns:a16="http://schemas.microsoft.com/office/drawing/2014/main" xmlns="" id="{00000000-0008-0000-0200-00000009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2305" name="Text Box 17">
          <a:extLst>
            <a:ext uri="{FF2B5EF4-FFF2-40B4-BE49-F238E27FC236}">
              <a16:creationId xmlns:a16="http://schemas.microsoft.com/office/drawing/2014/main" xmlns="" id="{00000000-0008-0000-0200-000001090000}"/>
            </a:ext>
          </a:extLst>
        </xdr:cNvPr>
        <xdr:cNvSpPr txBox="1">
          <a:spLocks noChangeArrowheads="1"/>
        </xdr:cNvSpPr>
      </xdr:nvSpPr>
      <xdr:spPr bwMode="auto">
        <a:xfrm>
          <a:off x="31422975" y="3150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2306" name="Text Box 18">
          <a:extLst>
            <a:ext uri="{FF2B5EF4-FFF2-40B4-BE49-F238E27FC236}">
              <a16:creationId xmlns:a16="http://schemas.microsoft.com/office/drawing/2014/main" xmlns="" id="{00000000-0008-0000-0200-000002090000}"/>
            </a:ext>
          </a:extLst>
        </xdr:cNvPr>
        <xdr:cNvSpPr txBox="1">
          <a:spLocks noChangeArrowheads="1"/>
        </xdr:cNvSpPr>
      </xdr:nvSpPr>
      <xdr:spPr bwMode="auto">
        <a:xfrm>
          <a:off x="31424562" y="315164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07" name="Text Box 15">
          <a:extLst>
            <a:ext uri="{FF2B5EF4-FFF2-40B4-BE49-F238E27FC236}">
              <a16:creationId xmlns:a16="http://schemas.microsoft.com/office/drawing/2014/main" xmlns="" id="{00000000-0008-0000-0200-000003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2308" name="Text Box 15">
          <a:extLst>
            <a:ext uri="{FF2B5EF4-FFF2-40B4-BE49-F238E27FC236}">
              <a16:creationId xmlns:a16="http://schemas.microsoft.com/office/drawing/2014/main" xmlns="" id="{00000000-0008-0000-0200-000004090000}"/>
            </a:ext>
          </a:extLst>
        </xdr:cNvPr>
        <xdr:cNvSpPr txBox="1">
          <a:spLocks noChangeArrowheads="1"/>
        </xdr:cNvSpPr>
      </xdr:nvSpPr>
      <xdr:spPr bwMode="auto">
        <a:xfrm>
          <a:off x="31422975" y="308079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09" name="Text Box 16">
          <a:extLst>
            <a:ext uri="{FF2B5EF4-FFF2-40B4-BE49-F238E27FC236}">
              <a16:creationId xmlns:a16="http://schemas.microsoft.com/office/drawing/2014/main" xmlns="" id="{00000000-0008-0000-0200-000005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10" name="Text Box 17">
          <a:extLst>
            <a:ext uri="{FF2B5EF4-FFF2-40B4-BE49-F238E27FC236}">
              <a16:creationId xmlns:a16="http://schemas.microsoft.com/office/drawing/2014/main" xmlns="" id="{00000000-0008-0000-0200-000006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11" name="Text Box 18">
          <a:extLst>
            <a:ext uri="{FF2B5EF4-FFF2-40B4-BE49-F238E27FC236}">
              <a16:creationId xmlns:a16="http://schemas.microsoft.com/office/drawing/2014/main" xmlns="" id="{00000000-0008-0000-0200-000007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12" name="Text Box 19">
          <a:extLst>
            <a:ext uri="{FF2B5EF4-FFF2-40B4-BE49-F238E27FC236}">
              <a16:creationId xmlns:a16="http://schemas.microsoft.com/office/drawing/2014/main" xmlns="" id="{00000000-0008-0000-0200-000008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13" name="Text Box 16">
          <a:extLst>
            <a:ext uri="{FF2B5EF4-FFF2-40B4-BE49-F238E27FC236}">
              <a16:creationId xmlns:a16="http://schemas.microsoft.com/office/drawing/2014/main" xmlns="" id="{00000000-0008-0000-0200-000009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14" name="Text Box 17">
          <a:extLst>
            <a:ext uri="{FF2B5EF4-FFF2-40B4-BE49-F238E27FC236}">
              <a16:creationId xmlns:a16="http://schemas.microsoft.com/office/drawing/2014/main" xmlns="" id="{00000000-0008-0000-0200-00000A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2315" name="Text Box 18">
          <a:extLst>
            <a:ext uri="{FF2B5EF4-FFF2-40B4-BE49-F238E27FC236}">
              <a16:creationId xmlns:a16="http://schemas.microsoft.com/office/drawing/2014/main" xmlns="" id="{00000000-0008-0000-0200-00000B090000}"/>
            </a:ext>
          </a:extLst>
        </xdr:cNvPr>
        <xdr:cNvSpPr txBox="1">
          <a:spLocks noChangeArrowheads="1"/>
        </xdr:cNvSpPr>
      </xdr:nvSpPr>
      <xdr:spPr bwMode="auto">
        <a:xfrm>
          <a:off x="31424562" y="332309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16" name="Text Box 15">
          <a:extLst>
            <a:ext uri="{FF2B5EF4-FFF2-40B4-BE49-F238E27FC236}">
              <a16:creationId xmlns:a16="http://schemas.microsoft.com/office/drawing/2014/main" xmlns="" id="{00000000-0008-0000-0200-00000C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17" name="Text Box 15">
          <a:extLst>
            <a:ext uri="{FF2B5EF4-FFF2-40B4-BE49-F238E27FC236}">
              <a16:creationId xmlns:a16="http://schemas.microsoft.com/office/drawing/2014/main" xmlns="" id="{00000000-0008-0000-0200-00000D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2318" name="Text Box 15">
          <a:extLst>
            <a:ext uri="{FF2B5EF4-FFF2-40B4-BE49-F238E27FC236}">
              <a16:creationId xmlns:a16="http://schemas.microsoft.com/office/drawing/2014/main" xmlns="" id="{00000000-0008-0000-0200-00000E090000}"/>
            </a:ext>
          </a:extLst>
        </xdr:cNvPr>
        <xdr:cNvSpPr txBox="1">
          <a:spLocks noChangeArrowheads="1"/>
        </xdr:cNvSpPr>
      </xdr:nvSpPr>
      <xdr:spPr bwMode="auto">
        <a:xfrm>
          <a:off x="31422975" y="320053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19" name="Text Box 15">
          <a:extLst>
            <a:ext uri="{FF2B5EF4-FFF2-40B4-BE49-F238E27FC236}">
              <a16:creationId xmlns:a16="http://schemas.microsoft.com/office/drawing/2014/main" xmlns="" id="{00000000-0008-0000-0200-00000F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20" name="Text Box 16">
          <a:extLst>
            <a:ext uri="{FF2B5EF4-FFF2-40B4-BE49-F238E27FC236}">
              <a16:creationId xmlns:a16="http://schemas.microsoft.com/office/drawing/2014/main" xmlns="" id="{00000000-0008-0000-0200-000010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21" name="Text Box 17">
          <a:extLst>
            <a:ext uri="{FF2B5EF4-FFF2-40B4-BE49-F238E27FC236}">
              <a16:creationId xmlns:a16="http://schemas.microsoft.com/office/drawing/2014/main" xmlns="" id="{00000000-0008-0000-0200-000011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22" name="Text Box 18">
          <a:extLst>
            <a:ext uri="{FF2B5EF4-FFF2-40B4-BE49-F238E27FC236}">
              <a16:creationId xmlns:a16="http://schemas.microsoft.com/office/drawing/2014/main" xmlns="" id="{00000000-0008-0000-0200-000012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23" name="Text Box 19">
          <a:extLst>
            <a:ext uri="{FF2B5EF4-FFF2-40B4-BE49-F238E27FC236}">
              <a16:creationId xmlns:a16="http://schemas.microsoft.com/office/drawing/2014/main" xmlns="" id="{00000000-0008-0000-0200-000013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24" name="Text Box 16">
          <a:extLst>
            <a:ext uri="{FF2B5EF4-FFF2-40B4-BE49-F238E27FC236}">
              <a16:creationId xmlns:a16="http://schemas.microsoft.com/office/drawing/2014/main" xmlns="" id="{00000000-0008-0000-0200-000014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2325" name="Text Box 17">
          <a:extLst>
            <a:ext uri="{FF2B5EF4-FFF2-40B4-BE49-F238E27FC236}">
              <a16:creationId xmlns:a16="http://schemas.microsoft.com/office/drawing/2014/main" xmlns="" id="{00000000-0008-0000-0200-000015090000}"/>
            </a:ext>
          </a:extLst>
        </xdr:cNvPr>
        <xdr:cNvSpPr txBox="1">
          <a:spLocks noChangeArrowheads="1"/>
        </xdr:cNvSpPr>
      </xdr:nvSpPr>
      <xdr:spPr bwMode="auto">
        <a:xfrm>
          <a:off x="31422975" y="33215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2326" name="Text Box 18">
          <a:extLst>
            <a:ext uri="{FF2B5EF4-FFF2-40B4-BE49-F238E27FC236}">
              <a16:creationId xmlns:a16="http://schemas.microsoft.com/office/drawing/2014/main" xmlns="" id="{00000000-0008-0000-0200-000016090000}"/>
            </a:ext>
          </a:extLst>
        </xdr:cNvPr>
        <xdr:cNvSpPr txBox="1">
          <a:spLocks noChangeArrowheads="1"/>
        </xdr:cNvSpPr>
      </xdr:nvSpPr>
      <xdr:spPr bwMode="auto">
        <a:xfrm>
          <a:off x="31424562" y="332309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27" name="Text Box 15">
          <a:extLst>
            <a:ext uri="{FF2B5EF4-FFF2-40B4-BE49-F238E27FC236}">
              <a16:creationId xmlns:a16="http://schemas.microsoft.com/office/drawing/2014/main" xmlns="" id="{00000000-0008-0000-0200-000017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2328" name="Text Box 15">
          <a:extLst>
            <a:ext uri="{FF2B5EF4-FFF2-40B4-BE49-F238E27FC236}">
              <a16:creationId xmlns:a16="http://schemas.microsoft.com/office/drawing/2014/main" xmlns="" id="{00000000-0008-0000-0200-000018090000}"/>
            </a:ext>
          </a:extLst>
        </xdr:cNvPr>
        <xdr:cNvSpPr txBox="1">
          <a:spLocks noChangeArrowheads="1"/>
        </xdr:cNvSpPr>
      </xdr:nvSpPr>
      <xdr:spPr bwMode="auto">
        <a:xfrm>
          <a:off x="31422975" y="320053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29" name="Text Box 16">
          <a:extLst>
            <a:ext uri="{FF2B5EF4-FFF2-40B4-BE49-F238E27FC236}">
              <a16:creationId xmlns:a16="http://schemas.microsoft.com/office/drawing/2014/main" xmlns="" id="{00000000-0008-0000-0200-000019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30" name="Text Box 17">
          <a:extLst>
            <a:ext uri="{FF2B5EF4-FFF2-40B4-BE49-F238E27FC236}">
              <a16:creationId xmlns:a16="http://schemas.microsoft.com/office/drawing/2014/main" xmlns="" id="{00000000-0008-0000-0200-00001A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31" name="Text Box 18">
          <a:extLst>
            <a:ext uri="{FF2B5EF4-FFF2-40B4-BE49-F238E27FC236}">
              <a16:creationId xmlns:a16="http://schemas.microsoft.com/office/drawing/2014/main" xmlns="" id="{00000000-0008-0000-0200-00001B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32" name="Text Box 19">
          <a:extLst>
            <a:ext uri="{FF2B5EF4-FFF2-40B4-BE49-F238E27FC236}">
              <a16:creationId xmlns:a16="http://schemas.microsoft.com/office/drawing/2014/main" xmlns="" id="{00000000-0008-0000-0200-00001C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33" name="Text Box 16">
          <a:extLst>
            <a:ext uri="{FF2B5EF4-FFF2-40B4-BE49-F238E27FC236}">
              <a16:creationId xmlns:a16="http://schemas.microsoft.com/office/drawing/2014/main" xmlns="" id="{00000000-0008-0000-0200-00001D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34" name="Text Box 17">
          <a:extLst>
            <a:ext uri="{FF2B5EF4-FFF2-40B4-BE49-F238E27FC236}">
              <a16:creationId xmlns:a16="http://schemas.microsoft.com/office/drawing/2014/main" xmlns="" id="{00000000-0008-0000-0200-00001E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38</xdr:row>
      <xdr:rowOff>15875</xdr:rowOff>
    </xdr:from>
    <xdr:ext cx="95250" cy="171450"/>
    <xdr:sp macro="" textlink="">
      <xdr:nvSpPr>
        <xdr:cNvPr id="2335" name="Text Box 18">
          <a:extLst>
            <a:ext uri="{FF2B5EF4-FFF2-40B4-BE49-F238E27FC236}">
              <a16:creationId xmlns:a16="http://schemas.microsoft.com/office/drawing/2014/main" xmlns="" id="{00000000-0008-0000-0200-00001F090000}"/>
            </a:ext>
          </a:extLst>
        </xdr:cNvPr>
        <xdr:cNvSpPr txBox="1">
          <a:spLocks noChangeArrowheads="1"/>
        </xdr:cNvSpPr>
      </xdr:nvSpPr>
      <xdr:spPr bwMode="auto">
        <a:xfrm>
          <a:off x="33641166" y="303189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36</xdr:row>
      <xdr:rowOff>533400</xdr:rowOff>
    </xdr:from>
    <xdr:ext cx="95250" cy="442269"/>
    <xdr:sp macro="" textlink="">
      <xdr:nvSpPr>
        <xdr:cNvPr id="2336" name="Text Box 15">
          <a:extLst>
            <a:ext uri="{FF2B5EF4-FFF2-40B4-BE49-F238E27FC236}">
              <a16:creationId xmlns:a16="http://schemas.microsoft.com/office/drawing/2014/main" xmlns="" id="{00000000-0008-0000-0200-000020090000}"/>
            </a:ext>
          </a:extLst>
        </xdr:cNvPr>
        <xdr:cNvSpPr txBox="1">
          <a:spLocks noChangeArrowheads="1"/>
        </xdr:cNvSpPr>
      </xdr:nvSpPr>
      <xdr:spPr bwMode="auto">
        <a:xfrm>
          <a:off x="33636857" y="284416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2337" name="Text Box 15">
          <a:extLst>
            <a:ext uri="{FF2B5EF4-FFF2-40B4-BE49-F238E27FC236}">
              <a16:creationId xmlns:a16="http://schemas.microsoft.com/office/drawing/2014/main" xmlns="" id="{00000000-0008-0000-0200-000021090000}"/>
            </a:ext>
          </a:extLst>
        </xdr:cNvPr>
        <xdr:cNvSpPr txBox="1">
          <a:spLocks noChangeArrowheads="1"/>
        </xdr:cNvSpPr>
      </xdr:nvSpPr>
      <xdr:spPr bwMode="auto">
        <a:xfrm>
          <a:off x="33639579"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213632"/>
    <xdr:sp macro="" textlink="">
      <xdr:nvSpPr>
        <xdr:cNvPr id="2338" name="Text Box 15">
          <a:extLst>
            <a:ext uri="{FF2B5EF4-FFF2-40B4-BE49-F238E27FC236}">
              <a16:creationId xmlns:a16="http://schemas.microsoft.com/office/drawing/2014/main" xmlns="" id="{00000000-0008-0000-0200-000022090000}"/>
            </a:ext>
          </a:extLst>
        </xdr:cNvPr>
        <xdr:cNvSpPr txBox="1">
          <a:spLocks noChangeArrowheads="1"/>
        </xdr:cNvSpPr>
      </xdr:nvSpPr>
      <xdr:spPr bwMode="auto">
        <a:xfrm>
          <a:off x="33639579" y="290934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2339" name="Text Box 15">
          <a:extLst>
            <a:ext uri="{FF2B5EF4-FFF2-40B4-BE49-F238E27FC236}">
              <a16:creationId xmlns:a16="http://schemas.microsoft.com/office/drawing/2014/main" xmlns="" id="{00000000-0008-0000-0200-000023090000}"/>
            </a:ext>
          </a:extLst>
        </xdr:cNvPr>
        <xdr:cNvSpPr txBox="1">
          <a:spLocks noChangeArrowheads="1"/>
        </xdr:cNvSpPr>
      </xdr:nvSpPr>
      <xdr:spPr bwMode="auto">
        <a:xfrm>
          <a:off x="33639579"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40" name="Text Box 16">
          <a:extLst>
            <a:ext uri="{FF2B5EF4-FFF2-40B4-BE49-F238E27FC236}">
              <a16:creationId xmlns:a16="http://schemas.microsoft.com/office/drawing/2014/main" xmlns="" id="{00000000-0008-0000-0200-000024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41" name="Text Box 17">
          <a:extLst>
            <a:ext uri="{FF2B5EF4-FFF2-40B4-BE49-F238E27FC236}">
              <a16:creationId xmlns:a16="http://schemas.microsoft.com/office/drawing/2014/main" xmlns="" id="{00000000-0008-0000-0200-000025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42" name="Text Box 18">
          <a:extLst>
            <a:ext uri="{FF2B5EF4-FFF2-40B4-BE49-F238E27FC236}">
              <a16:creationId xmlns:a16="http://schemas.microsoft.com/office/drawing/2014/main" xmlns="" id="{00000000-0008-0000-0200-000026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43" name="Text Box 19">
          <a:extLst>
            <a:ext uri="{FF2B5EF4-FFF2-40B4-BE49-F238E27FC236}">
              <a16:creationId xmlns:a16="http://schemas.microsoft.com/office/drawing/2014/main" xmlns="" id="{00000000-0008-0000-0200-000027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44" name="Text Box 16">
          <a:extLst>
            <a:ext uri="{FF2B5EF4-FFF2-40B4-BE49-F238E27FC236}">
              <a16:creationId xmlns:a16="http://schemas.microsoft.com/office/drawing/2014/main" xmlns="" id="{00000000-0008-0000-0200-000028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2345" name="Text Box 17">
          <a:extLst>
            <a:ext uri="{FF2B5EF4-FFF2-40B4-BE49-F238E27FC236}">
              <a16:creationId xmlns:a16="http://schemas.microsoft.com/office/drawing/2014/main" xmlns="" id="{00000000-0008-0000-0200-000029090000}"/>
            </a:ext>
          </a:extLst>
        </xdr:cNvPr>
        <xdr:cNvSpPr txBox="1">
          <a:spLocks noChangeArrowheads="1"/>
        </xdr:cNvSpPr>
      </xdr:nvSpPr>
      <xdr:spPr bwMode="auto">
        <a:xfrm>
          <a:off x="33639579" y="30303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38</xdr:row>
      <xdr:rowOff>15875</xdr:rowOff>
    </xdr:from>
    <xdr:ext cx="95250" cy="171450"/>
    <xdr:sp macro="" textlink="">
      <xdr:nvSpPr>
        <xdr:cNvPr id="2346" name="Text Box 18">
          <a:extLst>
            <a:ext uri="{FF2B5EF4-FFF2-40B4-BE49-F238E27FC236}">
              <a16:creationId xmlns:a16="http://schemas.microsoft.com/office/drawing/2014/main" xmlns="" id="{00000000-0008-0000-0200-00002A090000}"/>
            </a:ext>
          </a:extLst>
        </xdr:cNvPr>
        <xdr:cNvSpPr txBox="1">
          <a:spLocks noChangeArrowheads="1"/>
        </xdr:cNvSpPr>
      </xdr:nvSpPr>
      <xdr:spPr bwMode="auto">
        <a:xfrm>
          <a:off x="33641166" y="303189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2347" name="Text Box 15">
          <a:extLst>
            <a:ext uri="{FF2B5EF4-FFF2-40B4-BE49-F238E27FC236}">
              <a16:creationId xmlns:a16="http://schemas.microsoft.com/office/drawing/2014/main" xmlns="" id="{00000000-0008-0000-0200-00002B090000}"/>
            </a:ext>
          </a:extLst>
        </xdr:cNvPr>
        <xdr:cNvSpPr txBox="1">
          <a:spLocks noChangeArrowheads="1"/>
        </xdr:cNvSpPr>
      </xdr:nvSpPr>
      <xdr:spPr bwMode="auto">
        <a:xfrm>
          <a:off x="33639579"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213632"/>
    <xdr:sp macro="" textlink="">
      <xdr:nvSpPr>
        <xdr:cNvPr id="2348" name="Text Box 15">
          <a:extLst>
            <a:ext uri="{FF2B5EF4-FFF2-40B4-BE49-F238E27FC236}">
              <a16:creationId xmlns:a16="http://schemas.microsoft.com/office/drawing/2014/main" xmlns="" id="{00000000-0008-0000-0200-00002C090000}"/>
            </a:ext>
          </a:extLst>
        </xdr:cNvPr>
        <xdr:cNvSpPr txBox="1">
          <a:spLocks noChangeArrowheads="1"/>
        </xdr:cNvSpPr>
      </xdr:nvSpPr>
      <xdr:spPr bwMode="auto">
        <a:xfrm>
          <a:off x="33639579" y="290934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349" name="Text Box 15">
          <a:extLst>
            <a:ext uri="{FF2B5EF4-FFF2-40B4-BE49-F238E27FC236}">
              <a16:creationId xmlns:a16="http://schemas.microsoft.com/office/drawing/2014/main" xmlns="" id="{00000000-0008-0000-0200-00002D09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2350" name="Text Box 15">
          <a:extLst>
            <a:ext uri="{FF2B5EF4-FFF2-40B4-BE49-F238E27FC236}">
              <a16:creationId xmlns:a16="http://schemas.microsoft.com/office/drawing/2014/main" xmlns="" id="{00000000-0008-0000-0200-00002E090000}"/>
            </a:ext>
          </a:extLst>
        </xdr:cNvPr>
        <xdr:cNvSpPr txBox="1">
          <a:spLocks noChangeArrowheads="1"/>
        </xdr:cNvSpPr>
      </xdr:nvSpPr>
      <xdr:spPr bwMode="auto">
        <a:xfrm>
          <a:off x="31422975" y="279014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2351" name="Text Box 15">
          <a:extLst>
            <a:ext uri="{FF2B5EF4-FFF2-40B4-BE49-F238E27FC236}">
              <a16:creationId xmlns:a16="http://schemas.microsoft.com/office/drawing/2014/main" xmlns="" id="{00000000-0008-0000-0200-00002F090000}"/>
            </a:ext>
          </a:extLst>
        </xdr:cNvPr>
        <xdr:cNvSpPr txBox="1">
          <a:spLocks noChangeArrowheads="1"/>
        </xdr:cNvSpPr>
      </xdr:nvSpPr>
      <xdr:spPr bwMode="auto">
        <a:xfrm>
          <a:off x="31422975"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2352" name="Text Box 15">
          <a:extLst>
            <a:ext uri="{FF2B5EF4-FFF2-40B4-BE49-F238E27FC236}">
              <a16:creationId xmlns:a16="http://schemas.microsoft.com/office/drawing/2014/main" xmlns="" id="{00000000-0008-0000-0200-000030090000}"/>
            </a:ext>
          </a:extLst>
        </xdr:cNvPr>
        <xdr:cNvSpPr txBox="1">
          <a:spLocks noChangeArrowheads="1"/>
        </xdr:cNvSpPr>
      </xdr:nvSpPr>
      <xdr:spPr bwMode="auto">
        <a:xfrm>
          <a:off x="31422975" y="279014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2353" name="Text Box 15">
          <a:extLst>
            <a:ext uri="{FF2B5EF4-FFF2-40B4-BE49-F238E27FC236}">
              <a16:creationId xmlns:a16="http://schemas.microsoft.com/office/drawing/2014/main" xmlns="" id="{00000000-0008-0000-0200-000031090000}"/>
            </a:ext>
          </a:extLst>
        </xdr:cNvPr>
        <xdr:cNvSpPr txBox="1">
          <a:spLocks noChangeArrowheads="1"/>
        </xdr:cNvSpPr>
      </xdr:nvSpPr>
      <xdr:spPr bwMode="auto">
        <a:xfrm>
          <a:off x="33639579"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2354" name="Text Box 15">
          <a:extLst>
            <a:ext uri="{FF2B5EF4-FFF2-40B4-BE49-F238E27FC236}">
              <a16:creationId xmlns:a16="http://schemas.microsoft.com/office/drawing/2014/main" xmlns="" id="{00000000-0008-0000-0200-000032090000}"/>
            </a:ext>
          </a:extLst>
        </xdr:cNvPr>
        <xdr:cNvSpPr txBox="1">
          <a:spLocks noChangeArrowheads="1"/>
        </xdr:cNvSpPr>
      </xdr:nvSpPr>
      <xdr:spPr bwMode="auto">
        <a:xfrm>
          <a:off x="33639579" y="279014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2355" name="Text Box 15">
          <a:extLst>
            <a:ext uri="{FF2B5EF4-FFF2-40B4-BE49-F238E27FC236}">
              <a16:creationId xmlns:a16="http://schemas.microsoft.com/office/drawing/2014/main" xmlns="" id="{00000000-0008-0000-0200-000033090000}"/>
            </a:ext>
          </a:extLst>
        </xdr:cNvPr>
        <xdr:cNvSpPr txBox="1">
          <a:spLocks noChangeArrowheads="1"/>
        </xdr:cNvSpPr>
      </xdr:nvSpPr>
      <xdr:spPr bwMode="auto">
        <a:xfrm>
          <a:off x="33639579" y="279014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2356" name="Text Box 15">
          <a:extLst>
            <a:ext uri="{FF2B5EF4-FFF2-40B4-BE49-F238E27FC236}">
              <a16:creationId xmlns:a16="http://schemas.microsoft.com/office/drawing/2014/main" xmlns="" id="{00000000-0008-0000-0200-000034090000}"/>
            </a:ext>
          </a:extLst>
        </xdr:cNvPr>
        <xdr:cNvSpPr txBox="1">
          <a:spLocks noChangeArrowheads="1"/>
        </xdr:cNvSpPr>
      </xdr:nvSpPr>
      <xdr:spPr bwMode="auto">
        <a:xfrm>
          <a:off x="33639579" y="279014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357" name="Text Box 15">
          <a:extLst>
            <a:ext uri="{FF2B5EF4-FFF2-40B4-BE49-F238E27FC236}">
              <a16:creationId xmlns:a16="http://schemas.microsoft.com/office/drawing/2014/main" xmlns="" id="{00000000-0008-0000-0200-00003509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358" name="Text Box 15">
          <a:extLst>
            <a:ext uri="{FF2B5EF4-FFF2-40B4-BE49-F238E27FC236}">
              <a16:creationId xmlns:a16="http://schemas.microsoft.com/office/drawing/2014/main" xmlns="" id="{00000000-0008-0000-0200-00003609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359" name="Text Box 15">
          <a:extLst>
            <a:ext uri="{FF2B5EF4-FFF2-40B4-BE49-F238E27FC236}">
              <a16:creationId xmlns:a16="http://schemas.microsoft.com/office/drawing/2014/main" xmlns="" id="{00000000-0008-0000-0200-00003709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60" name="Text Box 15">
          <a:extLst>
            <a:ext uri="{FF2B5EF4-FFF2-40B4-BE49-F238E27FC236}">
              <a16:creationId xmlns:a16="http://schemas.microsoft.com/office/drawing/2014/main" xmlns="" id="{00000000-0008-0000-0200-000038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61" name="Text Box 15">
          <a:extLst>
            <a:ext uri="{FF2B5EF4-FFF2-40B4-BE49-F238E27FC236}">
              <a16:creationId xmlns:a16="http://schemas.microsoft.com/office/drawing/2014/main" xmlns="" id="{00000000-0008-0000-0200-000039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362" name="Text Box 15">
          <a:extLst>
            <a:ext uri="{FF2B5EF4-FFF2-40B4-BE49-F238E27FC236}">
              <a16:creationId xmlns:a16="http://schemas.microsoft.com/office/drawing/2014/main" xmlns="" id="{00000000-0008-0000-0200-00003A09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2363" name="Text Box 15">
          <a:extLst>
            <a:ext uri="{FF2B5EF4-FFF2-40B4-BE49-F238E27FC236}">
              <a16:creationId xmlns:a16="http://schemas.microsoft.com/office/drawing/2014/main" xmlns="" id="{00000000-0008-0000-0200-00003B090000}"/>
            </a:ext>
          </a:extLst>
        </xdr:cNvPr>
        <xdr:cNvSpPr txBox="1">
          <a:spLocks noChangeArrowheads="1"/>
        </xdr:cNvSpPr>
      </xdr:nvSpPr>
      <xdr:spPr bwMode="auto">
        <a:xfrm>
          <a:off x="31422975" y="28413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64" name="Text Box 15">
          <a:extLst>
            <a:ext uri="{FF2B5EF4-FFF2-40B4-BE49-F238E27FC236}">
              <a16:creationId xmlns:a16="http://schemas.microsoft.com/office/drawing/2014/main" xmlns="" id="{00000000-0008-0000-0200-00003C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65" name="Text Box 15">
          <a:extLst>
            <a:ext uri="{FF2B5EF4-FFF2-40B4-BE49-F238E27FC236}">
              <a16:creationId xmlns:a16="http://schemas.microsoft.com/office/drawing/2014/main" xmlns="" id="{00000000-0008-0000-0200-00003D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66" name="Text Box 15">
          <a:extLst>
            <a:ext uri="{FF2B5EF4-FFF2-40B4-BE49-F238E27FC236}">
              <a16:creationId xmlns:a16="http://schemas.microsoft.com/office/drawing/2014/main" xmlns="" id="{00000000-0008-0000-0200-00003E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67" name="Text Box 15">
          <a:extLst>
            <a:ext uri="{FF2B5EF4-FFF2-40B4-BE49-F238E27FC236}">
              <a16:creationId xmlns:a16="http://schemas.microsoft.com/office/drawing/2014/main" xmlns="" id="{00000000-0008-0000-0200-00003F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68" name="Text Box 15">
          <a:extLst>
            <a:ext uri="{FF2B5EF4-FFF2-40B4-BE49-F238E27FC236}">
              <a16:creationId xmlns:a16="http://schemas.microsoft.com/office/drawing/2014/main" xmlns="" id="{00000000-0008-0000-0200-000040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69" name="Text Box 15">
          <a:extLst>
            <a:ext uri="{FF2B5EF4-FFF2-40B4-BE49-F238E27FC236}">
              <a16:creationId xmlns:a16="http://schemas.microsoft.com/office/drawing/2014/main" xmlns="" id="{00000000-0008-0000-0200-000041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2370" name="Text Box 15">
          <a:extLst>
            <a:ext uri="{FF2B5EF4-FFF2-40B4-BE49-F238E27FC236}">
              <a16:creationId xmlns:a16="http://schemas.microsoft.com/office/drawing/2014/main" xmlns="" id="{00000000-0008-0000-0200-000042090000}"/>
            </a:ext>
          </a:extLst>
        </xdr:cNvPr>
        <xdr:cNvSpPr txBox="1">
          <a:spLocks noChangeArrowheads="1"/>
        </xdr:cNvSpPr>
      </xdr:nvSpPr>
      <xdr:spPr bwMode="auto">
        <a:xfrm>
          <a:off x="31422975"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1" name="Text Box 15">
          <a:extLst>
            <a:ext uri="{FF2B5EF4-FFF2-40B4-BE49-F238E27FC236}">
              <a16:creationId xmlns:a16="http://schemas.microsoft.com/office/drawing/2014/main" xmlns="" id="{00000000-0008-0000-0200-000043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2" name="Text Box 15">
          <a:extLst>
            <a:ext uri="{FF2B5EF4-FFF2-40B4-BE49-F238E27FC236}">
              <a16:creationId xmlns:a16="http://schemas.microsoft.com/office/drawing/2014/main" xmlns="" id="{00000000-0008-0000-0200-000044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3" name="Text Box 15">
          <a:extLst>
            <a:ext uri="{FF2B5EF4-FFF2-40B4-BE49-F238E27FC236}">
              <a16:creationId xmlns:a16="http://schemas.microsoft.com/office/drawing/2014/main" xmlns="" id="{00000000-0008-0000-0200-000045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4" name="Text Box 15">
          <a:extLst>
            <a:ext uri="{FF2B5EF4-FFF2-40B4-BE49-F238E27FC236}">
              <a16:creationId xmlns:a16="http://schemas.microsoft.com/office/drawing/2014/main" xmlns="" id="{00000000-0008-0000-0200-000046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5" name="Text Box 15">
          <a:extLst>
            <a:ext uri="{FF2B5EF4-FFF2-40B4-BE49-F238E27FC236}">
              <a16:creationId xmlns:a16="http://schemas.microsoft.com/office/drawing/2014/main" xmlns="" id="{00000000-0008-0000-0200-000047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6" name="Text Box 15">
          <a:extLst>
            <a:ext uri="{FF2B5EF4-FFF2-40B4-BE49-F238E27FC236}">
              <a16:creationId xmlns:a16="http://schemas.microsoft.com/office/drawing/2014/main" xmlns="" id="{00000000-0008-0000-0200-000048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7" name="Text Box 15">
          <a:extLst>
            <a:ext uri="{FF2B5EF4-FFF2-40B4-BE49-F238E27FC236}">
              <a16:creationId xmlns:a16="http://schemas.microsoft.com/office/drawing/2014/main" xmlns="" id="{00000000-0008-0000-0200-000049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78" name="Text Box 15">
          <a:extLst>
            <a:ext uri="{FF2B5EF4-FFF2-40B4-BE49-F238E27FC236}">
              <a16:creationId xmlns:a16="http://schemas.microsoft.com/office/drawing/2014/main" xmlns="" id="{00000000-0008-0000-0200-00004A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79" name="Text Box 15">
          <a:extLst>
            <a:ext uri="{FF2B5EF4-FFF2-40B4-BE49-F238E27FC236}">
              <a16:creationId xmlns:a16="http://schemas.microsoft.com/office/drawing/2014/main" xmlns="" id="{00000000-0008-0000-0200-00004B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80" name="Text Box 15">
          <a:extLst>
            <a:ext uri="{FF2B5EF4-FFF2-40B4-BE49-F238E27FC236}">
              <a16:creationId xmlns:a16="http://schemas.microsoft.com/office/drawing/2014/main" xmlns="" id="{00000000-0008-0000-0200-00004C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81" name="Text Box 15">
          <a:extLst>
            <a:ext uri="{FF2B5EF4-FFF2-40B4-BE49-F238E27FC236}">
              <a16:creationId xmlns:a16="http://schemas.microsoft.com/office/drawing/2014/main" xmlns="" id="{00000000-0008-0000-0200-00004D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2382" name="Text Box 15">
          <a:extLst>
            <a:ext uri="{FF2B5EF4-FFF2-40B4-BE49-F238E27FC236}">
              <a16:creationId xmlns:a16="http://schemas.microsoft.com/office/drawing/2014/main" xmlns="" id="{00000000-0008-0000-0200-00004E090000}"/>
            </a:ext>
          </a:extLst>
        </xdr:cNvPr>
        <xdr:cNvSpPr txBox="1">
          <a:spLocks noChangeArrowheads="1"/>
        </xdr:cNvSpPr>
      </xdr:nvSpPr>
      <xdr:spPr bwMode="auto">
        <a:xfrm>
          <a:off x="31422975"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83" name="Text Box 15">
          <a:extLst>
            <a:ext uri="{FF2B5EF4-FFF2-40B4-BE49-F238E27FC236}">
              <a16:creationId xmlns:a16="http://schemas.microsoft.com/office/drawing/2014/main" xmlns="" id="{00000000-0008-0000-0200-00004F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84" name="Text Box 15">
          <a:extLst>
            <a:ext uri="{FF2B5EF4-FFF2-40B4-BE49-F238E27FC236}">
              <a16:creationId xmlns:a16="http://schemas.microsoft.com/office/drawing/2014/main" xmlns="" id="{00000000-0008-0000-0200-000050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85" name="Text Box 15">
          <a:extLst>
            <a:ext uri="{FF2B5EF4-FFF2-40B4-BE49-F238E27FC236}">
              <a16:creationId xmlns:a16="http://schemas.microsoft.com/office/drawing/2014/main" xmlns="" id="{00000000-0008-0000-0200-000051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86" name="Text Box 15">
          <a:extLst>
            <a:ext uri="{FF2B5EF4-FFF2-40B4-BE49-F238E27FC236}">
              <a16:creationId xmlns:a16="http://schemas.microsoft.com/office/drawing/2014/main" xmlns="" id="{00000000-0008-0000-0200-000052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387" name="Text Box 15">
          <a:extLst>
            <a:ext uri="{FF2B5EF4-FFF2-40B4-BE49-F238E27FC236}">
              <a16:creationId xmlns:a16="http://schemas.microsoft.com/office/drawing/2014/main" xmlns="" id="{00000000-0008-0000-0200-000053090000}"/>
            </a:ext>
          </a:extLst>
        </xdr:cNvPr>
        <xdr:cNvSpPr txBox="1">
          <a:spLocks noChangeArrowheads="1"/>
        </xdr:cNvSpPr>
      </xdr:nvSpPr>
      <xdr:spPr bwMode="auto">
        <a:xfrm>
          <a:off x="31422975"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2388" name="Text Box 15">
          <a:extLst>
            <a:ext uri="{FF2B5EF4-FFF2-40B4-BE49-F238E27FC236}">
              <a16:creationId xmlns:a16="http://schemas.microsoft.com/office/drawing/2014/main" xmlns="" id="{00000000-0008-0000-0200-000054090000}"/>
            </a:ext>
          </a:extLst>
        </xdr:cNvPr>
        <xdr:cNvSpPr txBox="1">
          <a:spLocks noChangeArrowheads="1"/>
        </xdr:cNvSpPr>
      </xdr:nvSpPr>
      <xdr:spPr bwMode="auto">
        <a:xfrm>
          <a:off x="33639579"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2389" name="Text Box 15">
          <a:extLst>
            <a:ext uri="{FF2B5EF4-FFF2-40B4-BE49-F238E27FC236}">
              <a16:creationId xmlns:a16="http://schemas.microsoft.com/office/drawing/2014/main" xmlns="" id="{00000000-0008-0000-0200-000055090000}"/>
            </a:ext>
          </a:extLst>
        </xdr:cNvPr>
        <xdr:cNvSpPr txBox="1">
          <a:spLocks noChangeArrowheads="1"/>
        </xdr:cNvSpPr>
      </xdr:nvSpPr>
      <xdr:spPr bwMode="auto">
        <a:xfrm>
          <a:off x="33639579"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37</xdr:row>
      <xdr:rowOff>1171575</xdr:rowOff>
    </xdr:from>
    <xdr:ext cx="95250" cy="442269"/>
    <xdr:sp macro="" textlink="">
      <xdr:nvSpPr>
        <xdr:cNvPr id="2390" name="Text Box 15">
          <a:extLst>
            <a:ext uri="{FF2B5EF4-FFF2-40B4-BE49-F238E27FC236}">
              <a16:creationId xmlns:a16="http://schemas.microsoft.com/office/drawing/2014/main" xmlns="" id="{00000000-0008-0000-0200-000056090000}"/>
            </a:ext>
          </a:extLst>
        </xdr:cNvPr>
        <xdr:cNvSpPr txBox="1">
          <a:spLocks noChangeArrowheads="1"/>
        </xdr:cNvSpPr>
      </xdr:nvSpPr>
      <xdr:spPr bwMode="auto">
        <a:xfrm>
          <a:off x="33439554" y="297601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37</xdr:row>
      <xdr:rowOff>771525</xdr:rowOff>
    </xdr:from>
    <xdr:ext cx="95250" cy="442269"/>
    <xdr:sp macro="" textlink="">
      <xdr:nvSpPr>
        <xdr:cNvPr id="2391" name="Text Box 15">
          <a:extLst>
            <a:ext uri="{FF2B5EF4-FFF2-40B4-BE49-F238E27FC236}">
              <a16:creationId xmlns:a16="http://schemas.microsoft.com/office/drawing/2014/main" xmlns="" id="{00000000-0008-0000-0200-000057090000}"/>
            </a:ext>
          </a:extLst>
        </xdr:cNvPr>
        <xdr:cNvSpPr txBox="1">
          <a:spLocks noChangeArrowheads="1"/>
        </xdr:cNvSpPr>
      </xdr:nvSpPr>
      <xdr:spPr bwMode="auto">
        <a:xfrm>
          <a:off x="33591954" y="293601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392" name="Text Box 15">
          <a:extLst>
            <a:ext uri="{FF2B5EF4-FFF2-40B4-BE49-F238E27FC236}">
              <a16:creationId xmlns:a16="http://schemas.microsoft.com/office/drawing/2014/main" xmlns="" id="{00000000-0008-0000-0200-000058090000}"/>
            </a:ext>
          </a:extLst>
        </xdr:cNvPr>
        <xdr:cNvSpPr txBox="1">
          <a:spLocks noChangeArrowheads="1"/>
        </xdr:cNvSpPr>
      </xdr:nvSpPr>
      <xdr:spPr bwMode="auto">
        <a:xfrm>
          <a:off x="33639579"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393" name="Text Box 15">
          <a:extLst>
            <a:ext uri="{FF2B5EF4-FFF2-40B4-BE49-F238E27FC236}">
              <a16:creationId xmlns:a16="http://schemas.microsoft.com/office/drawing/2014/main" xmlns="" id="{00000000-0008-0000-0200-000059090000}"/>
            </a:ext>
          </a:extLst>
        </xdr:cNvPr>
        <xdr:cNvSpPr txBox="1">
          <a:spLocks noChangeArrowheads="1"/>
        </xdr:cNvSpPr>
      </xdr:nvSpPr>
      <xdr:spPr bwMode="auto">
        <a:xfrm>
          <a:off x="33639579"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2394" name="Text Box 15">
          <a:extLst>
            <a:ext uri="{FF2B5EF4-FFF2-40B4-BE49-F238E27FC236}">
              <a16:creationId xmlns:a16="http://schemas.microsoft.com/office/drawing/2014/main" xmlns="" id="{00000000-0008-0000-0200-00005A090000}"/>
            </a:ext>
          </a:extLst>
        </xdr:cNvPr>
        <xdr:cNvSpPr txBox="1">
          <a:spLocks noChangeArrowheads="1"/>
        </xdr:cNvSpPr>
      </xdr:nvSpPr>
      <xdr:spPr bwMode="auto">
        <a:xfrm>
          <a:off x="33639579"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2395" name="Text Box 15">
          <a:extLst>
            <a:ext uri="{FF2B5EF4-FFF2-40B4-BE49-F238E27FC236}">
              <a16:creationId xmlns:a16="http://schemas.microsoft.com/office/drawing/2014/main" xmlns="" id="{00000000-0008-0000-0200-00005B090000}"/>
            </a:ext>
          </a:extLst>
        </xdr:cNvPr>
        <xdr:cNvSpPr txBox="1">
          <a:spLocks noChangeArrowheads="1"/>
        </xdr:cNvSpPr>
      </xdr:nvSpPr>
      <xdr:spPr bwMode="auto">
        <a:xfrm>
          <a:off x="33639579" y="290934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396" name="Text Box 15">
          <a:extLst>
            <a:ext uri="{FF2B5EF4-FFF2-40B4-BE49-F238E27FC236}">
              <a16:creationId xmlns:a16="http://schemas.microsoft.com/office/drawing/2014/main" xmlns="" id="{00000000-0008-0000-0200-00005C090000}"/>
            </a:ext>
          </a:extLst>
        </xdr:cNvPr>
        <xdr:cNvSpPr txBox="1">
          <a:spLocks noChangeArrowheads="1"/>
        </xdr:cNvSpPr>
      </xdr:nvSpPr>
      <xdr:spPr bwMode="auto">
        <a:xfrm>
          <a:off x="33639579"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397" name="Text Box 15">
          <a:extLst>
            <a:ext uri="{FF2B5EF4-FFF2-40B4-BE49-F238E27FC236}">
              <a16:creationId xmlns:a16="http://schemas.microsoft.com/office/drawing/2014/main" xmlns="" id="{00000000-0008-0000-0200-00005D090000}"/>
            </a:ext>
          </a:extLst>
        </xdr:cNvPr>
        <xdr:cNvSpPr txBox="1">
          <a:spLocks noChangeArrowheads="1"/>
        </xdr:cNvSpPr>
      </xdr:nvSpPr>
      <xdr:spPr bwMode="auto">
        <a:xfrm>
          <a:off x="33639579"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2398" name="Text Box 15">
          <a:extLst>
            <a:ext uri="{FF2B5EF4-FFF2-40B4-BE49-F238E27FC236}">
              <a16:creationId xmlns:a16="http://schemas.microsoft.com/office/drawing/2014/main" xmlns="" id="{00000000-0008-0000-0200-00005E090000}"/>
            </a:ext>
          </a:extLst>
        </xdr:cNvPr>
        <xdr:cNvSpPr txBox="1">
          <a:spLocks noChangeArrowheads="1"/>
        </xdr:cNvSpPr>
      </xdr:nvSpPr>
      <xdr:spPr bwMode="auto">
        <a:xfrm>
          <a:off x="33639579"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2399" name="Text Box 15">
          <a:extLst>
            <a:ext uri="{FF2B5EF4-FFF2-40B4-BE49-F238E27FC236}">
              <a16:creationId xmlns:a16="http://schemas.microsoft.com/office/drawing/2014/main" xmlns="" id="{00000000-0008-0000-0200-00005F090000}"/>
            </a:ext>
          </a:extLst>
        </xdr:cNvPr>
        <xdr:cNvSpPr txBox="1">
          <a:spLocks noChangeArrowheads="1"/>
        </xdr:cNvSpPr>
      </xdr:nvSpPr>
      <xdr:spPr bwMode="auto">
        <a:xfrm>
          <a:off x="33639579"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400" name="Text Box 15">
          <a:extLst>
            <a:ext uri="{FF2B5EF4-FFF2-40B4-BE49-F238E27FC236}">
              <a16:creationId xmlns:a16="http://schemas.microsoft.com/office/drawing/2014/main" xmlns="" id="{00000000-0008-0000-0200-000060090000}"/>
            </a:ext>
          </a:extLst>
        </xdr:cNvPr>
        <xdr:cNvSpPr txBox="1">
          <a:spLocks noChangeArrowheads="1"/>
        </xdr:cNvSpPr>
      </xdr:nvSpPr>
      <xdr:spPr bwMode="auto">
        <a:xfrm>
          <a:off x="33639579"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401" name="Text Box 15">
          <a:extLst>
            <a:ext uri="{FF2B5EF4-FFF2-40B4-BE49-F238E27FC236}">
              <a16:creationId xmlns:a16="http://schemas.microsoft.com/office/drawing/2014/main" xmlns="" id="{00000000-0008-0000-0200-000061090000}"/>
            </a:ext>
          </a:extLst>
        </xdr:cNvPr>
        <xdr:cNvSpPr txBox="1">
          <a:spLocks noChangeArrowheads="1"/>
        </xdr:cNvSpPr>
      </xdr:nvSpPr>
      <xdr:spPr bwMode="auto">
        <a:xfrm>
          <a:off x="33639579" y="308079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2402" name="Text Box 15">
          <a:extLst>
            <a:ext uri="{FF2B5EF4-FFF2-40B4-BE49-F238E27FC236}">
              <a16:creationId xmlns:a16="http://schemas.microsoft.com/office/drawing/2014/main" xmlns="" id="{00000000-0008-0000-0200-000062090000}"/>
            </a:ext>
          </a:extLst>
        </xdr:cNvPr>
        <xdr:cNvSpPr txBox="1">
          <a:spLocks noChangeArrowheads="1"/>
        </xdr:cNvSpPr>
      </xdr:nvSpPr>
      <xdr:spPr bwMode="auto">
        <a:xfrm>
          <a:off x="33639579"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2403" name="Text Box 15">
          <a:extLst>
            <a:ext uri="{FF2B5EF4-FFF2-40B4-BE49-F238E27FC236}">
              <a16:creationId xmlns:a16="http://schemas.microsoft.com/office/drawing/2014/main" xmlns="" id="{00000000-0008-0000-0200-000063090000}"/>
            </a:ext>
          </a:extLst>
        </xdr:cNvPr>
        <xdr:cNvSpPr txBox="1">
          <a:spLocks noChangeArrowheads="1"/>
        </xdr:cNvSpPr>
      </xdr:nvSpPr>
      <xdr:spPr bwMode="auto">
        <a:xfrm>
          <a:off x="33639579" y="320053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79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794"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79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796"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797"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798"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79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80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801"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802"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803"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804"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805"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806"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13</xdr:row>
      <xdr:rowOff>15875</xdr:rowOff>
    </xdr:from>
    <xdr:ext cx="95250" cy="171450"/>
    <xdr:sp macro="" textlink="">
      <xdr:nvSpPr>
        <xdr:cNvPr id="1807"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08"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09"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0"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1"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2"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1813"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814"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5"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6"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7"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8"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1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182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13</xdr:row>
      <xdr:rowOff>15875</xdr:rowOff>
    </xdr:from>
    <xdr:ext cx="95250" cy="171450"/>
    <xdr:sp macro="" textlink="">
      <xdr:nvSpPr>
        <xdr:cNvPr id="182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182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182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1824"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825"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1826"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1827"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1828"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8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1830"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1831"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1832"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833"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1834"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1835"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1836"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1837"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1838"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1839"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1840"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1841"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12</xdr:row>
      <xdr:rowOff>15875</xdr:rowOff>
    </xdr:from>
    <xdr:ext cx="95250" cy="171450"/>
    <xdr:sp macro="" textlink="">
      <xdr:nvSpPr>
        <xdr:cNvPr id="1842"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43"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44"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45"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46"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47"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1848"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1849"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50"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51"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52"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53"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54"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1855"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12</xdr:row>
      <xdr:rowOff>15875</xdr:rowOff>
    </xdr:from>
    <xdr:ext cx="95250" cy="171450"/>
    <xdr:sp macro="" textlink="">
      <xdr:nvSpPr>
        <xdr:cNvPr id="1856"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1857"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1858"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1859"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1860"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1861"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1862"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186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1864"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186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1866"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1867"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1868"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186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187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1871"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1872"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1873"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1874"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1875"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1876"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11</xdr:row>
      <xdr:rowOff>15875</xdr:rowOff>
    </xdr:from>
    <xdr:ext cx="95250" cy="171450"/>
    <xdr:sp macro="" textlink="">
      <xdr:nvSpPr>
        <xdr:cNvPr id="1877"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78"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79"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0"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1"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2"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1883"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213632"/>
    <xdr:sp macro="" textlink="">
      <xdr:nvSpPr>
        <xdr:cNvPr id="1884"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5"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6"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7"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8"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8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189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11</xdr:row>
      <xdr:rowOff>15875</xdr:rowOff>
    </xdr:from>
    <xdr:ext cx="95250" cy="171450"/>
    <xdr:sp macro="" textlink="">
      <xdr:nvSpPr>
        <xdr:cNvPr id="189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189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213632"/>
    <xdr:sp macro="" textlink="">
      <xdr:nvSpPr>
        <xdr:cNvPr id="189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1894"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213632"/>
    <xdr:sp macro="" textlink="">
      <xdr:nvSpPr>
        <xdr:cNvPr id="1895"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1896"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213632"/>
    <xdr:sp macro="" textlink="">
      <xdr:nvSpPr>
        <xdr:cNvPr id="1897"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1898"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213632"/>
    <xdr:sp macro="" textlink="">
      <xdr:nvSpPr>
        <xdr:cNvPr id="189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1900"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213632"/>
    <xdr:sp macro="" textlink="">
      <xdr:nvSpPr>
        <xdr:cNvPr id="1901"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1902"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213632"/>
    <xdr:sp macro="" textlink="">
      <xdr:nvSpPr>
        <xdr:cNvPr id="1903"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1904"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213632"/>
    <xdr:sp macro="" textlink="">
      <xdr:nvSpPr>
        <xdr:cNvPr id="1905"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1906"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1907"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1908"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1909"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1910"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1911"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1912"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1913"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1914"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15"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16"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17"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18"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19"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1920"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1921"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1922"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1923"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24"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25"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26"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27"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1928"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2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193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5917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193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5933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1932"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1933"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1934"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935"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936"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1937"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1938"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1939"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1940"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941"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942"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1943"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6422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1944"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6422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1945"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1946"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947"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948"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1949"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1950"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951"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5922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952"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5922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1953"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1954"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1955"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1956"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1957"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1958"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18</xdr:row>
      <xdr:rowOff>15875</xdr:rowOff>
    </xdr:from>
    <xdr:ext cx="95250" cy="171450"/>
    <xdr:sp macro="" textlink="">
      <xdr:nvSpPr>
        <xdr:cNvPr id="1959"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5433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196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196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196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196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196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1965"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404"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405"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406"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407"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408"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40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41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18</xdr:row>
      <xdr:rowOff>15875</xdr:rowOff>
    </xdr:from>
    <xdr:ext cx="95250" cy="171450"/>
    <xdr:sp macro="" textlink="">
      <xdr:nvSpPr>
        <xdr:cNvPr id="241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5433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4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4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414"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415"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416"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417"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418"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41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420"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421"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422"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423"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424"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425"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426"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427"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428"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429"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430"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431"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17</xdr:row>
      <xdr:rowOff>15875</xdr:rowOff>
    </xdr:from>
    <xdr:ext cx="95250" cy="171450"/>
    <xdr:sp macro="" textlink="">
      <xdr:nvSpPr>
        <xdr:cNvPr id="2432"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4933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33"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34"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35"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36"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37"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438"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439"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40"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41"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42"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43"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44"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445"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17</xdr:row>
      <xdr:rowOff>15875</xdr:rowOff>
    </xdr:from>
    <xdr:ext cx="95250" cy="171450"/>
    <xdr:sp macro="" textlink="">
      <xdr:nvSpPr>
        <xdr:cNvPr id="2446"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4933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447"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448"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449"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450"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451"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452"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45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454"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45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456"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457"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458"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45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46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61"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62"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63"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64"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65"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66"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15875</xdr:rowOff>
    </xdr:from>
    <xdr:ext cx="95250" cy="171450"/>
    <xdr:sp macro="" textlink="">
      <xdr:nvSpPr>
        <xdr:cNvPr id="2467"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4433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68"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69"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0"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1"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2"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2473"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4"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5"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6"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7"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8"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479"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15875</xdr:rowOff>
    </xdr:from>
    <xdr:ext cx="95250" cy="171450"/>
    <xdr:sp macro="" textlink="">
      <xdr:nvSpPr>
        <xdr:cNvPr id="2480"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4433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2481"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2482"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2483"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2484"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248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2486"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2487"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442269"/>
    <xdr:sp macro="" textlink="">
      <xdr:nvSpPr>
        <xdr:cNvPr id="2488"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213632"/>
    <xdr:sp macro="" textlink="">
      <xdr:nvSpPr>
        <xdr:cNvPr id="2489"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442269"/>
    <xdr:sp macro="" textlink="">
      <xdr:nvSpPr>
        <xdr:cNvPr id="249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213632"/>
    <xdr:sp macro="" textlink="">
      <xdr:nvSpPr>
        <xdr:cNvPr id="249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0</xdr:rowOff>
    </xdr:from>
    <xdr:ext cx="95250" cy="171450"/>
    <xdr:sp macro="" textlink="">
      <xdr:nvSpPr>
        <xdr:cNvPr id="2492"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0</xdr:rowOff>
    </xdr:from>
    <xdr:ext cx="95250" cy="171450"/>
    <xdr:sp macro="" textlink="">
      <xdr:nvSpPr>
        <xdr:cNvPr id="2493"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0</xdr:rowOff>
    </xdr:from>
    <xdr:ext cx="95250" cy="171450"/>
    <xdr:sp macro="" textlink="">
      <xdr:nvSpPr>
        <xdr:cNvPr id="2494"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0</xdr:rowOff>
    </xdr:from>
    <xdr:ext cx="95250" cy="171450"/>
    <xdr:sp macro="" textlink="">
      <xdr:nvSpPr>
        <xdr:cNvPr id="2495"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0</xdr:rowOff>
    </xdr:from>
    <xdr:ext cx="95250" cy="171450"/>
    <xdr:sp macro="" textlink="">
      <xdr:nvSpPr>
        <xdr:cNvPr id="249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0</xdr:rowOff>
    </xdr:from>
    <xdr:ext cx="95250" cy="171450"/>
    <xdr:sp macro="" textlink="">
      <xdr:nvSpPr>
        <xdr:cNvPr id="249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23</xdr:row>
      <xdr:rowOff>15875</xdr:rowOff>
    </xdr:from>
    <xdr:ext cx="95250" cy="171450"/>
    <xdr:sp macro="" textlink="">
      <xdr:nvSpPr>
        <xdr:cNvPr id="249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5433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499"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0"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1"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2"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3"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442269"/>
    <xdr:sp macro="" textlink="">
      <xdr:nvSpPr>
        <xdr:cNvPr id="2504"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213632"/>
    <xdr:sp macro="" textlink="">
      <xdr:nvSpPr>
        <xdr:cNvPr id="2505"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6"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7"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8"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09"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10"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0</xdr:rowOff>
    </xdr:from>
    <xdr:ext cx="95250" cy="171450"/>
    <xdr:sp macro="" textlink="">
      <xdr:nvSpPr>
        <xdr:cNvPr id="2511"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5417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23</xdr:row>
      <xdr:rowOff>15875</xdr:rowOff>
    </xdr:from>
    <xdr:ext cx="95250" cy="171450"/>
    <xdr:sp macro="" textlink="">
      <xdr:nvSpPr>
        <xdr:cNvPr id="2512"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5433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442269"/>
    <xdr:sp macro="" textlink="">
      <xdr:nvSpPr>
        <xdr:cNvPr id="2513"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213632"/>
    <xdr:sp macro="" textlink="">
      <xdr:nvSpPr>
        <xdr:cNvPr id="2514"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442269"/>
    <xdr:sp macro="" textlink="">
      <xdr:nvSpPr>
        <xdr:cNvPr id="2515"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213632"/>
    <xdr:sp macro="" textlink="">
      <xdr:nvSpPr>
        <xdr:cNvPr id="2516"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442269"/>
    <xdr:sp macro="" textlink="">
      <xdr:nvSpPr>
        <xdr:cNvPr id="251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213632"/>
    <xdr:sp macro="" textlink="">
      <xdr:nvSpPr>
        <xdr:cNvPr id="251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442269"/>
    <xdr:sp macro="" textlink="">
      <xdr:nvSpPr>
        <xdr:cNvPr id="2519"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213632"/>
    <xdr:sp macro="" textlink="">
      <xdr:nvSpPr>
        <xdr:cNvPr id="2520"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442269"/>
    <xdr:sp macro="" textlink="">
      <xdr:nvSpPr>
        <xdr:cNvPr id="2521"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213632"/>
    <xdr:sp macro="" textlink="">
      <xdr:nvSpPr>
        <xdr:cNvPr id="2522"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442269"/>
    <xdr:sp macro="" textlink="">
      <xdr:nvSpPr>
        <xdr:cNvPr id="252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23</xdr:row>
      <xdr:rowOff>4762</xdr:rowOff>
    </xdr:from>
    <xdr:ext cx="95250" cy="213632"/>
    <xdr:sp macro="" textlink="">
      <xdr:nvSpPr>
        <xdr:cNvPr id="252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442269"/>
    <xdr:sp macro="" textlink="">
      <xdr:nvSpPr>
        <xdr:cNvPr id="2525"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5422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23</xdr:row>
      <xdr:rowOff>4762</xdr:rowOff>
    </xdr:from>
    <xdr:ext cx="95250" cy="213632"/>
    <xdr:sp macro="" textlink="">
      <xdr:nvSpPr>
        <xdr:cNvPr id="2526"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5422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0</xdr:rowOff>
    </xdr:from>
    <xdr:ext cx="95250" cy="171450"/>
    <xdr:sp macro="" textlink="">
      <xdr:nvSpPr>
        <xdr:cNvPr id="2527"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0</xdr:rowOff>
    </xdr:from>
    <xdr:ext cx="95250" cy="171450"/>
    <xdr:sp macro="" textlink="">
      <xdr:nvSpPr>
        <xdr:cNvPr id="2528"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0</xdr:rowOff>
    </xdr:from>
    <xdr:ext cx="95250" cy="171450"/>
    <xdr:sp macro="" textlink="">
      <xdr:nvSpPr>
        <xdr:cNvPr id="2529"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0</xdr:rowOff>
    </xdr:from>
    <xdr:ext cx="95250" cy="171450"/>
    <xdr:sp macro="" textlink="">
      <xdr:nvSpPr>
        <xdr:cNvPr id="2530"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0</xdr:rowOff>
    </xdr:from>
    <xdr:ext cx="95250" cy="171450"/>
    <xdr:sp macro="" textlink="">
      <xdr:nvSpPr>
        <xdr:cNvPr id="2531"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0</xdr:rowOff>
    </xdr:from>
    <xdr:ext cx="95250" cy="171450"/>
    <xdr:sp macro="" textlink="">
      <xdr:nvSpPr>
        <xdr:cNvPr id="2532"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22</xdr:row>
      <xdr:rowOff>15875</xdr:rowOff>
    </xdr:from>
    <xdr:ext cx="95250" cy="171450"/>
    <xdr:sp macro="" textlink="">
      <xdr:nvSpPr>
        <xdr:cNvPr id="2533"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4933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34"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35"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36"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37"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38"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442269"/>
    <xdr:sp macro="" textlink="">
      <xdr:nvSpPr>
        <xdr:cNvPr id="253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213632"/>
    <xdr:sp macro="" textlink="">
      <xdr:nvSpPr>
        <xdr:cNvPr id="254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4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4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4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4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45"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0</xdr:rowOff>
    </xdr:from>
    <xdr:ext cx="95250" cy="171450"/>
    <xdr:sp macro="" textlink="">
      <xdr:nvSpPr>
        <xdr:cNvPr id="2546"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4917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22</xdr:row>
      <xdr:rowOff>15875</xdr:rowOff>
    </xdr:from>
    <xdr:ext cx="95250" cy="171450"/>
    <xdr:sp macro="" textlink="">
      <xdr:nvSpPr>
        <xdr:cNvPr id="2547"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4933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442269"/>
    <xdr:sp macro="" textlink="">
      <xdr:nvSpPr>
        <xdr:cNvPr id="2548"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213632"/>
    <xdr:sp macro="" textlink="">
      <xdr:nvSpPr>
        <xdr:cNvPr id="2549"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442269"/>
    <xdr:sp macro="" textlink="">
      <xdr:nvSpPr>
        <xdr:cNvPr id="2550"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213632"/>
    <xdr:sp macro="" textlink="">
      <xdr:nvSpPr>
        <xdr:cNvPr id="2551"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442269"/>
    <xdr:sp macro="" textlink="">
      <xdr:nvSpPr>
        <xdr:cNvPr id="2552"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213632"/>
    <xdr:sp macro="" textlink="">
      <xdr:nvSpPr>
        <xdr:cNvPr id="2553"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442269"/>
    <xdr:sp macro="" textlink="">
      <xdr:nvSpPr>
        <xdr:cNvPr id="2554"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213632"/>
    <xdr:sp macro="" textlink="">
      <xdr:nvSpPr>
        <xdr:cNvPr id="2555"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442269"/>
    <xdr:sp macro="" textlink="">
      <xdr:nvSpPr>
        <xdr:cNvPr id="2556"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213632"/>
    <xdr:sp macro="" textlink="">
      <xdr:nvSpPr>
        <xdr:cNvPr id="2557"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442269"/>
    <xdr:sp macro="" textlink="">
      <xdr:nvSpPr>
        <xdr:cNvPr id="2558"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22</xdr:row>
      <xdr:rowOff>4763</xdr:rowOff>
    </xdr:from>
    <xdr:ext cx="95250" cy="213632"/>
    <xdr:sp macro="" textlink="">
      <xdr:nvSpPr>
        <xdr:cNvPr id="2559"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442269"/>
    <xdr:sp macro="" textlink="">
      <xdr:nvSpPr>
        <xdr:cNvPr id="2560"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22</xdr:row>
      <xdr:rowOff>4763</xdr:rowOff>
    </xdr:from>
    <xdr:ext cx="95250" cy="213632"/>
    <xdr:sp macro="" textlink="">
      <xdr:nvSpPr>
        <xdr:cNvPr id="2561"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21</xdr:row>
      <xdr:rowOff>0</xdr:rowOff>
    </xdr:from>
    <xdr:ext cx="95250" cy="171450"/>
    <xdr:sp macro="" textlink="">
      <xdr:nvSpPr>
        <xdr:cNvPr id="2562"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21</xdr:row>
      <xdr:rowOff>0</xdr:rowOff>
    </xdr:from>
    <xdr:ext cx="95250" cy="171450"/>
    <xdr:sp macro="" textlink="">
      <xdr:nvSpPr>
        <xdr:cNvPr id="2563"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21</xdr:row>
      <xdr:rowOff>0</xdr:rowOff>
    </xdr:from>
    <xdr:ext cx="95250" cy="171450"/>
    <xdr:sp macro="" textlink="">
      <xdr:nvSpPr>
        <xdr:cNvPr id="2564"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21</xdr:row>
      <xdr:rowOff>0</xdr:rowOff>
    </xdr:from>
    <xdr:ext cx="95250" cy="171450"/>
    <xdr:sp macro="" textlink="">
      <xdr:nvSpPr>
        <xdr:cNvPr id="2565"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21</xdr:row>
      <xdr:rowOff>0</xdr:rowOff>
    </xdr:from>
    <xdr:ext cx="95250" cy="171450"/>
    <xdr:sp macro="" textlink="">
      <xdr:nvSpPr>
        <xdr:cNvPr id="256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21</xdr:row>
      <xdr:rowOff>0</xdr:rowOff>
    </xdr:from>
    <xdr:ext cx="95250" cy="171450"/>
    <xdr:sp macro="" textlink="">
      <xdr:nvSpPr>
        <xdr:cNvPr id="256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21</xdr:row>
      <xdr:rowOff>15875</xdr:rowOff>
    </xdr:from>
    <xdr:ext cx="95250" cy="171450"/>
    <xdr:sp macro="" textlink="">
      <xdr:nvSpPr>
        <xdr:cNvPr id="256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4433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69"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0"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1"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2"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3"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20</xdr:row>
      <xdr:rowOff>504825</xdr:rowOff>
    </xdr:from>
    <xdr:ext cx="95250" cy="442269"/>
    <xdr:sp macro="" textlink="">
      <xdr:nvSpPr>
        <xdr:cNvPr id="2574"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5"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6"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7"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8"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7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21</xdr:row>
      <xdr:rowOff>0</xdr:rowOff>
    </xdr:from>
    <xdr:ext cx="95250" cy="171450"/>
    <xdr:sp macro="" textlink="">
      <xdr:nvSpPr>
        <xdr:cNvPr id="258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21</xdr:row>
      <xdr:rowOff>15875</xdr:rowOff>
    </xdr:from>
    <xdr:ext cx="95250" cy="171450"/>
    <xdr:sp macro="" textlink="">
      <xdr:nvSpPr>
        <xdr:cNvPr id="258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4433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20</xdr:row>
      <xdr:rowOff>504825</xdr:rowOff>
    </xdr:from>
    <xdr:ext cx="95250" cy="442269"/>
    <xdr:sp macro="" textlink="">
      <xdr:nvSpPr>
        <xdr:cNvPr id="258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20</xdr:row>
      <xdr:rowOff>504825</xdr:rowOff>
    </xdr:from>
    <xdr:ext cx="95250" cy="442269"/>
    <xdr:sp macro="" textlink="">
      <xdr:nvSpPr>
        <xdr:cNvPr id="2583"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20</xdr:row>
      <xdr:rowOff>504825</xdr:rowOff>
    </xdr:from>
    <xdr:ext cx="95250" cy="442269"/>
    <xdr:sp macro="" textlink="">
      <xdr:nvSpPr>
        <xdr:cNvPr id="2584"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20</xdr:row>
      <xdr:rowOff>504825</xdr:rowOff>
    </xdr:from>
    <xdr:ext cx="95250" cy="442269"/>
    <xdr:sp macro="" textlink="">
      <xdr:nvSpPr>
        <xdr:cNvPr id="2585"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20</xdr:row>
      <xdr:rowOff>504825</xdr:rowOff>
    </xdr:from>
    <xdr:ext cx="95250" cy="442269"/>
    <xdr:sp macro="" textlink="">
      <xdr:nvSpPr>
        <xdr:cNvPr id="2586"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20</xdr:row>
      <xdr:rowOff>504825</xdr:rowOff>
    </xdr:from>
    <xdr:ext cx="95250" cy="442269"/>
    <xdr:sp macro="" textlink="">
      <xdr:nvSpPr>
        <xdr:cNvPr id="2587"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20</xdr:row>
      <xdr:rowOff>504825</xdr:rowOff>
    </xdr:from>
    <xdr:ext cx="95250" cy="442269"/>
    <xdr:sp macro="" textlink="">
      <xdr:nvSpPr>
        <xdr:cNvPr id="2588"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4082</xdr:colOff>
      <xdr:row>24</xdr:row>
      <xdr:rowOff>6123</xdr:rowOff>
    </xdr:from>
    <xdr:ext cx="95250" cy="171450"/>
    <xdr:sp macro="" textlink="">
      <xdr:nvSpPr>
        <xdr:cNvPr id="2589"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543738" y="89239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590"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591"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592"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593"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0</xdr:rowOff>
    </xdr:from>
    <xdr:ext cx="95250" cy="171450"/>
    <xdr:sp macro="" textlink="">
      <xdr:nvSpPr>
        <xdr:cNvPr id="2594"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0</xdr:rowOff>
    </xdr:from>
    <xdr:ext cx="95250" cy="171450"/>
    <xdr:sp macro="" textlink="">
      <xdr:nvSpPr>
        <xdr:cNvPr id="2595"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0</xdr:rowOff>
    </xdr:from>
    <xdr:ext cx="95250" cy="171450"/>
    <xdr:sp macro="" textlink="">
      <xdr:nvSpPr>
        <xdr:cNvPr id="2596"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0</xdr:rowOff>
    </xdr:from>
    <xdr:ext cx="95250" cy="171450"/>
    <xdr:sp macro="" textlink="">
      <xdr:nvSpPr>
        <xdr:cNvPr id="2597"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0</xdr:rowOff>
    </xdr:from>
    <xdr:ext cx="95250" cy="171450"/>
    <xdr:sp macro="" textlink="">
      <xdr:nvSpPr>
        <xdr:cNvPr id="2598"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0</xdr:rowOff>
    </xdr:from>
    <xdr:ext cx="95250" cy="171450"/>
    <xdr:sp macro="" textlink="">
      <xdr:nvSpPr>
        <xdr:cNvPr id="2599"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24</xdr:row>
      <xdr:rowOff>15875</xdr:rowOff>
    </xdr:from>
    <xdr:ext cx="95250" cy="171450"/>
    <xdr:sp macro="" textlink="">
      <xdr:nvSpPr>
        <xdr:cNvPr id="2600"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543625" y="893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601"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602"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03"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04"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05"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06"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0</xdr:rowOff>
    </xdr:from>
    <xdr:ext cx="95250" cy="171450"/>
    <xdr:sp macro="" textlink="">
      <xdr:nvSpPr>
        <xdr:cNvPr id="2607"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0</xdr:rowOff>
    </xdr:from>
    <xdr:ext cx="95250" cy="171450"/>
    <xdr:sp macro="" textlink="">
      <xdr:nvSpPr>
        <xdr:cNvPr id="2608"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0</xdr:rowOff>
    </xdr:from>
    <xdr:ext cx="95250" cy="171450"/>
    <xdr:sp macro="" textlink="">
      <xdr:nvSpPr>
        <xdr:cNvPr id="2609"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0</xdr:rowOff>
    </xdr:from>
    <xdr:ext cx="95250" cy="171450"/>
    <xdr:sp macro="" textlink="">
      <xdr:nvSpPr>
        <xdr:cNvPr id="2610"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0</xdr:rowOff>
    </xdr:from>
    <xdr:ext cx="95250" cy="171450"/>
    <xdr:sp macro="" textlink="">
      <xdr:nvSpPr>
        <xdr:cNvPr id="2611"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0</xdr:rowOff>
    </xdr:from>
    <xdr:ext cx="95250" cy="171450"/>
    <xdr:sp macro="" textlink="">
      <xdr:nvSpPr>
        <xdr:cNvPr id="2612"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24</xdr:row>
      <xdr:rowOff>15875</xdr:rowOff>
    </xdr:from>
    <xdr:ext cx="95250" cy="171450"/>
    <xdr:sp macro="" textlink="">
      <xdr:nvSpPr>
        <xdr:cNvPr id="2613"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3777237" y="893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14"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15"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616"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617"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618"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619"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620"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621"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22"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23"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24"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25"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26"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27"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23</xdr:row>
      <xdr:rowOff>219075</xdr:rowOff>
    </xdr:from>
    <xdr:ext cx="95250" cy="442269"/>
    <xdr:sp macro="" textlink="">
      <xdr:nvSpPr>
        <xdr:cNvPr id="2628"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1532513" y="8636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629"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630"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31"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32"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442269"/>
    <xdr:sp macro="" textlink="">
      <xdr:nvSpPr>
        <xdr:cNvPr id="263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24</xdr:row>
      <xdr:rowOff>4763</xdr:rowOff>
    </xdr:from>
    <xdr:ext cx="95250" cy="213632"/>
    <xdr:sp macro="" textlink="">
      <xdr:nvSpPr>
        <xdr:cNvPr id="263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442269"/>
    <xdr:sp macro="" textlink="">
      <xdr:nvSpPr>
        <xdr:cNvPr id="2635"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24</xdr:row>
      <xdr:rowOff>4763</xdr:rowOff>
    </xdr:from>
    <xdr:ext cx="95250" cy="213632"/>
    <xdr:sp macro="" textlink="">
      <xdr:nvSpPr>
        <xdr:cNvPr id="2636"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37" name="Text Box 16">
          <a:extLst>
            <a:ext uri="{FF2B5EF4-FFF2-40B4-BE49-F238E27FC236}">
              <a16:creationId xmlns:a16="http://schemas.microsoft.com/office/drawing/2014/main" xmlns="" id="{00000000-0008-0000-0200-000051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38" name="Text Box 17">
          <a:extLst>
            <a:ext uri="{FF2B5EF4-FFF2-40B4-BE49-F238E27FC236}">
              <a16:creationId xmlns:a16="http://schemas.microsoft.com/office/drawing/2014/main" xmlns="" id="{00000000-0008-0000-0200-000052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39" name="Text Box 18">
          <a:extLst>
            <a:ext uri="{FF2B5EF4-FFF2-40B4-BE49-F238E27FC236}">
              <a16:creationId xmlns:a16="http://schemas.microsoft.com/office/drawing/2014/main" xmlns="" id="{00000000-0008-0000-0200-000053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40" name="Text Box 19">
          <a:extLst>
            <a:ext uri="{FF2B5EF4-FFF2-40B4-BE49-F238E27FC236}">
              <a16:creationId xmlns:a16="http://schemas.microsoft.com/office/drawing/2014/main" xmlns="" id="{00000000-0008-0000-0200-000054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41" name="Text Box 1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42" name="Text Box 1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25</xdr:row>
      <xdr:rowOff>15875</xdr:rowOff>
    </xdr:from>
    <xdr:ext cx="95250" cy="171450"/>
    <xdr:sp macro="" textlink="">
      <xdr:nvSpPr>
        <xdr:cNvPr id="2643" name="Text Box 1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31543625" y="109339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644" name="Text Box 16">
          <a:extLst>
            <a:ext uri="{FF2B5EF4-FFF2-40B4-BE49-F238E27FC236}">
              <a16:creationId xmlns:a16="http://schemas.microsoft.com/office/drawing/2014/main" xmlns="" id="{00000000-0008-0000-0200-00006500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645" name="Text Box 17">
          <a:extLst>
            <a:ext uri="{FF2B5EF4-FFF2-40B4-BE49-F238E27FC236}">
              <a16:creationId xmlns:a16="http://schemas.microsoft.com/office/drawing/2014/main" xmlns="" id="{00000000-0008-0000-0200-00006600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646" name="Text Box 18">
          <a:extLst>
            <a:ext uri="{FF2B5EF4-FFF2-40B4-BE49-F238E27FC236}">
              <a16:creationId xmlns:a16="http://schemas.microsoft.com/office/drawing/2014/main" xmlns="" id="{00000000-0008-0000-0200-00006700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647" name="Text Box 19">
          <a:extLst>
            <a:ext uri="{FF2B5EF4-FFF2-40B4-BE49-F238E27FC236}">
              <a16:creationId xmlns:a16="http://schemas.microsoft.com/office/drawing/2014/main" xmlns="" id="{00000000-0008-0000-0200-00006800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648" name="Text Box 16">
          <a:extLst>
            <a:ext uri="{FF2B5EF4-FFF2-40B4-BE49-F238E27FC236}">
              <a16:creationId xmlns:a16="http://schemas.microsoft.com/office/drawing/2014/main" xmlns="" id="{00000000-0008-0000-0200-00006900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25</xdr:row>
      <xdr:rowOff>1588</xdr:rowOff>
    </xdr:from>
    <xdr:ext cx="95250" cy="171450"/>
    <xdr:sp macro="" textlink="">
      <xdr:nvSpPr>
        <xdr:cNvPr id="2649" name="Text Box 18">
          <a:extLst>
            <a:ext uri="{FF2B5EF4-FFF2-40B4-BE49-F238E27FC236}">
              <a16:creationId xmlns:a16="http://schemas.microsoft.com/office/drawing/2014/main" xmlns="" id="{00000000-0008-0000-0200-000046010000}"/>
            </a:ext>
          </a:extLst>
        </xdr:cNvPr>
        <xdr:cNvSpPr txBox="1">
          <a:spLocks noChangeArrowheads="1"/>
        </xdr:cNvSpPr>
      </xdr:nvSpPr>
      <xdr:spPr bwMode="auto">
        <a:xfrm>
          <a:off x="31438850" y="109196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0" name="Text Box 16">
          <a:extLst>
            <a:ext uri="{FF2B5EF4-FFF2-40B4-BE49-F238E27FC236}">
              <a16:creationId xmlns:a16="http://schemas.microsoft.com/office/drawing/2014/main" xmlns="" id="{00000000-0008-0000-0200-000049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1" name="Text Box 17">
          <a:extLst>
            <a:ext uri="{FF2B5EF4-FFF2-40B4-BE49-F238E27FC236}">
              <a16:creationId xmlns:a16="http://schemas.microsoft.com/office/drawing/2014/main" xmlns="" id="{00000000-0008-0000-0200-00004A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2" name="Text Box 18">
          <a:extLst>
            <a:ext uri="{FF2B5EF4-FFF2-40B4-BE49-F238E27FC236}">
              <a16:creationId xmlns:a16="http://schemas.microsoft.com/office/drawing/2014/main" xmlns="" id="{00000000-0008-0000-0200-00004B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3" name="Text Box 1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4" name="Text Box 16">
          <a:extLst>
            <a:ext uri="{FF2B5EF4-FFF2-40B4-BE49-F238E27FC236}">
              <a16:creationId xmlns:a16="http://schemas.microsoft.com/office/drawing/2014/main" xmlns="" id="{00000000-0008-0000-0200-00004D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5" name="Text Box 17">
          <a:extLst>
            <a:ext uri="{FF2B5EF4-FFF2-40B4-BE49-F238E27FC236}">
              <a16:creationId xmlns:a16="http://schemas.microsoft.com/office/drawing/2014/main" xmlns="" id="{00000000-0008-0000-0200-00004E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25</xdr:row>
      <xdr:rowOff>15875</xdr:rowOff>
    </xdr:from>
    <xdr:ext cx="95250" cy="171450"/>
    <xdr:sp macro="" textlink="">
      <xdr:nvSpPr>
        <xdr:cNvPr id="2656" name="Text Box 18">
          <a:extLst>
            <a:ext uri="{FF2B5EF4-FFF2-40B4-BE49-F238E27FC236}">
              <a16:creationId xmlns:a16="http://schemas.microsoft.com/office/drawing/2014/main" xmlns="" id="{00000000-0008-0000-0200-00004F010000}"/>
            </a:ext>
          </a:extLst>
        </xdr:cNvPr>
        <xdr:cNvSpPr txBox="1">
          <a:spLocks noChangeArrowheads="1"/>
        </xdr:cNvSpPr>
      </xdr:nvSpPr>
      <xdr:spPr bwMode="auto">
        <a:xfrm>
          <a:off x="31543625" y="109339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57" name="Text Box 1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658" name="Text Box 15">
          <a:extLst>
            <a:ext uri="{FF2B5EF4-FFF2-40B4-BE49-F238E27FC236}">
              <a16:creationId xmlns:a16="http://schemas.microsoft.com/office/drawing/2014/main" xmlns="" id="{00000000-0008-0000-0200-00005201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59" name="Text Box 16">
          <a:extLst>
            <a:ext uri="{FF2B5EF4-FFF2-40B4-BE49-F238E27FC236}">
              <a16:creationId xmlns:a16="http://schemas.microsoft.com/office/drawing/2014/main" xmlns="" id="{00000000-0008-0000-0200-000054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60" name="Text Box 17">
          <a:extLst>
            <a:ext uri="{FF2B5EF4-FFF2-40B4-BE49-F238E27FC236}">
              <a16:creationId xmlns:a16="http://schemas.microsoft.com/office/drawing/2014/main" xmlns="" id="{00000000-0008-0000-0200-000055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61" name="Text Box 18">
          <a:extLst>
            <a:ext uri="{FF2B5EF4-FFF2-40B4-BE49-F238E27FC236}">
              <a16:creationId xmlns:a16="http://schemas.microsoft.com/office/drawing/2014/main" xmlns="" id="{00000000-0008-0000-0200-000056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62" name="Text Box 19">
          <a:extLst>
            <a:ext uri="{FF2B5EF4-FFF2-40B4-BE49-F238E27FC236}">
              <a16:creationId xmlns:a16="http://schemas.microsoft.com/office/drawing/2014/main" xmlns="" id="{00000000-0008-0000-0200-000057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63" name="Text Box 16">
          <a:extLst>
            <a:ext uri="{FF2B5EF4-FFF2-40B4-BE49-F238E27FC236}">
              <a16:creationId xmlns:a16="http://schemas.microsoft.com/office/drawing/2014/main" xmlns="" id="{00000000-0008-0000-0200-000058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64" name="Text Box 17">
          <a:extLst>
            <a:ext uri="{FF2B5EF4-FFF2-40B4-BE49-F238E27FC236}">
              <a16:creationId xmlns:a16="http://schemas.microsoft.com/office/drawing/2014/main" xmlns="" id="{00000000-0008-0000-0200-00005901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25</xdr:row>
      <xdr:rowOff>15875</xdr:rowOff>
    </xdr:from>
    <xdr:ext cx="95250" cy="171450"/>
    <xdr:sp macro="" textlink="">
      <xdr:nvSpPr>
        <xdr:cNvPr id="2665" name="Text Box 18">
          <a:extLst>
            <a:ext uri="{FF2B5EF4-FFF2-40B4-BE49-F238E27FC236}">
              <a16:creationId xmlns:a16="http://schemas.microsoft.com/office/drawing/2014/main" xmlns="" id="{00000000-0008-0000-0200-00005A010000}"/>
            </a:ext>
          </a:extLst>
        </xdr:cNvPr>
        <xdr:cNvSpPr txBox="1">
          <a:spLocks noChangeArrowheads="1"/>
        </xdr:cNvSpPr>
      </xdr:nvSpPr>
      <xdr:spPr bwMode="auto">
        <a:xfrm>
          <a:off x="31543625" y="109339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66" name="Text Box 1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667" name="Text Box 15">
          <a:extLst>
            <a:ext uri="{FF2B5EF4-FFF2-40B4-BE49-F238E27FC236}">
              <a16:creationId xmlns:a16="http://schemas.microsoft.com/office/drawing/2014/main" xmlns="" id="{00000000-0008-0000-0200-00005C01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68" name="Text Box 15">
          <a:extLst>
            <a:ext uri="{FF2B5EF4-FFF2-40B4-BE49-F238E27FC236}">
              <a16:creationId xmlns:a16="http://schemas.microsoft.com/office/drawing/2014/main" xmlns="" id="{00000000-0008-0000-0200-000064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69" name="Text Box 15">
          <a:extLst>
            <a:ext uri="{FF2B5EF4-FFF2-40B4-BE49-F238E27FC236}">
              <a16:creationId xmlns:a16="http://schemas.microsoft.com/office/drawing/2014/main" xmlns="" id="{00000000-0008-0000-0200-000067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0" name="Text Box 15">
          <a:extLst>
            <a:ext uri="{FF2B5EF4-FFF2-40B4-BE49-F238E27FC236}">
              <a16:creationId xmlns:a16="http://schemas.microsoft.com/office/drawing/2014/main" xmlns="" id="{00000000-0008-0000-0200-000023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1" name="Text Box 15">
          <a:extLst>
            <a:ext uri="{FF2B5EF4-FFF2-40B4-BE49-F238E27FC236}">
              <a16:creationId xmlns:a16="http://schemas.microsoft.com/office/drawing/2014/main" xmlns="" id="{00000000-0008-0000-0200-000024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2" name="Text Box 15">
          <a:extLst>
            <a:ext uri="{FF2B5EF4-FFF2-40B4-BE49-F238E27FC236}">
              <a16:creationId xmlns:a16="http://schemas.microsoft.com/office/drawing/2014/main" xmlns="" id="{00000000-0008-0000-0200-000027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3" name="Text Box 15">
          <a:extLst>
            <a:ext uri="{FF2B5EF4-FFF2-40B4-BE49-F238E27FC236}">
              <a16:creationId xmlns:a16="http://schemas.microsoft.com/office/drawing/2014/main" xmlns="" id="{00000000-0008-0000-0200-000028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4" name="Text Box 15">
          <a:extLst>
            <a:ext uri="{FF2B5EF4-FFF2-40B4-BE49-F238E27FC236}">
              <a16:creationId xmlns:a16="http://schemas.microsoft.com/office/drawing/2014/main" xmlns="" id="{00000000-0008-0000-0200-000029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5" name="Text Box 15">
          <a:extLst>
            <a:ext uri="{FF2B5EF4-FFF2-40B4-BE49-F238E27FC236}">
              <a16:creationId xmlns:a16="http://schemas.microsoft.com/office/drawing/2014/main" xmlns="" id="{00000000-0008-0000-0200-00002A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6" name="Text Box 15">
          <a:extLst>
            <a:ext uri="{FF2B5EF4-FFF2-40B4-BE49-F238E27FC236}">
              <a16:creationId xmlns:a16="http://schemas.microsoft.com/office/drawing/2014/main" xmlns="" id="{00000000-0008-0000-0200-00002B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7" name="Text Box 15">
          <a:extLst>
            <a:ext uri="{FF2B5EF4-FFF2-40B4-BE49-F238E27FC236}">
              <a16:creationId xmlns:a16="http://schemas.microsoft.com/office/drawing/2014/main" xmlns="" id="{00000000-0008-0000-0200-00002C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8" name="Text Box 1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79" name="Text Box 15">
          <a:extLst>
            <a:ext uri="{FF2B5EF4-FFF2-40B4-BE49-F238E27FC236}">
              <a16:creationId xmlns:a16="http://schemas.microsoft.com/office/drawing/2014/main" xmlns="" id="{00000000-0008-0000-0200-00002E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80" name="Text Box 15">
          <a:extLst>
            <a:ext uri="{FF2B5EF4-FFF2-40B4-BE49-F238E27FC236}">
              <a16:creationId xmlns:a16="http://schemas.microsoft.com/office/drawing/2014/main" xmlns="" id="{00000000-0008-0000-0200-000031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81" name="Text Box 15">
          <a:extLst>
            <a:ext uri="{FF2B5EF4-FFF2-40B4-BE49-F238E27FC236}">
              <a16:creationId xmlns:a16="http://schemas.microsoft.com/office/drawing/2014/main" xmlns="" id="{00000000-0008-0000-0200-00003202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682" name="Text Box 15">
          <a:extLst>
            <a:ext uri="{FF2B5EF4-FFF2-40B4-BE49-F238E27FC236}">
              <a16:creationId xmlns:a16="http://schemas.microsoft.com/office/drawing/2014/main" xmlns="" id="{00000000-0008-0000-0200-00003C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683" name="Text Box 15">
          <a:extLst>
            <a:ext uri="{FF2B5EF4-FFF2-40B4-BE49-F238E27FC236}">
              <a16:creationId xmlns:a16="http://schemas.microsoft.com/office/drawing/2014/main" xmlns="" id="{00000000-0008-0000-0200-00003D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684" name="Text Box 15">
          <a:extLst>
            <a:ext uri="{FF2B5EF4-FFF2-40B4-BE49-F238E27FC236}">
              <a16:creationId xmlns:a16="http://schemas.microsoft.com/office/drawing/2014/main" xmlns="" id="{00000000-0008-0000-0200-000040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685" name="Text Box 1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686" name="Text Box 15">
          <a:extLst>
            <a:ext uri="{FF2B5EF4-FFF2-40B4-BE49-F238E27FC236}">
              <a16:creationId xmlns:a16="http://schemas.microsoft.com/office/drawing/2014/main" xmlns="" id="{00000000-0008-0000-0200-000044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687" name="Text Box 15">
          <a:extLst>
            <a:ext uri="{FF2B5EF4-FFF2-40B4-BE49-F238E27FC236}">
              <a16:creationId xmlns:a16="http://schemas.microsoft.com/office/drawing/2014/main" xmlns="" id="{00000000-0008-0000-0200-000045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4082</xdr:colOff>
      <xdr:row>25</xdr:row>
      <xdr:rowOff>6123</xdr:rowOff>
    </xdr:from>
    <xdr:ext cx="95250" cy="171450"/>
    <xdr:sp macro="" textlink="">
      <xdr:nvSpPr>
        <xdr:cNvPr id="2688"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543738" y="1092415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89"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690"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691"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692"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93"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94"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95"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96"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97"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0</xdr:rowOff>
    </xdr:from>
    <xdr:ext cx="95250" cy="171450"/>
    <xdr:sp macro="" textlink="">
      <xdr:nvSpPr>
        <xdr:cNvPr id="2698"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542038"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25</xdr:row>
      <xdr:rowOff>15875</xdr:rowOff>
    </xdr:from>
    <xdr:ext cx="95250" cy="171450"/>
    <xdr:sp macro="" textlink="">
      <xdr:nvSpPr>
        <xdr:cNvPr id="2699"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543625" y="109339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700"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701"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02"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03"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04"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05"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706"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707"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708"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709"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710"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0</xdr:rowOff>
    </xdr:from>
    <xdr:ext cx="95250" cy="171450"/>
    <xdr:sp macro="" textlink="">
      <xdr:nvSpPr>
        <xdr:cNvPr id="2711"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3775650" y="10918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25</xdr:row>
      <xdr:rowOff>15875</xdr:rowOff>
    </xdr:from>
    <xdr:ext cx="95250" cy="171450"/>
    <xdr:sp macro="" textlink="">
      <xdr:nvSpPr>
        <xdr:cNvPr id="2712"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3777237" y="109339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13"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14"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715"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716"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717"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718"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719"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720"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21"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22"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23"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24"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25"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26"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24</xdr:row>
      <xdr:rowOff>219075</xdr:rowOff>
    </xdr:from>
    <xdr:ext cx="95250" cy="442269"/>
    <xdr:sp macro="" textlink="">
      <xdr:nvSpPr>
        <xdr:cNvPr id="2727"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1532513" y="10637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728"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7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30"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31"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442269"/>
    <xdr:sp macro="" textlink="">
      <xdr:nvSpPr>
        <xdr:cNvPr id="2732"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25</xdr:row>
      <xdr:rowOff>4763</xdr:rowOff>
    </xdr:from>
    <xdr:ext cx="95250" cy="213632"/>
    <xdr:sp macro="" textlink="">
      <xdr:nvSpPr>
        <xdr:cNvPr id="2733"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442269"/>
    <xdr:sp macro="" textlink="">
      <xdr:nvSpPr>
        <xdr:cNvPr id="2734"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0922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25</xdr:row>
      <xdr:rowOff>4763</xdr:rowOff>
    </xdr:from>
    <xdr:ext cx="95250" cy="213632"/>
    <xdr:sp macro="" textlink="">
      <xdr:nvSpPr>
        <xdr:cNvPr id="2735"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092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4082</xdr:colOff>
      <xdr:row>30</xdr:row>
      <xdr:rowOff>6123</xdr:rowOff>
    </xdr:from>
    <xdr:ext cx="95250" cy="171450"/>
    <xdr:sp macro="" textlink="">
      <xdr:nvSpPr>
        <xdr:cNvPr id="2736"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543738" y="89239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37"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38"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39"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740"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41"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42"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29</xdr:row>
      <xdr:rowOff>15875</xdr:rowOff>
    </xdr:from>
    <xdr:ext cx="95250" cy="171450"/>
    <xdr:sp macro="" textlink="">
      <xdr:nvSpPr>
        <xdr:cNvPr id="2743"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543625" y="8433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744"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45"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46"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47"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48"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49"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750"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751"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752"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753"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754"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755"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756"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27</xdr:row>
      <xdr:rowOff>15875</xdr:rowOff>
    </xdr:from>
    <xdr:ext cx="95250" cy="171450"/>
    <xdr:sp macro="" textlink="">
      <xdr:nvSpPr>
        <xdr:cNvPr id="2757"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543625" y="7433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758"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442269"/>
    <xdr:sp macro="" textlink="">
      <xdr:nvSpPr>
        <xdr:cNvPr id="2759"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542038"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213632"/>
    <xdr:sp macro="" textlink="">
      <xdr:nvSpPr>
        <xdr:cNvPr id="2760"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542038"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761"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762"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763"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764"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765"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766"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767"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28</xdr:row>
      <xdr:rowOff>15875</xdr:rowOff>
    </xdr:from>
    <xdr:ext cx="95250" cy="171450"/>
    <xdr:sp macro="" textlink="">
      <xdr:nvSpPr>
        <xdr:cNvPr id="2768"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543625" y="7933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769"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770"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771"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72"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73"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74"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75"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776"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77"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778"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29</xdr:row>
      <xdr:rowOff>15875</xdr:rowOff>
    </xdr:from>
    <xdr:ext cx="95250" cy="171450"/>
    <xdr:sp macro="" textlink="">
      <xdr:nvSpPr>
        <xdr:cNvPr id="2779"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543625" y="8433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780"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781"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782"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0</xdr:rowOff>
    </xdr:from>
    <xdr:ext cx="95250" cy="171450"/>
    <xdr:sp macro="" textlink="">
      <xdr:nvSpPr>
        <xdr:cNvPr id="2783"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0</xdr:rowOff>
    </xdr:from>
    <xdr:ext cx="95250" cy="171450"/>
    <xdr:sp macro="" textlink="">
      <xdr:nvSpPr>
        <xdr:cNvPr id="2784"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0</xdr:rowOff>
    </xdr:from>
    <xdr:ext cx="95250" cy="171450"/>
    <xdr:sp macro="" textlink="">
      <xdr:nvSpPr>
        <xdr:cNvPr id="2785"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0</xdr:rowOff>
    </xdr:from>
    <xdr:ext cx="95250" cy="171450"/>
    <xdr:sp macro="" textlink="">
      <xdr:nvSpPr>
        <xdr:cNvPr id="2786"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0</xdr:rowOff>
    </xdr:from>
    <xdr:ext cx="95250" cy="171450"/>
    <xdr:sp macro="" textlink="">
      <xdr:nvSpPr>
        <xdr:cNvPr id="2787"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0</xdr:rowOff>
    </xdr:from>
    <xdr:ext cx="95250" cy="171450"/>
    <xdr:sp macro="" textlink="">
      <xdr:nvSpPr>
        <xdr:cNvPr id="2788"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542038"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30</xdr:row>
      <xdr:rowOff>15875</xdr:rowOff>
    </xdr:from>
    <xdr:ext cx="95250" cy="171450"/>
    <xdr:sp macro="" textlink="">
      <xdr:nvSpPr>
        <xdr:cNvPr id="2789"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543625" y="893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790"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791"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92"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93"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94"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95"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796"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97"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798"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29</xdr:row>
      <xdr:rowOff>15875</xdr:rowOff>
    </xdr:from>
    <xdr:ext cx="95250" cy="171450"/>
    <xdr:sp macro="" textlink="">
      <xdr:nvSpPr>
        <xdr:cNvPr id="2799"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3777237" y="8433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800"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801"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802"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803"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804"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805"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806"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807"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27</xdr:row>
      <xdr:rowOff>15875</xdr:rowOff>
    </xdr:from>
    <xdr:ext cx="95250" cy="171450"/>
    <xdr:sp macro="" textlink="">
      <xdr:nvSpPr>
        <xdr:cNvPr id="2808"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3777237" y="7433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809"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442269"/>
    <xdr:sp macro="" textlink="">
      <xdr:nvSpPr>
        <xdr:cNvPr id="2810"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3775650"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213632"/>
    <xdr:sp macro="" textlink="">
      <xdr:nvSpPr>
        <xdr:cNvPr id="2811"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3775650"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812"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813"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814"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815"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816"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817"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818"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1587</xdr:colOff>
      <xdr:row>29</xdr:row>
      <xdr:rowOff>1587</xdr:rowOff>
    </xdr:from>
    <xdr:ext cx="95250" cy="171450"/>
    <xdr:sp macro="" textlink="">
      <xdr:nvSpPr>
        <xdr:cNvPr id="2819"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3779618" y="84193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820"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821"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822"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23"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24"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25"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26"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827"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28"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29"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29</xdr:row>
      <xdr:rowOff>15875</xdr:rowOff>
    </xdr:from>
    <xdr:ext cx="95250" cy="171450"/>
    <xdr:sp macro="" textlink="">
      <xdr:nvSpPr>
        <xdr:cNvPr id="2830"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3777237" y="8433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831"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832"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833"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0</xdr:rowOff>
    </xdr:from>
    <xdr:ext cx="95250" cy="171450"/>
    <xdr:sp macro="" textlink="">
      <xdr:nvSpPr>
        <xdr:cNvPr id="2834"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0</xdr:rowOff>
    </xdr:from>
    <xdr:ext cx="95250" cy="171450"/>
    <xdr:sp macro="" textlink="">
      <xdr:nvSpPr>
        <xdr:cNvPr id="2835"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0</xdr:rowOff>
    </xdr:from>
    <xdr:ext cx="95250" cy="171450"/>
    <xdr:sp macro="" textlink="">
      <xdr:nvSpPr>
        <xdr:cNvPr id="2836"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0</xdr:rowOff>
    </xdr:from>
    <xdr:ext cx="95250" cy="171450"/>
    <xdr:sp macro="" textlink="">
      <xdr:nvSpPr>
        <xdr:cNvPr id="2837"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0</xdr:rowOff>
    </xdr:from>
    <xdr:ext cx="95250" cy="171450"/>
    <xdr:sp macro="" textlink="">
      <xdr:nvSpPr>
        <xdr:cNvPr id="2838"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0</xdr:rowOff>
    </xdr:from>
    <xdr:ext cx="95250" cy="171450"/>
    <xdr:sp macro="" textlink="">
      <xdr:nvSpPr>
        <xdr:cNvPr id="2839"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3775650" y="8917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30</xdr:row>
      <xdr:rowOff>15875</xdr:rowOff>
    </xdr:from>
    <xdr:ext cx="95250" cy="171450"/>
    <xdr:sp macro="" textlink="">
      <xdr:nvSpPr>
        <xdr:cNvPr id="2840"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3777237" y="893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841"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842"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4763</xdr:rowOff>
    </xdr:from>
    <xdr:ext cx="95250" cy="442269"/>
    <xdr:sp macro="" textlink="">
      <xdr:nvSpPr>
        <xdr:cNvPr id="2843"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542038"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4763</xdr:rowOff>
    </xdr:from>
    <xdr:ext cx="95250" cy="213632"/>
    <xdr:sp macro="" textlink="">
      <xdr:nvSpPr>
        <xdr:cNvPr id="2844"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542038" y="69222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4763</xdr:rowOff>
    </xdr:from>
    <xdr:ext cx="95250" cy="442269"/>
    <xdr:sp macro="" textlink="">
      <xdr:nvSpPr>
        <xdr:cNvPr id="2845"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775650"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4763</xdr:rowOff>
    </xdr:from>
    <xdr:ext cx="95250" cy="213632"/>
    <xdr:sp macro="" textlink="">
      <xdr:nvSpPr>
        <xdr:cNvPr id="2846"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775650" y="69222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847"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848"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27</xdr:row>
      <xdr:rowOff>219075</xdr:rowOff>
    </xdr:from>
    <xdr:ext cx="95250" cy="442269"/>
    <xdr:sp macro="" textlink="">
      <xdr:nvSpPr>
        <xdr:cNvPr id="2849"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532513" y="76366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9525</xdr:colOff>
      <xdr:row>27</xdr:row>
      <xdr:rowOff>238125</xdr:rowOff>
    </xdr:from>
    <xdr:ext cx="95250" cy="213632"/>
    <xdr:sp macro="" textlink="">
      <xdr:nvSpPr>
        <xdr:cNvPr id="2850"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549181" y="76557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851"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852"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853"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854"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855"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856"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857"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858"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859"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860"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861"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862"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863"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864"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865"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866"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442269"/>
    <xdr:sp macro="" textlink="">
      <xdr:nvSpPr>
        <xdr:cNvPr id="2867"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775650"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213632"/>
    <xdr:sp macro="" textlink="">
      <xdr:nvSpPr>
        <xdr:cNvPr id="2868"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775650"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869"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870"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28575</xdr:colOff>
      <xdr:row>28</xdr:row>
      <xdr:rowOff>4763</xdr:rowOff>
    </xdr:from>
    <xdr:ext cx="95250" cy="442269"/>
    <xdr:sp macro="" textlink="">
      <xdr:nvSpPr>
        <xdr:cNvPr id="2871"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806606"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872"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873"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874"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875"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876"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877"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878"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879"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880"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881"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882"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28</xdr:row>
      <xdr:rowOff>219075</xdr:rowOff>
    </xdr:from>
    <xdr:ext cx="95250" cy="442269"/>
    <xdr:sp macro="" textlink="">
      <xdr:nvSpPr>
        <xdr:cNvPr id="2883"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532513" y="81367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29</xdr:row>
      <xdr:rowOff>219075</xdr:rowOff>
    </xdr:from>
    <xdr:ext cx="95250" cy="442269"/>
    <xdr:sp macro="" textlink="">
      <xdr:nvSpPr>
        <xdr:cNvPr id="2884"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1532513" y="86367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885"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886"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887"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888"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889"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890"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0</xdr:rowOff>
    </xdr:from>
    <xdr:ext cx="95250" cy="171450"/>
    <xdr:sp macro="" textlink="">
      <xdr:nvSpPr>
        <xdr:cNvPr id="2891"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29</xdr:row>
      <xdr:rowOff>15875</xdr:rowOff>
    </xdr:from>
    <xdr:ext cx="95250" cy="171450"/>
    <xdr:sp macro="" textlink="">
      <xdr:nvSpPr>
        <xdr:cNvPr id="2892"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8433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893"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94"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95"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96"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97"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898"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899"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900"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901"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902"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903"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904"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905"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906"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907"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908"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0</xdr:rowOff>
    </xdr:from>
    <xdr:ext cx="95250" cy="171450"/>
    <xdr:sp macro="" textlink="">
      <xdr:nvSpPr>
        <xdr:cNvPr id="2909"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8417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29</xdr:row>
      <xdr:rowOff>15875</xdr:rowOff>
    </xdr:from>
    <xdr:ext cx="95250" cy="171450"/>
    <xdr:sp macro="" textlink="">
      <xdr:nvSpPr>
        <xdr:cNvPr id="2910"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8433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911"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912"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913"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914"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915"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916"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917"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442269"/>
    <xdr:sp macro="" textlink="">
      <xdr:nvSpPr>
        <xdr:cNvPr id="2918"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30</xdr:row>
      <xdr:rowOff>4763</xdr:rowOff>
    </xdr:from>
    <xdr:ext cx="95250" cy="213632"/>
    <xdr:sp macro="" textlink="">
      <xdr:nvSpPr>
        <xdr:cNvPr id="2919"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920"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921"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442269"/>
    <xdr:sp macro="" textlink="">
      <xdr:nvSpPr>
        <xdr:cNvPr id="2922"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89225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30</xdr:row>
      <xdr:rowOff>4763</xdr:rowOff>
    </xdr:from>
    <xdr:ext cx="95250" cy="213632"/>
    <xdr:sp macro="" textlink="">
      <xdr:nvSpPr>
        <xdr:cNvPr id="2923"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89225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924"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925"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926"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927"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442269"/>
    <xdr:sp macro="" textlink="">
      <xdr:nvSpPr>
        <xdr:cNvPr id="2928"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29</xdr:row>
      <xdr:rowOff>4762</xdr:rowOff>
    </xdr:from>
    <xdr:ext cx="95250" cy="213632"/>
    <xdr:sp macro="" textlink="">
      <xdr:nvSpPr>
        <xdr:cNvPr id="2929"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442269"/>
    <xdr:sp macro="" textlink="">
      <xdr:nvSpPr>
        <xdr:cNvPr id="2930"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8422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29</xdr:row>
      <xdr:rowOff>4762</xdr:rowOff>
    </xdr:from>
    <xdr:ext cx="95250" cy="213632"/>
    <xdr:sp macro="" textlink="">
      <xdr:nvSpPr>
        <xdr:cNvPr id="2931"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8422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932"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933"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934"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935"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93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0</xdr:rowOff>
    </xdr:from>
    <xdr:ext cx="95250" cy="171450"/>
    <xdr:sp macro="" textlink="">
      <xdr:nvSpPr>
        <xdr:cNvPr id="293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28</xdr:row>
      <xdr:rowOff>15875</xdr:rowOff>
    </xdr:from>
    <xdr:ext cx="95250" cy="171450"/>
    <xdr:sp macro="" textlink="">
      <xdr:nvSpPr>
        <xdr:cNvPr id="293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7933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39"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0"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1"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2"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3"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944"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945"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6"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7"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8"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49"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50"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0</xdr:rowOff>
    </xdr:from>
    <xdr:ext cx="95250" cy="171450"/>
    <xdr:sp macro="" textlink="">
      <xdr:nvSpPr>
        <xdr:cNvPr id="2951"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7917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28</xdr:row>
      <xdr:rowOff>15875</xdr:rowOff>
    </xdr:from>
    <xdr:ext cx="95250" cy="171450"/>
    <xdr:sp macro="" textlink="">
      <xdr:nvSpPr>
        <xdr:cNvPr id="2952"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7933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953"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954"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955"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956"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95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95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959"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960"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961"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962"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442269"/>
    <xdr:sp macro="" textlink="">
      <xdr:nvSpPr>
        <xdr:cNvPr id="296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28</xdr:row>
      <xdr:rowOff>4763</xdr:rowOff>
    </xdr:from>
    <xdr:ext cx="95250" cy="213632"/>
    <xdr:sp macro="" textlink="">
      <xdr:nvSpPr>
        <xdr:cNvPr id="296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442269"/>
    <xdr:sp macro="" textlink="">
      <xdr:nvSpPr>
        <xdr:cNvPr id="2965"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7922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28</xdr:row>
      <xdr:rowOff>4763</xdr:rowOff>
    </xdr:from>
    <xdr:ext cx="95250" cy="213632"/>
    <xdr:sp macro="" textlink="">
      <xdr:nvSpPr>
        <xdr:cNvPr id="2966"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7922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967"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968"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969"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970"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971"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0</xdr:rowOff>
    </xdr:from>
    <xdr:ext cx="95250" cy="171450"/>
    <xdr:sp macro="" textlink="">
      <xdr:nvSpPr>
        <xdr:cNvPr id="2972"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27</xdr:row>
      <xdr:rowOff>15875</xdr:rowOff>
    </xdr:from>
    <xdr:ext cx="95250" cy="171450"/>
    <xdr:sp macro="" textlink="">
      <xdr:nvSpPr>
        <xdr:cNvPr id="2973"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7433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74"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75"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76"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77"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78"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442269"/>
    <xdr:sp macro="" textlink="">
      <xdr:nvSpPr>
        <xdr:cNvPr id="297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213632"/>
    <xdr:sp macro="" textlink="">
      <xdr:nvSpPr>
        <xdr:cNvPr id="298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8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8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8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8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85"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0</xdr:rowOff>
    </xdr:from>
    <xdr:ext cx="95250" cy="171450"/>
    <xdr:sp macro="" textlink="">
      <xdr:nvSpPr>
        <xdr:cNvPr id="2986"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7417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27</xdr:row>
      <xdr:rowOff>15875</xdr:rowOff>
    </xdr:from>
    <xdr:ext cx="95250" cy="171450"/>
    <xdr:sp macro="" textlink="">
      <xdr:nvSpPr>
        <xdr:cNvPr id="2987"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7433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442269"/>
    <xdr:sp macro="" textlink="">
      <xdr:nvSpPr>
        <xdr:cNvPr id="2988"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213632"/>
    <xdr:sp macro="" textlink="">
      <xdr:nvSpPr>
        <xdr:cNvPr id="2989"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442269"/>
    <xdr:sp macro="" textlink="">
      <xdr:nvSpPr>
        <xdr:cNvPr id="2990"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213632"/>
    <xdr:sp macro="" textlink="">
      <xdr:nvSpPr>
        <xdr:cNvPr id="2991"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442269"/>
    <xdr:sp macro="" textlink="">
      <xdr:nvSpPr>
        <xdr:cNvPr id="2992"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213632"/>
    <xdr:sp macro="" textlink="">
      <xdr:nvSpPr>
        <xdr:cNvPr id="2993"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442269"/>
    <xdr:sp macro="" textlink="">
      <xdr:nvSpPr>
        <xdr:cNvPr id="2994"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213632"/>
    <xdr:sp macro="" textlink="">
      <xdr:nvSpPr>
        <xdr:cNvPr id="2995"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442269"/>
    <xdr:sp macro="" textlink="">
      <xdr:nvSpPr>
        <xdr:cNvPr id="2996"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213632"/>
    <xdr:sp macro="" textlink="">
      <xdr:nvSpPr>
        <xdr:cNvPr id="2997"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442269"/>
    <xdr:sp macro="" textlink="">
      <xdr:nvSpPr>
        <xdr:cNvPr id="2998"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27</xdr:row>
      <xdr:rowOff>4762</xdr:rowOff>
    </xdr:from>
    <xdr:ext cx="95250" cy="213632"/>
    <xdr:sp macro="" textlink="">
      <xdr:nvSpPr>
        <xdr:cNvPr id="2999"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442269"/>
    <xdr:sp macro="" textlink="">
      <xdr:nvSpPr>
        <xdr:cNvPr id="3000"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7422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27</xdr:row>
      <xdr:rowOff>4762</xdr:rowOff>
    </xdr:from>
    <xdr:ext cx="95250" cy="213632"/>
    <xdr:sp macro="" textlink="">
      <xdr:nvSpPr>
        <xdr:cNvPr id="3001"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7422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0</xdr:rowOff>
    </xdr:from>
    <xdr:ext cx="95250" cy="171450"/>
    <xdr:sp macro="" textlink="">
      <xdr:nvSpPr>
        <xdr:cNvPr id="3002"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0</xdr:rowOff>
    </xdr:from>
    <xdr:ext cx="95250" cy="171450"/>
    <xdr:sp macro="" textlink="">
      <xdr:nvSpPr>
        <xdr:cNvPr id="3003"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0</xdr:rowOff>
    </xdr:from>
    <xdr:ext cx="95250" cy="171450"/>
    <xdr:sp macro="" textlink="">
      <xdr:nvSpPr>
        <xdr:cNvPr id="3004"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0</xdr:rowOff>
    </xdr:from>
    <xdr:ext cx="95250" cy="171450"/>
    <xdr:sp macro="" textlink="">
      <xdr:nvSpPr>
        <xdr:cNvPr id="3005"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0</xdr:rowOff>
    </xdr:from>
    <xdr:ext cx="95250" cy="171450"/>
    <xdr:sp macro="" textlink="">
      <xdr:nvSpPr>
        <xdr:cNvPr id="300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0</xdr:rowOff>
    </xdr:from>
    <xdr:ext cx="95250" cy="171450"/>
    <xdr:sp macro="" textlink="">
      <xdr:nvSpPr>
        <xdr:cNvPr id="300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26</xdr:row>
      <xdr:rowOff>15875</xdr:rowOff>
    </xdr:from>
    <xdr:ext cx="95250" cy="171450"/>
    <xdr:sp macro="" textlink="">
      <xdr:nvSpPr>
        <xdr:cNvPr id="300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6933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09"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0"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1"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2"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3"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4763</xdr:rowOff>
    </xdr:from>
    <xdr:ext cx="95250" cy="442269"/>
    <xdr:sp macro="" textlink="">
      <xdr:nvSpPr>
        <xdr:cNvPr id="3014"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5"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6"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7"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8"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1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0</xdr:rowOff>
    </xdr:from>
    <xdr:ext cx="95250" cy="171450"/>
    <xdr:sp macro="" textlink="">
      <xdr:nvSpPr>
        <xdr:cNvPr id="302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6917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26</xdr:row>
      <xdr:rowOff>15875</xdr:rowOff>
    </xdr:from>
    <xdr:ext cx="95250" cy="171450"/>
    <xdr:sp macro="" textlink="">
      <xdr:nvSpPr>
        <xdr:cNvPr id="302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6933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4763</xdr:rowOff>
    </xdr:from>
    <xdr:ext cx="95250" cy="442269"/>
    <xdr:sp macro="" textlink="">
      <xdr:nvSpPr>
        <xdr:cNvPr id="302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4763</xdr:rowOff>
    </xdr:from>
    <xdr:ext cx="95250" cy="442269"/>
    <xdr:sp macro="" textlink="">
      <xdr:nvSpPr>
        <xdr:cNvPr id="3023"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4763</xdr:rowOff>
    </xdr:from>
    <xdr:ext cx="95250" cy="442269"/>
    <xdr:sp macro="" textlink="">
      <xdr:nvSpPr>
        <xdr:cNvPr id="3024"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4763</xdr:rowOff>
    </xdr:from>
    <xdr:ext cx="95250" cy="442269"/>
    <xdr:sp macro="" textlink="">
      <xdr:nvSpPr>
        <xdr:cNvPr id="3025"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4763</xdr:rowOff>
    </xdr:from>
    <xdr:ext cx="95250" cy="442269"/>
    <xdr:sp macro="" textlink="">
      <xdr:nvSpPr>
        <xdr:cNvPr id="3026"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26</xdr:row>
      <xdr:rowOff>4763</xdr:rowOff>
    </xdr:from>
    <xdr:ext cx="95250" cy="442269"/>
    <xdr:sp macro="" textlink="">
      <xdr:nvSpPr>
        <xdr:cNvPr id="3027"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26</xdr:row>
      <xdr:rowOff>4763</xdr:rowOff>
    </xdr:from>
    <xdr:ext cx="95250" cy="442269"/>
    <xdr:sp macro="" textlink="">
      <xdr:nvSpPr>
        <xdr:cNvPr id="3028"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6922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29"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30"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31"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32"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33"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34"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35"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036"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037"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3038"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3039"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3040"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3041"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3042"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43"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44"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45"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46"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47"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48"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49"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050"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051" name="Text Box 1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52"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053"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054" name="Text Box 15">
          <a:extLst>
            <a:ext uri="{FF2B5EF4-FFF2-40B4-BE49-F238E27FC236}">
              <a16:creationId xmlns:a16="http://schemas.microsoft.com/office/drawing/2014/main" xmlns="" id="{00000000-0008-0000-0200-00009001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55"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56"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57"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58"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59"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60"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061"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62"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063"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64"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65"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66"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67"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68"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69"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70"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71"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72"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073"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74"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75"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076"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77"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78"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79"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80"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81"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82"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83"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084"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85"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086"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87"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88"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89"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90"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91"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92"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93"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94"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095"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096"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97"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098"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099"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00"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01"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02"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03"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04"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05"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06"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107"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08"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109"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10"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11"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12"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13"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14"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15"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16"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17"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18"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119"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20"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21"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122"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23"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24"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25"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26"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27"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28"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171450"/>
    <xdr:sp macro="" textlink="">
      <xdr:nvSpPr>
        <xdr:cNvPr id="3129"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31</xdr:row>
      <xdr:rowOff>0</xdr:rowOff>
    </xdr:from>
    <xdr:ext cx="95250" cy="171450"/>
    <xdr:sp macro="" textlink="">
      <xdr:nvSpPr>
        <xdr:cNvPr id="3130"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543625"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31"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213632"/>
    <xdr:sp macro="" textlink="">
      <xdr:nvSpPr>
        <xdr:cNvPr id="3132"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542038" y="119181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33"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34"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35" name="Text Box 15">
          <a:extLst>
            <a:ext uri="{FF2B5EF4-FFF2-40B4-BE49-F238E27FC236}">
              <a16:creationId xmlns:a16="http://schemas.microsoft.com/office/drawing/2014/main" xmlns="" id="{00000000-0008-0000-0200-000048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36" name="Text Box 15">
          <a:extLst>
            <a:ext uri="{FF2B5EF4-FFF2-40B4-BE49-F238E27FC236}">
              <a16:creationId xmlns:a16="http://schemas.microsoft.com/office/drawing/2014/main" xmlns="" id="{00000000-0008-0000-0200-000049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37" name="Text Box 15">
          <a:extLst>
            <a:ext uri="{FF2B5EF4-FFF2-40B4-BE49-F238E27FC236}">
              <a16:creationId xmlns:a16="http://schemas.microsoft.com/office/drawing/2014/main" xmlns="" id="{00000000-0008-0000-0200-00004A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38" name="Text Box 1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39"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40"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1" name="Text Box 15">
          <a:extLst>
            <a:ext uri="{FF2B5EF4-FFF2-40B4-BE49-F238E27FC236}">
              <a16:creationId xmlns:a16="http://schemas.microsoft.com/office/drawing/2014/main" xmlns="" id="{00000000-0008-0000-0200-00004E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2" name="Text Box 15">
          <a:extLst>
            <a:ext uri="{FF2B5EF4-FFF2-40B4-BE49-F238E27FC236}">
              <a16:creationId xmlns:a16="http://schemas.microsoft.com/office/drawing/2014/main" xmlns="" id="{00000000-0008-0000-0200-00004F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3" name="Text Box 15">
          <a:extLst>
            <a:ext uri="{FF2B5EF4-FFF2-40B4-BE49-F238E27FC236}">
              <a16:creationId xmlns:a16="http://schemas.microsoft.com/office/drawing/2014/main" xmlns="" id="{00000000-0008-0000-0200-000050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4" name="Text Box 15">
          <a:extLst>
            <a:ext uri="{FF2B5EF4-FFF2-40B4-BE49-F238E27FC236}">
              <a16:creationId xmlns:a16="http://schemas.microsoft.com/office/drawing/2014/main" xmlns="" id="{00000000-0008-0000-0200-000051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5" name="Text Box 15">
          <a:extLst>
            <a:ext uri="{FF2B5EF4-FFF2-40B4-BE49-F238E27FC236}">
              <a16:creationId xmlns:a16="http://schemas.microsoft.com/office/drawing/2014/main" xmlns="" id="{00000000-0008-0000-0200-000052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6" name="Text Box 15">
          <a:extLst>
            <a:ext uri="{FF2B5EF4-FFF2-40B4-BE49-F238E27FC236}">
              <a16:creationId xmlns:a16="http://schemas.microsoft.com/office/drawing/2014/main" xmlns="" id="{00000000-0008-0000-0200-000053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147" name="Text Box 15">
          <a:extLst>
            <a:ext uri="{FF2B5EF4-FFF2-40B4-BE49-F238E27FC236}">
              <a16:creationId xmlns:a16="http://schemas.microsoft.com/office/drawing/2014/main" xmlns="" id="{00000000-0008-0000-0200-000054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48"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49"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0"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1"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2"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3"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4"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5"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6"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7"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8"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59"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0"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1"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2"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3"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4"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5"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6"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7"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8"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69"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0"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1"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2"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3"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4"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5"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6"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7"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8"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79"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0"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1"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2"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3"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4"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5"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6"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7"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8"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89"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0"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1"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2"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3"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4"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5"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6"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7"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8"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199"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0"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1"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2"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3"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4"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5"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6"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7"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8"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09"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0"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1"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2"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3"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4"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5"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6"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7"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8"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0</xdr:rowOff>
    </xdr:from>
    <xdr:ext cx="95250" cy="442269"/>
    <xdr:sp macro="" textlink="">
      <xdr:nvSpPr>
        <xdr:cNvPr id="3219"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542038"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3220" name="Text Box 15">
          <a:extLst>
            <a:ext uri="{FF2B5EF4-FFF2-40B4-BE49-F238E27FC236}">
              <a16:creationId xmlns:a16="http://schemas.microsoft.com/office/drawing/2014/main" xmlns="" id="{00000000-0008-0000-0200-00009D02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3221" name="Text Box 15">
          <a:extLst>
            <a:ext uri="{FF2B5EF4-FFF2-40B4-BE49-F238E27FC236}">
              <a16:creationId xmlns:a16="http://schemas.microsoft.com/office/drawing/2014/main" xmlns="" id="{00000000-0008-0000-0200-00009E02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3222" name="Text Box 15">
          <a:extLst>
            <a:ext uri="{FF2B5EF4-FFF2-40B4-BE49-F238E27FC236}">
              <a16:creationId xmlns:a16="http://schemas.microsoft.com/office/drawing/2014/main" xmlns="" id="{00000000-0008-0000-0200-00009F02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3223" name="Text Box 15">
          <a:extLst>
            <a:ext uri="{FF2B5EF4-FFF2-40B4-BE49-F238E27FC236}">
              <a16:creationId xmlns:a16="http://schemas.microsoft.com/office/drawing/2014/main" xmlns="" id="{00000000-0008-0000-0200-0000A002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24"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25"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26"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27"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28"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29"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0"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1"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2"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3"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4"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5"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6"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7"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8"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39"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0"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1"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2"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3"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4"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5"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6"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442269"/>
    <xdr:sp macro="" textlink="">
      <xdr:nvSpPr>
        <xdr:cNvPr id="3247"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775650" y="119181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48" name="Text Box 16">
          <a:extLst>
            <a:ext uri="{FF2B5EF4-FFF2-40B4-BE49-F238E27FC236}">
              <a16:creationId xmlns:a16="http://schemas.microsoft.com/office/drawing/2014/main" xmlns="" id="{00000000-0008-0000-0200-0000C102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49" name="Text Box 17">
          <a:extLst>
            <a:ext uri="{FF2B5EF4-FFF2-40B4-BE49-F238E27FC236}">
              <a16:creationId xmlns:a16="http://schemas.microsoft.com/office/drawing/2014/main" xmlns="" id="{00000000-0008-0000-0200-0000C202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50" name="Text Box 18">
          <a:extLst>
            <a:ext uri="{FF2B5EF4-FFF2-40B4-BE49-F238E27FC236}">
              <a16:creationId xmlns:a16="http://schemas.microsoft.com/office/drawing/2014/main" xmlns="" id="{00000000-0008-0000-0200-0000C302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51" name="Text Box 19">
          <a:extLst>
            <a:ext uri="{FF2B5EF4-FFF2-40B4-BE49-F238E27FC236}">
              <a16:creationId xmlns:a16="http://schemas.microsoft.com/office/drawing/2014/main" xmlns="" id="{00000000-0008-0000-0200-0000C402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252" name="Text Box 15">
          <a:extLst>
            <a:ext uri="{FF2B5EF4-FFF2-40B4-BE49-F238E27FC236}">
              <a16:creationId xmlns:a16="http://schemas.microsoft.com/office/drawing/2014/main" xmlns="" id="{00000000-0008-0000-0200-0000C502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53" name="Text Box 16">
          <a:extLst>
            <a:ext uri="{FF2B5EF4-FFF2-40B4-BE49-F238E27FC236}">
              <a16:creationId xmlns:a16="http://schemas.microsoft.com/office/drawing/2014/main" xmlns="" id="{00000000-0008-0000-0200-0000D002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54" name="Text Box 17">
          <a:extLst>
            <a:ext uri="{FF2B5EF4-FFF2-40B4-BE49-F238E27FC236}">
              <a16:creationId xmlns:a16="http://schemas.microsoft.com/office/drawing/2014/main" xmlns="" id="{00000000-0008-0000-0200-0000D102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3255" name="Text Box 18">
          <a:extLst>
            <a:ext uri="{FF2B5EF4-FFF2-40B4-BE49-F238E27FC236}">
              <a16:creationId xmlns:a16="http://schemas.microsoft.com/office/drawing/2014/main" xmlns="" id="{00000000-0008-0000-0200-0000D2020000}"/>
            </a:ext>
          </a:extLst>
        </xdr:cNvPr>
        <xdr:cNvSpPr txBox="1">
          <a:spLocks noChangeArrowheads="1"/>
        </xdr:cNvSpPr>
      </xdr:nvSpPr>
      <xdr:spPr bwMode="auto">
        <a:xfrm>
          <a:off x="31543625"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3256" name="Text Box 15">
          <a:extLst>
            <a:ext uri="{FF2B5EF4-FFF2-40B4-BE49-F238E27FC236}">
              <a16:creationId xmlns:a16="http://schemas.microsoft.com/office/drawing/2014/main" xmlns="" id="{00000000-0008-0000-0200-0000D302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3257" name="Text Box 16">
          <a:extLst>
            <a:ext uri="{FF2B5EF4-FFF2-40B4-BE49-F238E27FC236}">
              <a16:creationId xmlns:a16="http://schemas.microsoft.com/office/drawing/2014/main" xmlns="" id="{00000000-0008-0000-0200-0000D402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3258" name="Text Box 17">
          <a:extLst>
            <a:ext uri="{FF2B5EF4-FFF2-40B4-BE49-F238E27FC236}">
              <a16:creationId xmlns:a16="http://schemas.microsoft.com/office/drawing/2014/main" xmlns="" id="{00000000-0008-0000-0200-0000D502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3259" name="Text Box 18">
          <a:extLst>
            <a:ext uri="{FF2B5EF4-FFF2-40B4-BE49-F238E27FC236}">
              <a16:creationId xmlns:a16="http://schemas.microsoft.com/office/drawing/2014/main" xmlns="" id="{00000000-0008-0000-0200-0000D602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3260" name="Text Box 19">
          <a:extLst>
            <a:ext uri="{FF2B5EF4-FFF2-40B4-BE49-F238E27FC236}">
              <a16:creationId xmlns:a16="http://schemas.microsoft.com/office/drawing/2014/main" xmlns="" id="{00000000-0008-0000-0200-0000D702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3261" name="Text Box 16">
          <a:extLst>
            <a:ext uri="{FF2B5EF4-FFF2-40B4-BE49-F238E27FC236}">
              <a16:creationId xmlns:a16="http://schemas.microsoft.com/office/drawing/2014/main" xmlns="" id="{00000000-0008-0000-0200-0000D802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262" name="Text Box 15">
          <a:extLst>
            <a:ext uri="{FF2B5EF4-FFF2-40B4-BE49-F238E27FC236}">
              <a16:creationId xmlns:a16="http://schemas.microsoft.com/office/drawing/2014/main" xmlns="" id="{00000000-0008-0000-0200-0000E002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263" name="Text Box 15">
          <a:extLst>
            <a:ext uri="{FF2B5EF4-FFF2-40B4-BE49-F238E27FC236}">
              <a16:creationId xmlns:a16="http://schemas.microsoft.com/office/drawing/2014/main" xmlns="" id="{00000000-0008-0000-0200-0000E3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264" name="Text Box 15">
          <a:extLst>
            <a:ext uri="{FF2B5EF4-FFF2-40B4-BE49-F238E27FC236}">
              <a16:creationId xmlns:a16="http://schemas.microsoft.com/office/drawing/2014/main" xmlns="" id="{00000000-0008-0000-0200-0000E4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3265" name="Text Box 15">
          <a:extLst>
            <a:ext uri="{FF2B5EF4-FFF2-40B4-BE49-F238E27FC236}">
              <a16:creationId xmlns:a16="http://schemas.microsoft.com/office/drawing/2014/main" xmlns="" id="{00000000-0008-0000-0200-0000E5020000}"/>
            </a:ext>
          </a:extLst>
        </xdr:cNvPr>
        <xdr:cNvSpPr txBox="1">
          <a:spLocks noChangeArrowheads="1"/>
        </xdr:cNvSpPr>
      </xdr:nvSpPr>
      <xdr:spPr bwMode="auto">
        <a:xfrm>
          <a:off x="31542038"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266" name="Text Box 15">
          <a:extLst>
            <a:ext uri="{FF2B5EF4-FFF2-40B4-BE49-F238E27FC236}">
              <a16:creationId xmlns:a16="http://schemas.microsoft.com/office/drawing/2014/main" xmlns="" id="{00000000-0008-0000-0200-0000E602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267" name="Text Box 15">
          <a:extLst>
            <a:ext uri="{FF2B5EF4-FFF2-40B4-BE49-F238E27FC236}">
              <a16:creationId xmlns:a16="http://schemas.microsoft.com/office/drawing/2014/main" xmlns="" id="{00000000-0008-0000-0200-0000F502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3268" name="Text Box 15">
          <a:extLst>
            <a:ext uri="{FF2B5EF4-FFF2-40B4-BE49-F238E27FC236}">
              <a16:creationId xmlns:a16="http://schemas.microsoft.com/office/drawing/2014/main" xmlns="" id="{00000000-0008-0000-0200-0000F6020000}"/>
            </a:ext>
          </a:extLst>
        </xdr:cNvPr>
        <xdr:cNvSpPr txBox="1">
          <a:spLocks noChangeArrowheads="1"/>
        </xdr:cNvSpPr>
      </xdr:nvSpPr>
      <xdr:spPr bwMode="auto">
        <a:xfrm>
          <a:off x="31542038"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69" name="Text Box 16">
          <a:extLst>
            <a:ext uri="{FF2B5EF4-FFF2-40B4-BE49-F238E27FC236}">
              <a16:creationId xmlns:a16="http://schemas.microsoft.com/office/drawing/2014/main" xmlns="" id="{00000000-0008-0000-0200-0000FB02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70" name="Text Box 17">
          <a:extLst>
            <a:ext uri="{FF2B5EF4-FFF2-40B4-BE49-F238E27FC236}">
              <a16:creationId xmlns:a16="http://schemas.microsoft.com/office/drawing/2014/main" xmlns="" id="{00000000-0008-0000-0200-0000FC02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71" name="Text Box 18">
          <a:extLst>
            <a:ext uri="{FF2B5EF4-FFF2-40B4-BE49-F238E27FC236}">
              <a16:creationId xmlns:a16="http://schemas.microsoft.com/office/drawing/2014/main" xmlns="" id="{00000000-0008-0000-0200-0000FD02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72" name="Text Box 19">
          <a:extLst>
            <a:ext uri="{FF2B5EF4-FFF2-40B4-BE49-F238E27FC236}">
              <a16:creationId xmlns:a16="http://schemas.microsoft.com/office/drawing/2014/main" xmlns="" id="{00000000-0008-0000-0200-0000FE02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73" name="Text Box 16">
          <a:extLst>
            <a:ext uri="{FF2B5EF4-FFF2-40B4-BE49-F238E27FC236}">
              <a16:creationId xmlns:a16="http://schemas.microsoft.com/office/drawing/2014/main" xmlns="" id="{00000000-0008-0000-0200-0000FF02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74" name="Text Box 1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33</xdr:row>
      <xdr:rowOff>15875</xdr:rowOff>
    </xdr:from>
    <xdr:ext cx="95250" cy="171450"/>
    <xdr:sp macro="" textlink="">
      <xdr:nvSpPr>
        <xdr:cNvPr id="3275" name="Text Box 1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31543625" y="12934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276" name="Text Box 15">
          <a:extLst>
            <a:ext uri="{FF2B5EF4-FFF2-40B4-BE49-F238E27FC236}">
              <a16:creationId xmlns:a16="http://schemas.microsoft.com/office/drawing/2014/main" xmlns="" id="{00000000-0008-0000-0200-000002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277" name="Text Box 15">
          <a:extLst>
            <a:ext uri="{FF2B5EF4-FFF2-40B4-BE49-F238E27FC236}">
              <a16:creationId xmlns:a16="http://schemas.microsoft.com/office/drawing/2014/main" xmlns="" id="{00000000-0008-0000-0200-000003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3278" name="Text Box 15">
          <a:extLst>
            <a:ext uri="{FF2B5EF4-FFF2-40B4-BE49-F238E27FC236}">
              <a16:creationId xmlns:a16="http://schemas.microsoft.com/office/drawing/2014/main" xmlns="" id="{00000000-0008-0000-0200-00000403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279" name="Text Box 15">
          <a:extLst>
            <a:ext uri="{FF2B5EF4-FFF2-40B4-BE49-F238E27FC236}">
              <a16:creationId xmlns:a16="http://schemas.microsoft.com/office/drawing/2014/main" xmlns="" id="{00000000-0008-0000-0200-000005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80" name="Text Box 16">
          <a:extLst>
            <a:ext uri="{FF2B5EF4-FFF2-40B4-BE49-F238E27FC236}">
              <a16:creationId xmlns:a16="http://schemas.microsoft.com/office/drawing/2014/main" xmlns="" id="{00000000-0008-0000-0200-000006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81" name="Text Box 17">
          <a:extLst>
            <a:ext uri="{FF2B5EF4-FFF2-40B4-BE49-F238E27FC236}">
              <a16:creationId xmlns:a16="http://schemas.microsoft.com/office/drawing/2014/main" xmlns="" id="{00000000-0008-0000-0200-000007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82" name="Text Box 18">
          <a:extLst>
            <a:ext uri="{FF2B5EF4-FFF2-40B4-BE49-F238E27FC236}">
              <a16:creationId xmlns:a16="http://schemas.microsoft.com/office/drawing/2014/main" xmlns="" id="{00000000-0008-0000-0200-000008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83" name="Text Box 19">
          <a:extLst>
            <a:ext uri="{FF2B5EF4-FFF2-40B4-BE49-F238E27FC236}">
              <a16:creationId xmlns:a16="http://schemas.microsoft.com/office/drawing/2014/main" xmlns="" id="{00000000-0008-0000-0200-000009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84" name="Text Box 16">
          <a:extLst>
            <a:ext uri="{FF2B5EF4-FFF2-40B4-BE49-F238E27FC236}">
              <a16:creationId xmlns:a16="http://schemas.microsoft.com/office/drawing/2014/main" xmlns="" id="{00000000-0008-0000-0200-00000A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3285" name="Text Box 17">
          <a:extLst>
            <a:ext uri="{FF2B5EF4-FFF2-40B4-BE49-F238E27FC236}">
              <a16:creationId xmlns:a16="http://schemas.microsoft.com/office/drawing/2014/main" xmlns="" id="{00000000-0008-0000-0200-00000B03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33</xdr:row>
      <xdr:rowOff>644525</xdr:rowOff>
    </xdr:from>
    <xdr:ext cx="95250" cy="171450"/>
    <xdr:sp macro="" textlink="">
      <xdr:nvSpPr>
        <xdr:cNvPr id="3286" name="Text Box 18">
          <a:extLst>
            <a:ext uri="{FF2B5EF4-FFF2-40B4-BE49-F238E27FC236}">
              <a16:creationId xmlns:a16="http://schemas.microsoft.com/office/drawing/2014/main" xmlns="" id="{00000000-0008-0000-0200-00000C030000}"/>
            </a:ext>
          </a:extLst>
        </xdr:cNvPr>
        <xdr:cNvSpPr txBox="1">
          <a:spLocks noChangeArrowheads="1"/>
        </xdr:cNvSpPr>
      </xdr:nvSpPr>
      <xdr:spPr bwMode="auto">
        <a:xfrm>
          <a:off x="31438850" y="134199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287" name="Text Box 15">
          <a:extLst>
            <a:ext uri="{FF2B5EF4-FFF2-40B4-BE49-F238E27FC236}">
              <a16:creationId xmlns:a16="http://schemas.microsoft.com/office/drawing/2014/main" xmlns="" id="{00000000-0008-0000-0200-00000D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3288" name="Text Box 15">
          <a:extLst>
            <a:ext uri="{FF2B5EF4-FFF2-40B4-BE49-F238E27FC236}">
              <a16:creationId xmlns:a16="http://schemas.microsoft.com/office/drawing/2014/main" xmlns="" id="{00000000-0008-0000-0200-00000E03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89" name="Text Box 16">
          <a:extLst>
            <a:ext uri="{FF2B5EF4-FFF2-40B4-BE49-F238E27FC236}">
              <a16:creationId xmlns:a16="http://schemas.microsoft.com/office/drawing/2014/main" xmlns="" id="{00000000-0008-0000-0200-00000F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90" name="Text Box 17">
          <a:extLst>
            <a:ext uri="{FF2B5EF4-FFF2-40B4-BE49-F238E27FC236}">
              <a16:creationId xmlns:a16="http://schemas.microsoft.com/office/drawing/2014/main" xmlns="" id="{00000000-0008-0000-0200-000010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91" name="Text Box 18">
          <a:extLst>
            <a:ext uri="{FF2B5EF4-FFF2-40B4-BE49-F238E27FC236}">
              <a16:creationId xmlns:a16="http://schemas.microsoft.com/office/drawing/2014/main" xmlns="" id="{00000000-0008-0000-0200-000011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92" name="Text Box 19">
          <a:extLst>
            <a:ext uri="{FF2B5EF4-FFF2-40B4-BE49-F238E27FC236}">
              <a16:creationId xmlns:a16="http://schemas.microsoft.com/office/drawing/2014/main" xmlns="" id="{00000000-0008-0000-0200-000012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93" name="Text Box 1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294" name="Text Box 17">
          <a:extLst>
            <a:ext uri="{FF2B5EF4-FFF2-40B4-BE49-F238E27FC236}">
              <a16:creationId xmlns:a16="http://schemas.microsoft.com/office/drawing/2014/main" xmlns="" id="{00000000-0008-0000-0200-000014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3295" name="Text Box 18">
          <a:extLst>
            <a:ext uri="{FF2B5EF4-FFF2-40B4-BE49-F238E27FC236}">
              <a16:creationId xmlns:a16="http://schemas.microsoft.com/office/drawing/2014/main" xmlns="" id="{00000000-0008-0000-0200-000015030000}"/>
            </a:ext>
          </a:extLst>
        </xdr:cNvPr>
        <xdr:cNvSpPr txBox="1">
          <a:spLocks noChangeArrowheads="1"/>
        </xdr:cNvSpPr>
      </xdr:nvSpPr>
      <xdr:spPr bwMode="auto">
        <a:xfrm>
          <a:off x="31543625"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296" name="Text Box 15">
          <a:extLst>
            <a:ext uri="{FF2B5EF4-FFF2-40B4-BE49-F238E27FC236}">
              <a16:creationId xmlns:a16="http://schemas.microsoft.com/office/drawing/2014/main" xmlns="" id="{00000000-0008-0000-0200-000016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297" name="Text Box 15">
          <a:extLst>
            <a:ext uri="{FF2B5EF4-FFF2-40B4-BE49-F238E27FC236}">
              <a16:creationId xmlns:a16="http://schemas.microsoft.com/office/drawing/2014/main" xmlns="" id="{00000000-0008-0000-0200-000017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3298" name="Text Box 15">
          <a:extLst>
            <a:ext uri="{FF2B5EF4-FFF2-40B4-BE49-F238E27FC236}">
              <a16:creationId xmlns:a16="http://schemas.microsoft.com/office/drawing/2014/main" xmlns="" id="{00000000-0008-0000-0200-00001803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299" name="Text Box 15">
          <a:extLst>
            <a:ext uri="{FF2B5EF4-FFF2-40B4-BE49-F238E27FC236}">
              <a16:creationId xmlns:a16="http://schemas.microsoft.com/office/drawing/2014/main" xmlns="" id="{00000000-0008-0000-0200-000019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300" name="Text Box 16">
          <a:extLst>
            <a:ext uri="{FF2B5EF4-FFF2-40B4-BE49-F238E27FC236}">
              <a16:creationId xmlns:a16="http://schemas.microsoft.com/office/drawing/2014/main" xmlns="" id="{00000000-0008-0000-0200-00001A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301" name="Text Box 17">
          <a:extLst>
            <a:ext uri="{FF2B5EF4-FFF2-40B4-BE49-F238E27FC236}">
              <a16:creationId xmlns:a16="http://schemas.microsoft.com/office/drawing/2014/main" xmlns="" id="{00000000-0008-0000-0200-00001B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302" name="Text Box 18">
          <a:extLst>
            <a:ext uri="{FF2B5EF4-FFF2-40B4-BE49-F238E27FC236}">
              <a16:creationId xmlns:a16="http://schemas.microsoft.com/office/drawing/2014/main" xmlns="" id="{00000000-0008-0000-0200-00001C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303" name="Text Box 19">
          <a:extLst>
            <a:ext uri="{FF2B5EF4-FFF2-40B4-BE49-F238E27FC236}">
              <a16:creationId xmlns:a16="http://schemas.microsoft.com/office/drawing/2014/main" xmlns="" id="{00000000-0008-0000-0200-00001D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304" name="Text Box 16">
          <a:extLst>
            <a:ext uri="{FF2B5EF4-FFF2-40B4-BE49-F238E27FC236}">
              <a16:creationId xmlns:a16="http://schemas.microsoft.com/office/drawing/2014/main" xmlns="" id="{00000000-0008-0000-0200-00001E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3305" name="Text Box 17">
          <a:extLst>
            <a:ext uri="{FF2B5EF4-FFF2-40B4-BE49-F238E27FC236}">
              <a16:creationId xmlns:a16="http://schemas.microsoft.com/office/drawing/2014/main" xmlns="" id="{00000000-0008-0000-0200-00001F03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3306" name="Text Box 18">
          <a:extLst>
            <a:ext uri="{FF2B5EF4-FFF2-40B4-BE49-F238E27FC236}">
              <a16:creationId xmlns:a16="http://schemas.microsoft.com/office/drawing/2014/main" xmlns="" id="{00000000-0008-0000-0200-000020030000}"/>
            </a:ext>
          </a:extLst>
        </xdr:cNvPr>
        <xdr:cNvSpPr txBox="1">
          <a:spLocks noChangeArrowheads="1"/>
        </xdr:cNvSpPr>
      </xdr:nvSpPr>
      <xdr:spPr bwMode="auto">
        <a:xfrm>
          <a:off x="31543625"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07" name="Text Box 15">
          <a:extLst>
            <a:ext uri="{FF2B5EF4-FFF2-40B4-BE49-F238E27FC236}">
              <a16:creationId xmlns:a16="http://schemas.microsoft.com/office/drawing/2014/main" xmlns="" id="{00000000-0008-0000-0200-000021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3308" name="Text Box 15">
          <a:extLst>
            <a:ext uri="{FF2B5EF4-FFF2-40B4-BE49-F238E27FC236}">
              <a16:creationId xmlns:a16="http://schemas.microsoft.com/office/drawing/2014/main" xmlns="" id="{00000000-0008-0000-0200-00002203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09" name="Text Box 16">
          <a:extLst>
            <a:ext uri="{FF2B5EF4-FFF2-40B4-BE49-F238E27FC236}">
              <a16:creationId xmlns:a16="http://schemas.microsoft.com/office/drawing/2014/main" xmlns="" id="{00000000-0008-0000-0200-000023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10" name="Text Box 17">
          <a:extLst>
            <a:ext uri="{FF2B5EF4-FFF2-40B4-BE49-F238E27FC236}">
              <a16:creationId xmlns:a16="http://schemas.microsoft.com/office/drawing/2014/main" xmlns="" id="{00000000-0008-0000-0200-000024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11" name="Text Box 18">
          <a:extLst>
            <a:ext uri="{FF2B5EF4-FFF2-40B4-BE49-F238E27FC236}">
              <a16:creationId xmlns:a16="http://schemas.microsoft.com/office/drawing/2014/main" xmlns="" id="{00000000-0008-0000-0200-000025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12" name="Text Box 19">
          <a:extLst>
            <a:ext uri="{FF2B5EF4-FFF2-40B4-BE49-F238E27FC236}">
              <a16:creationId xmlns:a16="http://schemas.microsoft.com/office/drawing/2014/main" xmlns="" id="{00000000-0008-0000-0200-000026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13" name="Text Box 16">
          <a:extLst>
            <a:ext uri="{FF2B5EF4-FFF2-40B4-BE49-F238E27FC236}">
              <a16:creationId xmlns:a16="http://schemas.microsoft.com/office/drawing/2014/main" xmlns="" id="{00000000-0008-0000-0200-000027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14" name="Text Box 17">
          <a:extLst>
            <a:ext uri="{FF2B5EF4-FFF2-40B4-BE49-F238E27FC236}">
              <a16:creationId xmlns:a16="http://schemas.microsoft.com/office/drawing/2014/main" xmlns="" id="{00000000-0008-0000-0200-000028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3315" name="Text Box 18">
          <a:extLst>
            <a:ext uri="{FF2B5EF4-FFF2-40B4-BE49-F238E27FC236}">
              <a16:creationId xmlns:a16="http://schemas.microsoft.com/office/drawing/2014/main" xmlns="" id="{00000000-0008-0000-0200-000029030000}"/>
            </a:ext>
          </a:extLst>
        </xdr:cNvPr>
        <xdr:cNvSpPr txBox="1">
          <a:spLocks noChangeArrowheads="1"/>
        </xdr:cNvSpPr>
      </xdr:nvSpPr>
      <xdr:spPr bwMode="auto">
        <a:xfrm>
          <a:off x="31543625" y="13934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16" name="Text Box 15">
          <a:extLst>
            <a:ext uri="{FF2B5EF4-FFF2-40B4-BE49-F238E27FC236}">
              <a16:creationId xmlns:a16="http://schemas.microsoft.com/office/drawing/2014/main" xmlns="" id="{00000000-0008-0000-0200-00002A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17" name="Text Box 15">
          <a:extLst>
            <a:ext uri="{FF2B5EF4-FFF2-40B4-BE49-F238E27FC236}">
              <a16:creationId xmlns:a16="http://schemas.microsoft.com/office/drawing/2014/main" xmlns="" id="{00000000-0008-0000-0200-00002B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3318" name="Text Box 15">
          <a:extLst>
            <a:ext uri="{FF2B5EF4-FFF2-40B4-BE49-F238E27FC236}">
              <a16:creationId xmlns:a16="http://schemas.microsoft.com/office/drawing/2014/main" xmlns="" id="{00000000-0008-0000-0200-00002C03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19" name="Text Box 15">
          <a:extLst>
            <a:ext uri="{FF2B5EF4-FFF2-40B4-BE49-F238E27FC236}">
              <a16:creationId xmlns:a16="http://schemas.microsoft.com/office/drawing/2014/main" xmlns="" id="{00000000-0008-0000-0200-00002D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20" name="Text Box 16">
          <a:extLst>
            <a:ext uri="{FF2B5EF4-FFF2-40B4-BE49-F238E27FC236}">
              <a16:creationId xmlns:a16="http://schemas.microsoft.com/office/drawing/2014/main" xmlns="" id="{00000000-0008-0000-0200-00002E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21" name="Text Box 17">
          <a:extLst>
            <a:ext uri="{FF2B5EF4-FFF2-40B4-BE49-F238E27FC236}">
              <a16:creationId xmlns:a16="http://schemas.microsoft.com/office/drawing/2014/main" xmlns="" id="{00000000-0008-0000-0200-00002F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22" name="Text Box 18">
          <a:extLst>
            <a:ext uri="{FF2B5EF4-FFF2-40B4-BE49-F238E27FC236}">
              <a16:creationId xmlns:a16="http://schemas.microsoft.com/office/drawing/2014/main" xmlns="" id="{00000000-0008-0000-0200-000030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23" name="Text Box 19">
          <a:extLst>
            <a:ext uri="{FF2B5EF4-FFF2-40B4-BE49-F238E27FC236}">
              <a16:creationId xmlns:a16="http://schemas.microsoft.com/office/drawing/2014/main" xmlns="" id="{00000000-0008-0000-0200-000031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24" name="Text Box 16">
          <a:extLst>
            <a:ext uri="{FF2B5EF4-FFF2-40B4-BE49-F238E27FC236}">
              <a16:creationId xmlns:a16="http://schemas.microsoft.com/office/drawing/2014/main" xmlns="" id="{00000000-0008-0000-0200-000032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3325" name="Text Box 17">
          <a:extLst>
            <a:ext uri="{FF2B5EF4-FFF2-40B4-BE49-F238E27FC236}">
              <a16:creationId xmlns:a16="http://schemas.microsoft.com/office/drawing/2014/main" xmlns="" id="{00000000-0008-0000-0200-00003303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3326" name="Text Box 18">
          <a:extLst>
            <a:ext uri="{FF2B5EF4-FFF2-40B4-BE49-F238E27FC236}">
              <a16:creationId xmlns:a16="http://schemas.microsoft.com/office/drawing/2014/main" xmlns="" id="{00000000-0008-0000-0200-000034030000}"/>
            </a:ext>
          </a:extLst>
        </xdr:cNvPr>
        <xdr:cNvSpPr txBox="1">
          <a:spLocks noChangeArrowheads="1"/>
        </xdr:cNvSpPr>
      </xdr:nvSpPr>
      <xdr:spPr bwMode="auto">
        <a:xfrm>
          <a:off x="31543625" y="13934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27" name="Text Box 15">
          <a:extLst>
            <a:ext uri="{FF2B5EF4-FFF2-40B4-BE49-F238E27FC236}">
              <a16:creationId xmlns:a16="http://schemas.microsoft.com/office/drawing/2014/main" xmlns="" id="{00000000-0008-0000-0200-000035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3328" name="Text Box 15">
          <a:extLst>
            <a:ext uri="{FF2B5EF4-FFF2-40B4-BE49-F238E27FC236}">
              <a16:creationId xmlns:a16="http://schemas.microsoft.com/office/drawing/2014/main" xmlns="" id="{00000000-0008-0000-0200-00003603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29" name="Text Box 16">
          <a:extLst>
            <a:ext uri="{FF2B5EF4-FFF2-40B4-BE49-F238E27FC236}">
              <a16:creationId xmlns:a16="http://schemas.microsoft.com/office/drawing/2014/main" xmlns="" id="{00000000-0008-0000-0200-000037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30" name="Text Box 17">
          <a:extLst>
            <a:ext uri="{FF2B5EF4-FFF2-40B4-BE49-F238E27FC236}">
              <a16:creationId xmlns:a16="http://schemas.microsoft.com/office/drawing/2014/main" xmlns="" id="{00000000-0008-0000-0200-000038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31" name="Text Box 18">
          <a:extLst>
            <a:ext uri="{FF2B5EF4-FFF2-40B4-BE49-F238E27FC236}">
              <a16:creationId xmlns:a16="http://schemas.microsoft.com/office/drawing/2014/main" xmlns="" id="{00000000-0008-0000-0200-000039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32" name="Text Box 19">
          <a:extLst>
            <a:ext uri="{FF2B5EF4-FFF2-40B4-BE49-F238E27FC236}">
              <a16:creationId xmlns:a16="http://schemas.microsoft.com/office/drawing/2014/main" xmlns="" id="{00000000-0008-0000-0200-00003A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33" name="Text Box 16">
          <a:extLst>
            <a:ext uri="{FF2B5EF4-FFF2-40B4-BE49-F238E27FC236}">
              <a16:creationId xmlns:a16="http://schemas.microsoft.com/office/drawing/2014/main" xmlns="" id="{00000000-0008-0000-0200-00003B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34" name="Text Box 17">
          <a:extLst>
            <a:ext uri="{FF2B5EF4-FFF2-40B4-BE49-F238E27FC236}">
              <a16:creationId xmlns:a16="http://schemas.microsoft.com/office/drawing/2014/main" xmlns="" id="{00000000-0008-0000-0200-00003C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33</xdr:row>
      <xdr:rowOff>15875</xdr:rowOff>
    </xdr:from>
    <xdr:ext cx="95250" cy="171450"/>
    <xdr:sp macro="" textlink="">
      <xdr:nvSpPr>
        <xdr:cNvPr id="3335" name="Text Box 18">
          <a:extLst>
            <a:ext uri="{FF2B5EF4-FFF2-40B4-BE49-F238E27FC236}">
              <a16:creationId xmlns:a16="http://schemas.microsoft.com/office/drawing/2014/main" xmlns="" id="{00000000-0008-0000-0200-00003D030000}"/>
            </a:ext>
          </a:extLst>
        </xdr:cNvPr>
        <xdr:cNvSpPr txBox="1">
          <a:spLocks noChangeArrowheads="1"/>
        </xdr:cNvSpPr>
      </xdr:nvSpPr>
      <xdr:spPr bwMode="auto">
        <a:xfrm>
          <a:off x="33777237" y="12934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31</xdr:row>
      <xdr:rowOff>533400</xdr:rowOff>
    </xdr:from>
    <xdr:ext cx="95250" cy="442269"/>
    <xdr:sp macro="" textlink="">
      <xdr:nvSpPr>
        <xdr:cNvPr id="3336" name="Text Box 15">
          <a:extLst>
            <a:ext uri="{FF2B5EF4-FFF2-40B4-BE49-F238E27FC236}">
              <a16:creationId xmlns:a16="http://schemas.microsoft.com/office/drawing/2014/main" xmlns="" id="{00000000-0008-0000-0200-00003E030000}"/>
            </a:ext>
          </a:extLst>
        </xdr:cNvPr>
        <xdr:cNvSpPr txBox="1">
          <a:spLocks noChangeArrowheads="1"/>
        </xdr:cNvSpPr>
      </xdr:nvSpPr>
      <xdr:spPr bwMode="auto">
        <a:xfrm>
          <a:off x="33778031"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3337" name="Text Box 15">
          <a:extLst>
            <a:ext uri="{FF2B5EF4-FFF2-40B4-BE49-F238E27FC236}">
              <a16:creationId xmlns:a16="http://schemas.microsoft.com/office/drawing/2014/main" xmlns="" id="{00000000-0008-0000-0200-00003F03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3338" name="Text Box 15">
          <a:extLst>
            <a:ext uri="{FF2B5EF4-FFF2-40B4-BE49-F238E27FC236}">
              <a16:creationId xmlns:a16="http://schemas.microsoft.com/office/drawing/2014/main" xmlns="" id="{00000000-0008-0000-0200-00004003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3339" name="Text Box 15">
          <a:extLst>
            <a:ext uri="{FF2B5EF4-FFF2-40B4-BE49-F238E27FC236}">
              <a16:creationId xmlns:a16="http://schemas.microsoft.com/office/drawing/2014/main" xmlns="" id="{00000000-0008-0000-0200-00004103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40" name="Text Box 16">
          <a:extLst>
            <a:ext uri="{FF2B5EF4-FFF2-40B4-BE49-F238E27FC236}">
              <a16:creationId xmlns:a16="http://schemas.microsoft.com/office/drawing/2014/main" xmlns="" id="{00000000-0008-0000-0200-000042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41" name="Text Box 17">
          <a:extLst>
            <a:ext uri="{FF2B5EF4-FFF2-40B4-BE49-F238E27FC236}">
              <a16:creationId xmlns:a16="http://schemas.microsoft.com/office/drawing/2014/main" xmlns="" id="{00000000-0008-0000-0200-000043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42" name="Text Box 18">
          <a:extLst>
            <a:ext uri="{FF2B5EF4-FFF2-40B4-BE49-F238E27FC236}">
              <a16:creationId xmlns:a16="http://schemas.microsoft.com/office/drawing/2014/main" xmlns="" id="{00000000-0008-0000-0200-000044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43" name="Text Box 19">
          <a:extLst>
            <a:ext uri="{FF2B5EF4-FFF2-40B4-BE49-F238E27FC236}">
              <a16:creationId xmlns:a16="http://schemas.microsoft.com/office/drawing/2014/main" xmlns="" id="{00000000-0008-0000-0200-000045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44" name="Text Box 16">
          <a:extLst>
            <a:ext uri="{FF2B5EF4-FFF2-40B4-BE49-F238E27FC236}">
              <a16:creationId xmlns:a16="http://schemas.microsoft.com/office/drawing/2014/main" xmlns="" id="{00000000-0008-0000-0200-000046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3345" name="Text Box 17">
          <a:extLst>
            <a:ext uri="{FF2B5EF4-FFF2-40B4-BE49-F238E27FC236}">
              <a16:creationId xmlns:a16="http://schemas.microsoft.com/office/drawing/2014/main" xmlns="" id="{00000000-0008-0000-0200-00004703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33</xdr:row>
      <xdr:rowOff>15875</xdr:rowOff>
    </xdr:from>
    <xdr:ext cx="95250" cy="171450"/>
    <xdr:sp macro="" textlink="">
      <xdr:nvSpPr>
        <xdr:cNvPr id="3346" name="Text Box 18">
          <a:extLst>
            <a:ext uri="{FF2B5EF4-FFF2-40B4-BE49-F238E27FC236}">
              <a16:creationId xmlns:a16="http://schemas.microsoft.com/office/drawing/2014/main" xmlns="" id="{00000000-0008-0000-0200-000048030000}"/>
            </a:ext>
          </a:extLst>
        </xdr:cNvPr>
        <xdr:cNvSpPr txBox="1">
          <a:spLocks noChangeArrowheads="1"/>
        </xdr:cNvSpPr>
      </xdr:nvSpPr>
      <xdr:spPr bwMode="auto">
        <a:xfrm>
          <a:off x="33777237" y="12934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3347" name="Text Box 15">
          <a:extLst>
            <a:ext uri="{FF2B5EF4-FFF2-40B4-BE49-F238E27FC236}">
              <a16:creationId xmlns:a16="http://schemas.microsoft.com/office/drawing/2014/main" xmlns="" id="{00000000-0008-0000-0200-00004903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3348" name="Text Box 15">
          <a:extLst>
            <a:ext uri="{FF2B5EF4-FFF2-40B4-BE49-F238E27FC236}">
              <a16:creationId xmlns:a16="http://schemas.microsoft.com/office/drawing/2014/main" xmlns="" id="{00000000-0008-0000-0200-00004A03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349" name="Text Box 15">
          <a:extLst>
            <a:ext uri="{FF2B5EF4-FFF2-40B4-BE49-F238E27FC236}">
              <a16:creationId xmlns:a16="http://schemas.microsoft.com/office/drawing/2014/main" xmlns="" id="{00000000-0008-0000-0200-00004D03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3350" name="Text Box 15">
          <a:extLst>
            <a:ext uri="{FF2B5EF4-FFF2-40B4-BE49-F238E27FC236}">
              <a16:creationId xmlns:a16="http://schemas.microsoft.com/office/drawing/2014/main" xmlns="" id="{00000000-0008-0000-0200-00004E030000}"/>
            </a:ext>
          </a:extLst>
        </xdr:cNvPr>
        <xdr:cNvSpPr txBox="1">
          <a:spLocks noChangeArrowheads="1"/>
        </xdr:cNvSpPr>
      </xdr:nvSpPr>
      <xdr:spPr bwMode="auto">
        <a:xfrm>
          <a:off x="31542038"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3351" name="Text Box 15">
          <a:extLst>
            <a:ext uri="{FF2B5EF4-FFF2-40B4-BE49-F238E27FC236}">
              <a16:creationId xmlns:a16="http://schemas.microsoft.com/office/drawing/2014/main" xmlns="" id="{00000000-0008-0000-0200-00005003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213632"/>
    <xdr:sp macro="" textlink="">
      <xdr:nvSpPr>
        <xdr:cNvPr id="3352" name="Text Box 1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31542038"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3353" name="Text Box 15">
          <a:extLst>
            <a:ext uri="{FF2B5EF4-FFF2-40B4-BE49-F238E27FC236}">
              <a16:creationId xmlns:a16="http://schemas.microsoft.com/office/drawing/2014/main" xmlns="" id="{00000000-0008-0000-0200-00005403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3354" name="Text Box 15">
          <a:extLst>
            <a:ext uri="{FF2B5EF4-FFF2-40B4-BE49-F238E27FC236}">
              <a16:creationId xmlns:a16="http://schemas.microsoft.com/office/drawing/2014/main" xmlns="" id="{00000000-0008-0000-0200-000055030000}"/>
            </a:ext>
          </a:extLst>
        </xdr:cNvPr>
        <xdr:cNvSpPr txBox="1">
          <a:spLocks noChangeArrowheads="1"/>
        </xdr:cNvSpPr>
      </xdr:nvSpPr>
      <xdr:spPr bwMode="auto">
        <a:xfrm>
          <a:off x="33775650"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3355" name="Text Box 15">
          <a:extLst>
            <a:ext uri="{FF2B5EF4-FFF2-40B4-BE49-F238E27FC236}">
              <a16:creationId xmlns:a16="http://schemas.microsoft.com/office/drawing/2014/main" xmlns="" id="{00000000-0008-0000-0200-00005703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3356" name="Text Box 15">
          <a:extLst>
            <a:ext uri="{FF2B5EF4-FFF2-40B4-BE49-F238E27FC236}">
              <a16:creationId xmlns:a16="http://schemas.microsoft.com/office/drawing/2014/main" xmlns="" id="{00000000-0008-0000-0200-000058030000}"/>
            </a:ext>
          </a:extLst>
        </xdr:cNvPr>
        <xdr:cNvSpPr txBox="1">
          <a:spLocks noChangeArrowheads="1"/>
        </xdr:cNvSpPr>
      </xdr:nvSpPr>
      <xdr:spPr bwMode="auto">
        <a:xfrm>
          <a:off x="33775650"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357" name="Text Box 15">
          <a:extLst>
            <a:ext uri="{FF2B5EF4-FFF2-40B4-BE49-F238E27FC236}">
              <a16:creationId xmlns:a16="http://schemas.microsoft.com/office/drawing/2014/main" xmlns="" id="{00000000-0008-0000-0200-000059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358" name="Text Box 15">
          <a:extLst>
            <a:ext uri="{FF2B5EF4-FFF2-40B4-BE49-F238E27FC236}">
              <a16:creationId xmlns:a16="http://schemas.microsoft.com/office/drawing/2014/main" xmlns="" id="{00000000-0008-0000-0200-00005A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359" name="Text Box 1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60" name="Text Box 15">
          <a:extLst>
            <a:ext uri="{FF2B5EF4-FFF2-40B4-BE49-F238E27FC236}">
              <a16:creationId xmlns:a16="http://schemas.microsoft.com/office/drawing/2014/main" xmlns="" id="{00000000-0008-0000-0200-00005C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61" name="Text Box 15">
          <a:extLst>
            <a:ext uri="{FF2B5EF4-FFF2-40B4-BE49-F238E27FC236}">
              <a16:creationId xmlns:a16="http://schemas.microsoft.com/office/drawing/2014/main" xmlns="" id="{00000000-0008-0000-0200-00005D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362" name="Text Box 15">
          <a:extLst>
            <a:ext uri="{FF2B5EF4-FFF2-40B4-BE49-F238E27FC236}">
              <a16:creationId xmlns:a16="http://schemas.microsoft.com/office/drawing/2014/main" xmlns="" id="{00000000-0008-0000-0200-00005E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3363" name="Text Box 15">
          <a:extLst>
            <a:ext uri="{FF2B5EF4-FFF2-40B4-BE49-F238E27FC236}">
              <a16:creationId xmlns:a16="http://schemas.microsoft.com/office/drawing/2014/main" xmlns="" id="{00000000-0008-0000-0200-00005F03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64" name="Text Box 15">
          <a:extLst>
            <a:ext uri="{FF2B5EF4-FFF2-40B4-BE49-F238E27FC236}">
              <a16:creationId xmlns:a16="http://schemas.microsoft.com/office/drawing/2014/main" xmlns="" id="{00000000-0008-0000-0200-000060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65" name="Text Box 15">
          <a:extLst>
            <a:ext uri="{FF2B5EF4-FFF2-40B4-BE49-F238E27FC236}">
              <a16:creationId xmlns:a16="http://schemas.microsoft.com/office/drawing/2014/main" xmlns="" id="{00000000-0008-0000-0200-000061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66" name="Text Box 15">
          <a:extLst>
            <a:ext uri="{FF2B5EF4-FFF2-40B4-BE49-F238E27FC236}">
              <a16:creationId xmlns:a16="http://schemas.microsoft.com/office/drawing/2014/main" xmlns="" id="{00000000-0008-0000-0200-000062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67" name="Text Box 15">
          <a:extLst>
            <a:ext uri="{FF2B5EF4-FFF2-40B4-BE49-F238E27FC236}">
              <a16:creationId xmlns:a16="http://schemas.microsoft.com/office/drawing/2014/main" xmlns="" id="{00000000-0008-0000-0200-000063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68" name="Text Box 15">
          <a:extLst>
            <a:ext uri="{FF2B5EF4-FFF2-40B4-BE49-F238E27FC236}">
              <a16:creationId xmlns:a16="http://schemas.microsoft.com/office/drawing/2014/main" xmlns="" id="{00000000-0008-0000-0200-000064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69" name="Text Box 15">
          <a:extLst>
            <a:ext uri="{FF2B5EF4-FFF2-40B4-BE49-F238E27FC236}">
              <a16:creationId xmlns:a16="http://schemas.microsoft.com/office/drawing/2014/main" xmlns="" id="{00000000-0008-0000-0200-000065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3370" name="Text Box 15">
          <a:extLst>
            <a:ext uri="{FF2B5EF4-FFF2-40B4-BE49-F238E27FC236}">
              <a16:creationId xmlns:a16="http://schemas.microsoft.com/office/drawing/2014/main" xmlns="" id="{00000000-0008-0000-0200-00006603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1" name="Text Box 15">
          <a:extLst>
            <a:ext uri="{FF2B5EF4-FFF2-40B4-BE49-F238E27FC236}">
              <a16:creationId xmlns:a16="http://schemas.microsoft.com/office/drawing/2014/main" xmlns="" id="{00000000-0008-0000-0200-000067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2" name="Text Box 1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3" name="Text Box 15">
          <a:extLst>
            <a:ext uri="{FF2B5EF4-FFF2-40B4-BE49-F238E27FC236}">
              <a16:creationId xmlns:a16="http://schemas.microsoft.com/office/drawing/2014/main" xmlns="" id="{00000000-0008-0000-0200-000069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4" name="Text Box 15">
          <a:extLst>
            <a:ext uri="{FF2B5EF4-FFF2-40B4-BE49-F238E27FC236}">
              <a16:creationId xmlns:a16="http://schemas.microsoft.com/office/drawing/2014/main" xmlns="" id="{00000000-0008-0000-0200-00006A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5" name="Text Box 15">
          <a:extLst>
            <a:ext uri="{FF2B5EF4-FFF2-40B4-BE49-F238E27FC236}">
              <a16:creationId xmlns:a16="http://schemas.microsoft.com/office/drawing/2014/main" xmlns="" id="{00000000-0008-0000-0200-00006B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6" name="Text Box 15">
          <a:extLst>
            <a:ext uri="{FF2B5EF4-FFF2-40B4-BE49-F238E27FC236}">
              <a16:creationId xmlns:a16="http://schemas.microsoft.com/office/drawing/2014/main" xmlns="" id="{00000000-0008-0000-0200-00006C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7" name="Text Box 15">
          <a:extLst>
            <a:ext uri="{FF2B5EF4-FFF2-40B4-BE49-F238E27FC236}">
              <a16:creationId xmlns:a16="http://schemas.microsoft.com/office/drawing/2014/main" xmlns="" id="{00000000-0008-0000-0200-00006D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78" name="Text Box 15">
          <a:extLst>
            <a:ext uri="{FF2B5EF4-FFF2-40B4-BE49-F238E27FC236}">
              <a16:creationId xmlns:a16="http://schemas.microsoft.com/office/drawing/2014/main" xmlns="" id="{00000000-0008-0000-0200-00006E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79" name="Text Box 15">
          <a:extLst>
            <a:ext uri="{FF2B5EF4-FFF2-40B4-BE49-F238E27FC236}">
              <a16:creationId xmlns:a16="http://schemas.microsoft.com/office/drawing/2014/main" xmlns="" id="{00000000-0008-0000-0200-00006F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80" name="Text Box 15">
          <a:extLst>
            <a:ext uri="{FF2B5EF4-FFF2-40B4-BE49-F238E27FC236}">
              <a16:creationId xmlns:a16="http://schemas.microsoft.com/office/drawing/2014/main" xmlns="" id="{00000000-0008-0000-0200-000070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81" name="Text Box 15">
          <a:extLst>
            <a:ext uri="{FF2B5EF4-FFF2-40B4-BE49-F238E27FC236}">
              <a16:creationId xmlns:a16="http://schemas.microsoft.com/office/drawing/2014/main" xmlns="" id="{00000000-0008-0000-0200-000071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3382" name="Text Box 15">
          <a:extLst>
            <a:ext uri="{FF2B5EF4-FFF2-40B4-BE49-F238E27FC236}">
              <a16:creationId xmlns:a16="http://schemas.microsoft.com/office/drawing/2014/main" xmlns="" id="{00000000-0008-0000-0200-00007203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83" name="Text Box 15">
          <a:extLst>
            <a:ext uri="{FF2B5EF4-FFF2-40B4-BE49-F238E27FC236}">
              <a16:creationId xmlns:a16="http://schemas.microsoft.com/office/drawing/2014/main" xmlns="" id="{00000000-0008-0000-0200-000073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84" name="Text Box 15">
          <a:extLst>
            <a:ext uri="{FF2B5EF4-FFF2-40B4-BE49-F238E27FC236}">
              <a16:creationId xmlns:a16="http://schemas.microsoft.com/office/drawing/2014/main" xmlns="" id="{00000000-0008-0000-0200-000074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85" name="Text Box 15">
          <a:extLst>
            <a:ext uri="{FF2B5EF4-FFF2-40B4-BE49-F238E27FC236}">
              <a16:creationId xmlns:a16="http://schemas.microsoft.com/office/drawing/2014/main" xmlns="" id="{00000000-0008-0000-0200-000075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86" name="Text Box 15">
          <a:extLst>
            <a:ext uri="{FF2B5EF4-FFF2-40B4-BE49-F238E27FC236}">
              <a16:creationId xmlns:a16="http://schemas.microsoft.com/office/drawing/2014/main" xmlns="" id="{00000000-0008-0000-0200-000076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3387" name="Text Box 15">
          <a:extLst>
            <a:ext uri="{FF2B5EF4-FFF2-40B4-BE49-F238E27FC236}">
              <a16:creationId xmlns:a16="http://schemas.microsoft.com/office/drawing/2014/main" xmlns="" id="{00000000-0008-0000-0200-00007703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3388" name="Text Box 1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3389" name="Text Box 15">
          <a:extLst>
            <a:ext uri="{FF2B5EF4-FFF2-40B4-BE49-F238E27FC236}">
              <a16:creationId xmlns:a16="http://schemas.microsoft.com/office/drawing/2014/main" xmlns="" id="{00000000-0008-0000-0200-00007903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32</xdr:row>
      <xdr:rowOff>1171575</xdr:rowOff>
    </xdr:from>
    <xdr:ext cx="95250" cy="442269"/>
    <xdr:sp macro="" textlink="">
      <xdr:nvSpPr>
        <xdr:cNvPr id="3390" name="Text Box 15">
          <a:extLst>
            <a:ext uri="{FF2B5EF4-FFF2-40B4-BE49-F238E27FC236}">
              <a16:creationId xmlns:a16="http://schemas.microsoft.com/office/drawing/2014/main" xmlns="" id="{00000000-0008-0000-0200-00007A030000}"/>
            </a:ext>
          </a:extLst>
        </xdr:cNvPr>
        <xdr:cNvSpPr txBox="1">
          <a:spLocks noChangeArrowheads="1"/>
        </xdr:cNvSpPr>
      </xdr:nvSpPr>
      <xdr:spPr bwMode="auto">
        <a:xfrm>
          <a:off x="33575625"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32</xdr:row>
      <xdr:rowOff>771525</xdr:rowOff>
    </xdr:from>
    <xdr:ext cx="95250" cy="442269"/>
    <xdr:sp macro="" textlink="">
      <xdr:nvSpPr>
        <xdr:cNvPr id="3391" name="Text Box 15">
          <a:extLst>
            <a:ext uri="{FF2B5EF4-FFF2-40B4-BE49-F238E27FC236}">
              <a16:creationId xmlns:a16="http://schemas.microsoft.com/office/drawing/2014/main" xmlns="" id="{00000000-0008-0000-0200-00007B030000}"/>
            </a:ext>
          </a:extLst>
        </xdr:cNvPr>
        <xdr:cNvSpPr txBox="1">
          <a:spLocks noChangeArrowheads="1"/>
        </xdr:cNvSpPr>
      </xdr:nvSpPr>
      <xdr:spPr bwMode="auto">
        <a:xfrm>
          <a:off x="33728025"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3392" name="Text Box 15">
          <a:extLst>
            <a:ext uri="{FF2B5EF4-FFF2-40B4-BE49-F238E27FC236}">
              <a16:creationId xmlns:a16="http://schemas.microsoft.com/office/drawing/2014/main" xmlns="" id="{00000000-0008-0000-0200-00007C03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3393" name="Text Box 15">
          <a:extLst>
            <a:ext uri="{FF2B5EF4-FFF2-40B4-BE49-F238E27FC236}">
              <a16:creationId xmlns:a16="http://schemas.microsoft.com/office/drawing/2014/main" xmlns="" id="{00000000-0008-0000-0200-00007D03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3394" name="Text Box 15">
          <a:extLst>
            <a:ext uri="{FF2B5EF4-FFF2-40B4-BE49-F238E27FC236}">
              <a16:creationId xmlns:a16="http://schemas.microsoft.com/office/drawing/2014/main" xmlns="" id="{00000000-0008-0000-0200-00007E03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3395" name="Text Box 15">
          <a:extLst>
            <a:ext uri="{FF2B5EF4-FFF2-40B4-BE49-F238E27FC236}">
              <a16:creationId xmlns:a16="http://schemas.microsoft.com/office/drawing/2014/main" xmlns="" id="{00000000-0008-0000-0200-00007F03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3396" name="Text Box 15">
          <a:extLst>
            <a:ext uri="{FF2B5EF4-FFF2-40B4-BE49-F238E27FC236}">
              <a16:creationId xmlns:a16="http://schemas.microsoft.com/office/drawing/2014/main" xmlns="" id="{00000000-0008-0000-0200-00008003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3397" name="Text Box 15">
          <a:extLst>
            <a:ext uri="{FF2B5EF4-FFF2-40B4-BE49-F238E27FC236}">
              <a16:creationId xmlns:a16="http://schemas.microsoft.com/office/drawing/2014/main" xmlns="" id="{00000000-0008-0000-0200-00008103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3398" name="Text Box 1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3399" name="Text Box 15">
          <a:extLst>
            <a:ext uri="{FF2B5EF4-FFF2-40B4-BE49-F238E27FC236}">
              <a16:creationId xmlns:a16="http://schemas.microsoft.com/office/drawing/2014/main" xmlns="" id="{00000000-0008-0000-0200-00008303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3400" name="Text Box 15">
          <a:extLst>
            <a:ext uri="{FF2B5EF4-FFF2-40B4-BE49-F238E27FC236}">
              <a16:creationId xmlns:a16="http://schemas.microsoft.com/office/drawing/2014/main" xmlns="" id="{00000000-0008-0000-0200-00008403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3401" name="Text Box 15">
          <a:extLst>
            <a:ext uri="{FF2B5EF4-FFF2-40B4-BE49-F238E27FC236}">
              <a16:creationId xmlns:a16="http://schemas.microsoft.com/office/drawing/2014/main" xmlns="" id="{00000000-0008-0000-0200-00008503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3402" name="Text Box 15">
          <a:extLst>
            <a:ext uri="{FF2B5EF4-FFF2-40B4-BE49-F238E27FC236}">
              <a16:creationId xmlns:a16="http://schemas.microsoft.com/office/drawing/2014/main" xmlns="" id="{00000000-0008-0000-0200-00008603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3403" name="Text Box 15">
          <a:extLst>
            <a:ext uri="{FF2B5EF4-FFF2-40B4-BE49-F238E27FC236}">
              <a16:creationId xmlns:a16="http://schemas.microsoft.com/office/drawing/2014/main" xmlns="" id="{00000000-0008-0000-0200-00008703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4082</xdr:colOff>
      <xdr:row>35</xdr:row>
      <xdr:rowOff>6123</xdr:rowOff>
    </xdr:from>
    <xdr:ext cx="95250" cy="171450"/>
    <xdr:sp macro="" textlink="">
      <xdr:nvSpPr>
        <xdr:cNvPr id="3404"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543738" y="139245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05"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06"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07"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408"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09"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10"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34</xdr:row>
      <xdr:rowOff>15875</xdr:rowOff>
    </xdr:from>
    <xdr:ext cx="95250" cy="171450"/>
    <xdr:sp macro="" textlink="">
      <xdr:nvSpPr>
        <xdr:cNvPr id="3411"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543625"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412"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13"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14"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15"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16"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17"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418"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419"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420"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421"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422"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423"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424"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32</xdr:row>
      <xdr:rowOff>15875</xdr:rowOff>
    </xdr:from>
    <xdr:ext cx="95250" cy="171450"/>
    <xdr:sp macro="" textlink="">
      <xdr:nvSpPr>
        <xdr:cNvPr id="3425"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543625" y="12434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426"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442269"/>
    <xdr:sp macro="" textlink="">
      <xdr:nvSpPr>
        <xdr:cNvPr id="3427"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213632"/>
    <xdr:sp macro="" textlink="">
      <xdr:nvSpPr>
        <xdr:cNvPr id="3428"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542038"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429"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430"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431"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432"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433"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434"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435"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33</xdr:row>
      <xdr:rowOff>15875</xdr:rowOff>
    </xdr:from>
    <xdr:ext cx="95250" cy="171450"/>
    <xdr:sp macro="" textlink="">
      <xdr:nvSpPr>
        <xdr:cNvPr id="3436"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543625" y="12934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437"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438"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439"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40"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41"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42"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43"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444"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45"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446"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34</xdr:row>
      <xdr:rowOff>15875</xdr:rowOff>
    </xdr:from>
    <xdr:ext cx="95250" cy="171450"/>
    <xdr:sp macro="" textlink="">
      <xdr:nvSpPr>
        <xdr:cNvPr id="3447"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543625"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448"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449"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450"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0</xdr:rowOff>
    </xdr:from>
    <xdr:ext cx="95250" cy="171450"/>
    <xdr:sp macro="" textlink="">
      <xdr:nvSpPr>
        <xdr:cNvPr id="3451"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0</xdr:rowOff>
    </xdr:from>
    <xdr:ext cx="95250" cy="171450"/>
    <xdr:sp macro="" textlink="">
      <xdr:nvSpPr>
        <xdr:cNvPr id="3452"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0</xdr:rowOff>
    </xdr:from>
    <xdr:ext cx="95250" cy="171450"/>
    <xdr:sp macro="" textlink="">
      <xdr:nvSpPr>
        <xdr:cNvPr id="3453"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0</xdr:rowOff>
    </xdr:from>
    <xdr:ext cx="95250" cy="171450"/>
    <xdr:sp macro="" textlink="">
      <xdr:nvSpPr>
        <xdr:cNvPr id="3454"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0</xdr:rowOff>
    </xdr:from>
    <xdr:ext cx="95250" cy="171450"/>
    <xdr:sp macro="" textlink="">
      <xdr:nvSpPr>
        <xdr:cNvPr id="3455"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0</xdr:rowOff>
    </xdr:from>
    <xdr:ext cx="95250" cy="171450"/>
    <xdr:sp macro="" textlink="">
      <xdr:nvSpPr>
        <xdr:cNvPr id="3456"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542038"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35</xdr:row>
      <xdr:rowOff>15875</xdr:rowOff>
    </xdr:from>
    <xdr:ext cx="95250" cy="171450"/>
    <xdr:sp macro="" textlink="">
      <xdr:nvSpPr>
        <xdr:cNvPr id="3457"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543625" y="13934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458"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459"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60"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61"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62"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63"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464"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65"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66"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34</xdr:row>
      <xdr:rowOff>15875</xdr:rowOff>
    </xdr:from>
    <xdr:ext cx="95250" cy="171450"/>
    <xdr:sp macro="" textlink="">
      <xdr:nvSpPr>
        <xdr:cNvPr id="3467"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3777237"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468"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469"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470"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471"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472"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473"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474"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475"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32</xdr:row>
      <xdr:rowOff>15875</xdr:rowOff>
    </xdr:from>
    <xdr:ext cx="95250" cy="171450"/>
    <xdr:sp macro="" textlink="">
      <xdr:nvSpPr>
        <xdr:cNvPr id="3476"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3777237" y="12434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477"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442269"/>
    <xdr:sp macro="" textlink="">
      <xdr:nvSpPr>
        <xdr:cNvPr id="3478"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213632"/>
    <xdr:sp macro="" textlink="">
      <xdr:nvSpPr>
        <xdr:cNvPr id="3479"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3775650"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480"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481"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482"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483"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484"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485"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486"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1587</xdr:colOff>
      <xdr:row>34</xdr:row>
      <xdr:rowOff>1587</xdr:rowOff>
    </xdr:from>
    <xdr:ext cx="95250" cy="171450"/>
    <xdr:sp macro="" textlink="">
      <xdr:nvSpPr>
        <xdr:cNvPr id="3487"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3779618" y="134199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488"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489"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490"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91"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92"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93"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94"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495"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96"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497"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34</xdr:row>
      <xdr:rowOff>15875</xdr:rowOff>
    </xdr:from>
    <xdr:ext cx="95250" cy="171450"/>
    <xdr:sp macro="" textlink="">
      <xdr:nvSpPr>
        <xdr:cNvPr id="3498"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3777237"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499"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00"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01"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0</xdr:rowOff>
    </xdr:from>
    <xdr:ext cx="95250" cy="171450"/>
    <xdr:sp macro="" textlink="">
      <xdr:nvSpPr>
        <xdr:cNvPr id="3502"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3775650"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0</xdr:rowOff>
    </xdr:from>
    <xdr:ext cx="95250" cy="171450"/>
    <xdr:sp macro="" textlink="">
      <xdr:nvSpPr>
        <xdr:cNvPr id="3503"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3775650"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0</xdr:rowOff>
    </xdr:from>
    <xdr:ext cx="95250" cy="171450"/>
    <xdr:sp macro="" textlink="">
      <xdr:nvSpPr>
        <xdr:cNvPr id="3504"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3775650"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0</xdr:rowOff>
    </xdr:from>
    <xdr:ext cx="95250" cy="171450"/>
    <xdr:sp macro="" textlink="">
      <xdr:nvSpPr>
        <xdr:cNvPr id="3505"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3775650"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0</xdr:rowOff>
    </xdr:from>
    <xdr:ext cx="95250" cy="171450"/>
    <xdr:sp macro="" textlink="">
      <xdr:nvSpPr>
        <xdr:cNvPr id="3506"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3775650"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0</xdr:rowOff>
    </xdr:from>
    <xdr:ext cx="95250" cy="171450"/>
    <xdr:sp macro="" textlink="">
      <xdr:nvSpPr>
        <xdr:cNvPr id="3507"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3775650" y="13918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35</xdr:row>
      <xdr:rowOff>15875</xdr:rowOff>
    </xdr:from>
    <xdr:ext cx="95250" cy="171450"/>
    <xdr:sp macro="" textlink="">
      <xdr:nvSpPr>
        <xdr:cNvPr id="3508"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3777237" y="13934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509"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510"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4763</xdr:rowOff>
    </xdr:from>
    <xdr:ext cx="95250" cy="442269"/>
    <xdr:sp macro="" textlink="">
      <xdr:nvSpPr>
        <xdr:cNvPr id="3511"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4763</xdr:rowOff>
    </xdr:from>
    <xdr:ext cx="95250" cy="213632"/>
    <xdr:sp macro="" textlink="">
      <xdr:nvSpPr>
        <xdr:cNvPr id="3512"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542038"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4763</xdr:rowOff>
    </xdr:from>
    <xdr:ext cx="95250" cy="442269"/>
    <xdr:sp macro="" textlink="">
      <xdr:nvSpPr>
        <xdr:cNvPr id="3513"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4763</xdr:rowOff>
    </xdr:from>
    <xdr:ext cx="95250" cy="213632"/>
    <xdr:sp macro="" textlink="">
      <xdr:nvSpPr>
        <xdr:cNvPr id="3514"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775650" y="119229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515"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516"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32</xdr:row>
      <xdr:rowOff>219075</xdr:rowOff>
    </xdr:from>
    <xdr:ext cx="95250" cy="442269"/>
    <xdr:sp macro="" textlink="">
      <xdr:nvSpPr>
        <xdr:cNvPr id="3517"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532513" y="12637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9525</xdr:colOff>
      <xdr:row>32</xdr:row>
      <xdr:rowOff>238125</xdr:rowOff>
    </xdr:from>
    <xdr:ext cx="95250" cy="213632"/>
    <xdr:sp macro="" textlink="">
      <xdr:nvSpPr>
        <xdr:cNvPr id="3518"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549181" y="126563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19"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20"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521"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522"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23"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24"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525"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526"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27"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28"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529"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530"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531"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532"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533"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534"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442269"/>
    <xdr:sp macro="" textlink="">
      <xdr:nvSpPr>
        <xdr:cNvPr id="3535"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213632"/>
    <xdr:sp macro="" textlink="">
      <xdr:nvSpPr>
        <xdr:cNvPr id="3536"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775650"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37"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38"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28575</xdr:colOff>
      <xdr:row>33</xdr:row>
      <xdr:rowOff>4763</xdr:rowOff>
    </xdr:from>
    <xdr:ext cx="95250" cy="442269"/>
    <xdr:sp macro="" textlink="">
      <xdr:nvSpPr>
        <xdr:cNvPr id="3539"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806606"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540"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41"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42"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543"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544"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45"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46"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547"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548"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549"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550"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33</xdr:row>
      <xdr:rowOff>219075</xdr:rowOff>
    </xdr:from>
    <xdr:ext cx="95250" cy="442269"/>
    <xdr:sp macro="" textlink="">
      <xdr:nvSpPr>
        <xdr:cNvPr id="3551"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532513" y="13137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34</xdr:row>
      <xdr:rowOff>219075</xdr:rowOff>
    </xdr:from>
    <xdr:ext cx="95250" cy="442269"/>
    <xdr:sp macro="" textlink="">
      <xdr:nvSpPr>
        <xdr:cNvPr id="3552"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1532513" y="13637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553"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554"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555"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556"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557"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558"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0</xdr:rowOff>
    </xdr:from>
    <xdr:ext cx="95250" cy="171450"/>
    <xdr:sp macro="" textlink="">
      <xdr:nvSpPr>
        <xdr:cNvPr id="3559"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34</xdr:row>
      <xdr:rowOff>15875</xdr:rowOff>
    </xdr:from>
    <xdr:ext cx="95250" cy="171450"/>
    <xdr:sp macro="" textlink="">
      <xdr:nvSpPr>
        <xdr:cNvPr id="3560"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561"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62"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63"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64"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65"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66"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56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56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6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7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7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7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7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7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57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7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0</xdr:rowOff>
    </xdr:from>
    <xdr:ext cx="95250" cy="171450"/>
    <xdr:sp macro="" textlink="">
      <xdr:nvSpPr>
        <xdr:cNvPr id="357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3418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34</xdr:row>
      <xdr:rowOff>15875</xdr:rowOff>
    </xdr:from>
    <xdr:ext cx="95250" cy="171450"/>
    <xdr:sp macro="" textlink="">
      <xdr:nvSpPr>
        <xdr:cNvPr id="357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3434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57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58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58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8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8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84"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85"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442269"/>
    <xdr:sp macro="" textlink="">
      <xdr:nvSpPr>
        <xdr:cNvPr id="3586"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35</xdr:row>
      <xdr:rowOff>4763</xdr:rowOff>
    </xdr:from>
    <xdr:ext cx="95250" cy="213632"/>
    <xdr:sp macro="" textlink="">
      <xdr:nvSpPr>
        <xdr:cNvPr id="3587"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88"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89"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442269"/>
    <xdr:sp macro="" textlink="">
      <xdr:nvSpPr>
        <xdr:cNvPr id="3590"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39231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35</xdr:row>
      <xdr:rowOff>4763</xdr:rowOff>
    </xdr:from>
    <xdr:ext cx="95250" cy="213632"/>
    <xdr:sp macro="" textlink="">
      <xdr:nvSpPr>
        <xdr:cNvPr id="3591"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39231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92"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93"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94"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95"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442269"/>
    <xdr:sp macro="" textlink="">
      <xdr:nvSpPr>
        <xdr:cNvPr id="3596"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34</xdr:row>
      <xdr:rowOff>4762</xdr:rowOff>
    </xdr:from>
    <xdr:ext cx="95250" cy="213632"/>
    <xdr:sp macro="" textlink="">
      <xdr:nvSpPr>
        <xdr:cNvPr id="3597"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442269"/>
    <xdr:sp macro="" textlink="">
      <xdr:nvSpPr>
        <xdr:cNvPr id="3598"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34231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34</xdr:row>
      <xdr:rowOff>4762</xdr:rowOff>
    </xdr:from>
    <xdr:ext cx="95250" cy="213632"/>
    <xdr:sp macro="" textlink="">
      <xdr:nvSpPr>
        <xdr:cNvPr id="3599"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34231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600"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601"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602"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603"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604"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0</xdr:rowOff>
    </xdr:from>
    <xdr:ext cx="95250" cy="171450"/>
    <xdr:sp macro="" textlink="">
      <xdr:nvSpPr>
        <xdr:cNvPr id="3605"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33</xdr:row>
      <xdr:rowOff>15875</xdr:rowOff>
    </xdr:from>
    <xdr:ext cx="95250" cy="171450"/>
    <xdr:sp macro="" textlink="">
      <xdr:nvSpPr>
        <xdr:cNvPr id="3606"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2934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07"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08"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09"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0"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1"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612"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613"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4"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5"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6"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7"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8"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0</xdr:rowOff>
    </xdr:from>
    <xdr:ext cx="95250" cy="171450"/>
    <xdr:sp macro="" textlink="">
      <xdr:nvSpPr>
        <xdr:cNvPr id="3619"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29182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33</xdr:row>
      <xdr:rowOff>15875</xdr:rowOff>
    </xdr:from>
    <xdr:ext cx="95250" cy="171450"/>
    <xdr:sp macro="" textlink="">
      <xdr:nvSpPr>
        <xdr:cNvPr id="3620"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2934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621"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622"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623"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624"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625"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626"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627"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628"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629"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630"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442269"/>
    <xdr:sp macro="" textlink="">
      <xdr:nvSpPr>
        <xdr:cNvPr id="3631"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33</xdr:row>
      <xdr:rowOff>4763</xdr:rowOff>
    </xdr:from>
    <xdr:ext cx="95250" cy="213632"/>
    <xdr:sp macro="" textlink="">
      <xdr:nvSpPr>
        <xdr:cNvPr id="3632"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442269"/>
    <xdr:sp macro="" textlink="">
      <xdr:nvSpPr>
        <xdr:cNvPr id="3633"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2923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33</xdr:row>
      <xdr:rowOff>4763</xdr:rowOff>
    </xdr:from>
    <xdr:ext cx="95250" cy="213632"/>
    <xdr:sp macro="" textlink="">
      <xdr:nvSpPr>
        <xdr:cNvPr id="3634"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2923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635"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636"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637"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638"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639"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0</xdr:rowOff>
    </xdr:from>
    <xdr:ext cx="95250" cy="171450"/>
    <xdr:sp macro="" textlink="">
      <xdr:nvSpPr>
        <xdr:cNvPr id="3640"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32</xdr:row>
      <xdr:rowOff>15875</xdr:rowOff>
    </xdr:from>
    <xdr:ext cx="95250" cy="171450"/>
    <xdr:sp macro="" textlink="">
      <xdr:nvSpPr>
        <xdr:cNvPr id="3641"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2434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42"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43"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44"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45"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46"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442269"/>
    <xdr:sp macro="" textlink="">
      <xdr:nvSpPr>
        <xdr:cNvPr id="3647"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213632"/>
    <xdr:sp macro="" textlink="">
      <xdr:nvSpPr>
        <xdr:cNvPr id="3648"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49"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50"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51"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52"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53"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0</xdr:rowOff>
    </xdr:from>
    <xdr:ext cx="95250" cy="171450"/>
    <xdr:sp macro="" textlink="">
      <xdr:nvSpPr>
        <xdr:cNvPr id="3654"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2418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32</xdr:row>
      <xdr:rowOff>15875</xdr:rowOff>
    </xdr:from>
    <xdr:ext cx="95250" cy="171450"/>
    <xdr:sp macro="" textlink="">
      <xdr:nvSpPr>
        <xdr:cNvPr id="3655"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2434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442269"/>
    <xdr:sp macro="" textlink="">
      <xdr:nvSpPr>
        <xdr:cNvPr id="3656"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213632"/>
    <xdr:sp macro="" textlink="">
      <xdr:nvSpPr>
        <xdr:cNvPr id="3657"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442269"/>
    <xdr:sp macro="" textlink="">
      <xdr:nvSpPr>
        <xdr:cNvPr id="3658"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213632"/>
    <xdr:sp macro="" textlink="">
      <xdr:nvSpPr>
        <xdr:cNvPr id="3659"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442269"/>
    <xdr:sp macro="" textlink="">
      <xdr:nvSpPr>
        <xdr:cNvPr id="3660"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213632"/>
    <xdr:sp macro="" textlink="">
      <xdr:nvSpPr>
        <xdr:cNvPr id="3661"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442269"/>
    <xdr:sp macro="" textlink="">
      <xdr:nvSpPr>
        <xdr:cNvPr id="3662"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213632"/>
    <xdr:sp macro="" textlink="">
      <xdr:nvSpPr>
        <xdr:cNvPr id="3663"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442269"/>
    <xdr:sp macro="" textlink="">
      <xdr:nvSpPr>
        <xdr:cNvPr id="3664"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213632"/>
    <xdr:sp macro="" textlink="">
      <xdr:nvSpPr>
        <xdr:cNvPr id="3665"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442269"/>
    <xdr:sp macro="" textlink="">
      <xdr:nvSpPr>
        <xdr:cNvPr id="3666"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32</xdr:row>
      <xdr:rowOff>4762</xdr:rowOff>
    </xdr:from>
    <xdr:ext cx="95250" cy="213632"/>
    <xdr:sp macro="" textlink="">
      <xdr:nvSpPr>
        <xdr:cNvPr id="3667"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442269"/>
    <xdr:sp macro="" textlink="">
      <xdr:nvSpPr>
        <xdr:cNvPr id="3668"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24229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32</xdr:row>
      <xdr:rowOff>4762</xdr:rowOff>
    </xdr:from>
    <xdr:ext cx="95250" cy="213632"/>
    <xdr:sp macro="" textlink="">
      <xdr:nvSpPr>
        <xdr:cNvPr id="3669"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24229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0</xdr:rowOff>
    </xdr:from>
    <xdr:ext cx="95250" cy="171450"/>
    <xdr:sp macro="" textlink="">
      <xdr:nvSpPr>
        <xdr:cNvPr id="3670"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0</xdr:rowOff>
    </xdr:from>
    <xdr:ext cx="95250" cy="171450"/>
    <xdr:sp macro="" textlink="">
      <xdr:nvSpPr>
        <xdr:cNvPr id="3671"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0</xdr:rowOff>
    </xdr:from>
    <xdr:ext cx="95250" cy="171450"/>
    <xdr:sp macro="" textlink="">
      <xdr:nvSpPr>
        <xdr:cNvPr id="3672"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0</xdr:rowOff>
    </xdr:from>
    <xdr:ext cx="95250" cy="171450"/>
    <xdr:sp macro="" textlink="">
      <xdr:nvSpPr>
        <xdr:cNvPr id="3673"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0</xdr:rowOff>
    </xdr:from>
    <xdr:ext cx="95250" cy="171450"/>
    <xdr:sp macro="" textlink="">
      <xdr:nvSpPr>
        <xdr:cNvPr id="3674"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0</xdr:rowOff>
    </xdr:from>
    <xdr:ext cx="95250" cy="171450"/>
    <xdr:sp macro="" textlink="">
      <xdr:nvSpPr>
        <xdr:cNvPr id="3675"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31</xdr:row>
      <xdr:rowOff>15875</xdr:rowOff>
    </xdr:from>
    <xdr:ext cx="95250" cy="171450"/>
    <xdr:sp macro="" textlink="">
      <xdr:nvSpPr>
        <xdr:cNvPr id="3676"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1934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77"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78"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79"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0"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1"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4763</xdr:rowOff>
    </xdr:from>
    <xdr:ext cx="95250" cy="442269"/>
    <xdr:sp macro="" textlink="">
      <xdr:nvSpPr>
        <xdr:cNvPr id="3682"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3"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4"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5"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6"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7"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0</xdr:rowOff>
    </xdr:from>
    <xdr:ext cx="95250" cy="171450"/>
    <xdr:sp macro="" textlink="">
      <xdr:nvSpPr>
        <xdr:cNvPr id="3688"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19181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31</xdr:row>
      <xdr:rowOff>15875</xdr:rowOff>
    </xdr:from>
    <xdr:ext cx="95250" cy="171450"/>
    <xdr:sp macro="" textlink="">
      <xdr:nvSpPr>
        <xdr:cNvPr id="3689"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19340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4763</xdr:rowOff>
    </xdr:from>
    <xdr:ext cx="95250" cy="442269"/>
    <xdr:sp macro="" textlink="">
      <xdr:nvSpPr>
        <xdr:cNvPr id="3690"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4763</xdr:rowOff>
    </xdr:from>
    <xdr:ext cx="95250" cy="442269"/>
    <xdr:sp macro="" textlink="">
      <xdr:nvSpPr>
        <xdr:cNvPr id="369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4763</xdr:rowOff>
    </xdr:from>
    <xdr:ext cx="95250" cy="442269"/>
    <xdr:sp macro="" textlink="">
      <xdr:nvSpPr>
        <xdr:cNvPr id="3692"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4763</xdr:rowOff>
    </xdr:from>
    <xdr:ext cx="95250" cy="442269"/>
    <xdr:sp macro="" textlink="">
      <xdr:nvSpPr>
        <xdr:cNvPr id="369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4763</xdr:rowOff>
    </xdr:from>
    <xdr:ext cx="95250" cy="442269"/>
    <xdr:sp macro="" textlink="">
      <xdr:nvSpPr>
        <xdr:cNvPr id="3694"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31</xdr:row>
      <xdr:rowOff>4763</xdr:rowOff>
    </xdr:from>
    <xdr:ext cx="95250" cy="442269"/>
    <xdr:sp macro="" textlink="">
      <xdr:nvSpPr>
        <xdr:cNvPr id="3695"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31</xdr:row>
      <xdr:rowOff>4763</xdr:rowOff>
    </xdr:from>
    <xdr:ext cx="95250" cy="442269"/>
    <xdr:sp macro="" textlink="">
      <xdr:nvSpPr>
        <xdr:cNvPr id="3696"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19229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697" name="Text Box 16">
          <a:extLst>
            <a:ext uri="{FF2B5EF4-FFF2-40B4-BE49-F238E27FC236}">
              <a16:creationId xmlns:a16="http://schemas.microsoft.com/office/drawing/2014/main" xmlns="" id="{00000000-0008-0000-0200-00008D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698" name="Text Box 17">
          <a:extLst>
            <a:ext uri="{FF2B5EF4-FFF2-40B4-BE49-F238E27FC236}">
              <a16:creationId xmlns:a16="http://schemas.microsoft.com/office/drawing/2014/main" xmlns="" id="{00000000-0008-0000-0200-00008E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699" name="Text Box 18">
          <a:extLst>
            <a:ext uri="{FF2B5EF4-FFF2-40B4-BE49-F238E27FC236}">
              <a16:creationId xmlns:a16="http://schemas.microsoft.com/office/drawing/2014/main" xmlns="" id="{00000000-0008-0000-0200-00008F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00" name="Text Box 19">
          <a:extLst>
            <a:ext uri="{FF2B5EF4-FFF2-40B4-BE49-F238E27FC236}">
              <a16:creationId xmlns:a16="http://schemas.microsoft.com/office/drawing/2014/main" xmlns="" id="{00000000-0008-0000-0200-000090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01" name="Text Box 15">
          <a:extLst>
            <a:ext uri="{FF2B5EF4-FFF2-40B4-BE49-F238E27FC236}">
              <a16:creationId xmlns:a16="http://schemas.microsoft.com/office/drawing/2014/main" xmlns="" id="{00000000-0008-0000-0200-000091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02" name="Text Box 16">
          <a:extLst>
            <a:ext uri="{FF2B5EF4-FFF2-40B4-BE49-F238E27FC236}">
              <a16:creationId xmlns:a16="http://schemas.microsoft.com/office/drawing/2014/main" xmlns="" id="{00000000-0008-0000-0200-00009C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03" name="Text Box 17">
          <a:extLst>
            <a:ext uri="{FF2B5EF4-FFF2-40B4-BE49-F238E27FC236}">
              <a16:creationId xmlns:a16="http://schemas.microsoft.com/office/drawing/2014/main" xmlns="" id="{00000000-0008-0000-0200-00009D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04" name="Text Box 18">
          <a:extLst>
            <a:ext uri="{FF2B5EF4-FFF2-40B4-BE49-F238E27FC236}">
              <a16:creationId xmlns:a16="http://schemas.microsoft.com/office/drawing/2014/main" xmlns="" id="{00000000-0008-0000-0200-00009E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05" name="Text Box 15">
          <a:extLst>
            <a:ext uri="{FF2B5EF4-FFF2-40B4-BE49-F238E27FC236}">
              <a16:creationId xmlns:a16="http://schemas.microsoft.com/office/drawing/2014/main" xmlns="" id="{00000000-0008-0000-0200-00009F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3706" name="Text Box 16">
          <a:extLst>
            <a:ext uri="{FF2B5EF4-FFF2-40B4-BE49-F238E27FC236}">
              <a16:creationId xmlns:a16="http://schemas.microsoft.com/office/drawing/2014/main" xmlns="" id="{00000000-0008-0000-0200-0000A003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3707" name="Text Box 17">
          <a:extLst>
            <a:ext uri="{FF2B5EF4-FFF2-40B4-BE49-F238E27FC236}">
              <a16:creationId xmlns:a16="http://schemas.microsoft.com/office/drawing/2014/main" xmlns="" id="{00000000-0008-0000-0200-0000A103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3708" name="Text Box 18">
          <a:extLst>
            <a:ext uri="{FF2B5EF4-FFF2-40B4-BE49-F238E27FC236}">
              <a16:creationId xmlns:a16="http://schemas.microsoft.com/office/drawing/2014/main" xmlns="" id="{00000000-0008-0000-0200-0000A203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3709" name="Text Box 19">
          <a:extLst>
            <a:ext uri="{FF2B5EF4-FFF2-40B4-BE49-F238E27FC236}">
              <a16:creationId xmlns:a16="http://schemas.microsoft.com/office/drawing/2014/main" xmlns="" id="{00000000-0008-0000-0200-0000A303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3710" name="Text Box 16">
          <a:extLst>
            <a:ext uri="{FF2B5EF4-FFF2-40B4-BE49-F238E27FC236}">
              <a16:creationId xmlns:a16="http://schemas.microsoft.com/office/drawing/2014/main" xmlns="" id="{00000000-0008-0000-0200-0000A403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11" name="Text Box 15">
          <a:extLst>
            <a:ext uri="{FF2B5EF4-FFF2-40B4-BE49-F238E27FC236}">
              <a16:creationId xmlns:a16="http://schemas.microsoft.com/office/drawing/2014/main" xmlns="" id="{00000000-0008-0000-0200-0000B0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12" name="Text Box 16">
          <a:extLst>
            <a:ext uri="{FF2B5EF4-FFF2-40B4-BE49-F238E27FC236}">
              <a16:creationId xmlns:a16="http://schemas.microsoft.com/office/drawing/2014/main" xmlns="" id="{00000000-0008-0000-0200-0000B1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13" name="Text Box 17">
          <a:extLst>
            <a:ext uri="{FF2B5EF4-FFF2-40B4-BE49-F238E27FC236}">
              <a16:creationId xmlns:a16="http://schemas.microsoft.com/office/drawing/2014/main" xmlns="" id="{00000000-0008-0000-0200-0000B2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14" name="Text Box 18">
          <a:extLst>
            <a:ext uri="{FF2B5EF4-FFF2-40B4-BE49-F238E27FC236}">
              <a16:creationId xmlns:a16="http://schemas.microsoft.com/office/drawing/2014/main" xmlns="" id="{00000000-0008-0000-0200-0000B3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15" name="Text Box 19">
          <a:extLst>
            <a:ext uri="{FF2B5EF4-FFF2-40B4-BE49-F238E27FC236}">
              <a16:creationId xmlns:a16="http://schemas.microsoft.com/office/drawing/2014/main" xmlns="" id="{00000000-0008-0000-0200-0000B4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16" name="Text Box 16">
          <a:extLst>
            <a:ext uri="{FF2B5EF4-FFF2-40B4-BE49-F238E27FC236}">
              <a16:creationId xmlns:a16="http://schemas.microsoft.com/office/drawing/2014/main" xmlns="" id="{00000000-0008-0000-0200-0000B5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17" name="Text Box 17">
          <a:extLst>
            <a:ext uri="{FF2B5EF4-FFF2-40B4-BE49-F238E27FC236}">
              <a16:creationId xmlns:a16="http://schemas.microsoft.com/office/drawing/2014/main" xmlns="" id="{00000000-0008-0000-0200-0000B6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18" name="Text Box 18">
          <a:extLst>
            <a:ext uri="{FF2B5EF4-FFF2-40B4-BE49-F238E27FC236}">
              <a16:creationId xmlns:a16="http://schemas.microsoft.com/office/drawing/2014/main" xmlns="" id="{00000000-0008-0000-0200-0000B7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719" name="Text Box 15">
          <a:extLst>
            <a:ext uri="{FF2B5EF4-FFF2-40B4-BE49-F238E27FC236}">
              <a16:creationId xmlns:a16="http://schemas.microsoft.com/office/drawing/2014/main" xmlns="" id="{00000000-0008-0000-0200-0000B803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20" name="Text Box 15">
          <a:extLst>
            <a:ext uri="{FF2B5EF4-FFF2-40B4-BE49-F238E27FC236}">
              <a16:creationId xmlns:a16="http://schemas.microsoft.com/office/drawing/2014/main" xmlns="" id="{00000000-0008-0000-0200-0000B9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21" name="Text Box 15">
          <a:extLst>
            <a:ext uri="{FF2B5EF4-FFF2-40B4-BE49-F238E27FC236}">
              <a16:creationId xmlns:a16="http://schemas.microsoft.com/office/drawing/2014/main" xmlns="" id="{00000000-0008-0000-0200-0000BA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722" name="Text Box 15">
          <a:extLst>
            <a:ext uri="{FF2B5EF4-FFF2-40B4-BE49-F238E27FC236}">
              <a16:creationId xmlns:a16="http://schemas.microsoft.com/office/drawing/2014/main" xmlns="" id="{00000000-0008-0000-0200-0000BB03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23" name="Text Box 16">
          <a:extLst>
            <a:ext uri="{FF2B5EF4-FFF2-40B4-BE49-F238E27FC236}">
              <a16:creationId xmlns:a16="http://schemas.microsoft.com/office/drawing/2014/main" xmlns="" id="{00000000-0008-0000-0200-0000BC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24" name="Text Box 17">
          <a:extLst>
            <a:ext uri="{FF2B5EF4-FFF2-40B4-BE49-F238E27FC236}">
              <a16:creationId xmlns:a16="http://schemas.microsoft.com/office/drawing/2014/main" xmlns="" id="{00000000-0008-0000-0200-0000BD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25" name="Text Box 18">
          <a:extLst>
            <a:ext uri="{FF2B5EF4-FFF2-40B4-BE49-F238E27FC236}">
              <a16:creationId xmlns:a16="http://schemas.microsoft.com/office/drawing/2014/main" xmlns="" id="{00000000-0008-0000-0200-0000BE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26" name="Text Box 19">
          <a:extLst>
            <a:ext uri="{FF2B5EF4-FFF2-40B4-BE49-F238E27FC236}">
              <a16:creationId xmlns:a16="http://schemas.microsoft.com/office/drawing/2014/main" xmlns="" id="{00000000-0008-0000-0200-0000BF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27" name="Text Box 16">
          <a:extLst>
            <a:ext uri="{FF2B5EF4-FFF2-40B4-BE49-F238E27FC236}">
              <a16:creationId xmlns:a16="http://schemas.microsoft.com/office/drawing/2014/main" xmlns="" id="{00000000-0008-0000-0200-0000C0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28" name="Text Box 17">
          <a:extLst>
            <a:ext uri="{FF2B5EF4-FFF2-40B4-BE49-F238E27FC236}">
              <a16:creationId xmlns:a16="http://schemas.microsoft.com/office/drawing/2014/main" xmlns="" id="{00000000-0008-0000-0200-0000C1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29" name="Text Box 18">
          <a:extLst>
            <a:ext uri="{FF2B5EF4-FFF2-40B4-BE49-F238E27FC236}">
              <a16:creationId xmlns:a16="http://schemas.microsoft.com/office/drawing/2014/main" xmlns="" id="{00000000-0008-0000-0200-0000C2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30" name="Text Box 15">
          <a:extLst>
            <a:ext uri="{FF2B5EF4-FFF2-40B4-BE49-F238E27FC236}">
              <a16:creationId xmlns:a16="http://schemas.microsoft.com/office/drawing/2014/main" xmlns="" id="{00000000-0008-0000-0200-0000C3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31" name="Text Box 15">
          <a:extLst>
            <a:ext uri="{FF2B5EF4-FFF2-40B4-BE49-F238E27FC236}">
              <a16:creationId xmlns:a16="http://schemas.microsoft.com/office/drawing/2014/main" xmlns="" id="{00000000-0008-0000-0200-0000C4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32" name="Text Box 15">
          <a:extLst>
            <a:ext uri="{FF2B5EF4-FFF2-40B4-BE49-F238E27FC236}">
              <a16:creationId xmlns:a16="http://schemas.microsoft.com/office/drawing/2014/main" xmlns="" id="{00000000-0008-0000-0200-0000C5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33" name="Text Box 15">
          <a:extLst>
            <a:ext uri="{FF2B5EF4-FFF2-40B4-BE49-F238E27FC236}">
              <a16:creationId xmlns:a16="http://schemas.microsoft.com/office/drawing/2014/main" xmlns="" id="{00000000-0008-0000-0200-0000C6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34" name="Text Box 15">
          <a:extLst>
            <a:ext uri="{FF2B5EF4-FFF2-40B4-BE49-F238E27FC236}">
              <a16:creationId xmlns:a16="http://schemas.microsoft.com/office/drawing/2014/main" xmlns="" id="{00000000-0008-0000-0200-0000C7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35" name="Text Box 16">
          <a:extLst>
            <a:ext uri="{FF2B5EF4-FFF2-40B4-BE49-F238E27FC236}">
              <a16:creationId xmlns:a16="http://schemas.microsoft.com/office/drawing/2014/main" xmlns="" id="{00000000-0008-0000-0200-0000C8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36" name="Text Box 17">
          <a:extLst>
            <a:ext uri="{FF2B5EF4-FFF2-40B4-BE49-F238E27FC236}">
              <a16:creationId xmlns:a16="http://schemas.microsoft.com/office/drawing/2014/main" xmlns="" id="{00000000-0008-0000-0200-0000C9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37" name="Text Box 18">
          <a:extLst>
            <a:ext uri="{FF2B5EF4-FFF2-40B4-BE49-F238E27FC236}">
              <a16:creationId xmlns:a16="http://schemas.microsoft.com/office/drawing/2014/main" xmlns="" id="{00000000-0008-0000-0200-0000CA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38" name="Text Box 19">
          <a:extLst>
            <a:ext uri="{FF2B5EF4-FFF2-40B4-BE49-F238E27FC236}">
              <a16:creationId xmlns:a16="http://schemas.microsoft.com/office/drawing/2014/main" xmlns="" id="{00000000-0008-0000-0200-0000CB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39" name="Text Box 16">
          <a:extLst>
            <a:ext uri="{FF2B5EF4-FFF2-40B4-BE49-F238E27FC236}">
              <a16:creationId xmlns:a16="http://schemas.microsoft.com/office/drawing/2014/main" xmlns="" id="{00000000-0008-0000-0200-0000CC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40" name="Text Box 17">
          <a:extLst>
            <a:ext uri="{FF2B5EF4-FFF2-40B4-BE49-F238E27FC236}">
              <a16:creationId xmlns:a16="http://schemas.microsoft.com/office/drawing/2014/main" xmlns="" id="{00000000-0008-0000-0200-0000CD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41" name="Text Box 18">
          <a:extLst>
            <a:ext uri="{FF2B5EF4-FFF2-40B4-BE49-F238E27FC236}">
              <a16:creationId xmlns:a16="http://schemas.microsoft.com/office/drawing/2014/main" xmlns="" id="{00000000-0008-0000-0200-0000CE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42" name="Text Box 15">
          <a:extLst>
            <a:ext uri="{FF2B5EF4-FFF2-40B4-BE49-F238E27FC236}">
              <a16:creationId xmlns:a16="http://schemas.microsoft.com/office/drawing/2014/main" xmlns="" id="{00000000-0008-0000-0200-0000CF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43" name="Text Box 15">
          <a:extLst>
            <a:ext uri="{FF2B5EF4-FFF2-40B4-BE49-F238E27FC236}">
              <a16:creationId xmlns:a16="http://schemas.microsoft.com/office/drawing/2014/main" xmlns="" id="{00000000-0008-0000-0200-0000D0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44" name="Text Box 15">
          <a:extLst>
            <a:ext uri="{FF2B5EF4-FFF2-40B4-BE49-F238E27FC236}">
              <a16:creationId xmlns:a16="http://schemas.microsoft.com/office/drawing/2014/main" xmlns="" id="{00000000-0008-0000-0200-0000D1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45" name="Text Box 1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46" name="Text Box 16">
          <a:extLst>
            <a:ext uri="{FF2B5EF4-FFF2-40B4-BE49-F238E27FC236}">
              <a16:creationId xmlns:a16="http://schemas.microsoft.com/office/drawing/2014/main" xmlns="" id="{00000000-0008-0000-0200-0000D3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47" name="Text Box 17">
          <a:extLst>
            <a:ext uri="{FF2B5EF4-FFF2-40B4-BE49-F238E27FC236}">
              <a16:creationId xmlns:a16="http://schemas.microsoft.com/office/drawing/2014/main" xmlns="" id="{00000000-0008-0000-0200-0000D4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48" name="Text Box 18">
          <a:extLst>
            <a:ext uri="{FF2B5EF4-FFF2-40B4-BE49-F238E27FC236}">
              <a16:creationId xmlns:a16="http://schemas.microsoft.com/office/drawing/2014/main" xmlns="" id="{00000000-0008-0000-0200-0000D5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49" name="Text Box 19">
          <a:extLst>
            <a:ext uri="{FF2B5EF4-FFF2-40B4-BE49-F238E27FC236}">
              <a16:creationId xmlns:a16="http://schemas.microsoft.com/office/drawing/2014/main" xmlns="" id="{00000000-0008-0000-0200-0000D6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50" name="Text Box 16">
          <a:extLst>
            <a:ext uri="{FF2B5EF4-FFF2-40B4-BE49-F238E27FC236}">
              <a16:creationId xmlns:a16="http://schemas.microsoft.com/office/drawing/2014/main" xmlns="" id="{00000000-0008-0000-0200-0000D7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51" name="Text Box 17">
          <a:extLst>
            <a:ext uri="{FF2B5EF4-FFF2-40B4-BE49-F238E27FC236}">
              <a16:creationId xmlns:a16="http://schemas.microsoft.com/office/drawing/2014/main" xmlns="" id="{00000000-0008-0000-0200-0000D8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52" name="Text Box 18">
          <a:extLst>
            <a:ext uri="{FF2B5EF4-FFF2-40B4-BE49-F238E27FC236}">
              <a16:creationId xmlns:a16="http://schemas.microsoft.com/office/drawing/2014/main" xmlns="" id="{00000000-0008-0000-0200-0000D9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53" name="Text Box 15">
          <a:extLst>
            <a:ext uri="{FF2B5EF4-FFF2-40B4-BE49-F238E27FC236}">
              <a16:creationId xmlns:a16="http://schemas.microsoft.com/office/drawing/2014/main" xmlns="" id="{00000000-0008-0000-0200-0000DA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54" name="Text Box 15">
          <a:extLst>
            <a:ext uri="{FF2B5EF4-FFF2-40B4-BE49-F238E27FC236}">
              <a16:creationId xmlns:a16="http://schemas.microsoft.com/office/drawing/2014/main" xmlns="" id="{00000000-0008-0000-0200-0000DB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55" name="Text Box 1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56" name="Text Box 15">
          <a:extLst>
            <a:ext uri="{FF2B5EF4-FFF2-40B4-BE49-F238E27FC236}">
              <a16:creationId xmlns:a16="http://schemas.microsoft.com/office/drawing/2014/main" xmlns="" id="{00000000-0008-0000-0200-0000DD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57" name="Text Box 15">
          <a:extLst>
            <a:ext uri="{FF2B5EF4-FFF2-40B4-BE49-F238E27FC236}">
              <a16:creationId xmlns:a16="http://schemas.microsoft.com/office/drawing/2014/main" xmlns="" id="{00000000-0008-0000-0200-0000DE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58" name="Text Box 16">
          <a:extLst>
            <a:ext uri="{FF2B5EF4-FFF2-40B4-BE49-F238E27FC236}">
              <a16:creationId xmlns:a16="http://schemas.microsoft.com/office/drawing/2014/main" xmlns="" id="{00000000-0008-0000-0200-0000DF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59" name="Text Box 17">
          <a:extLst>
            <a:ext uri="{FF2B5EF4-FFF2-40B4-BE49-F238E27FC236}">
              <a16:creationId xmlns:a16="http://schemas.microsoft.com/office/drawing/2014/main" xmlns="" id="{00000000-0008-0000-0200-0000E0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60" name="Text Box 18">
          <a:extLst>
            <a:ext uri="{FF2B5EF4-FFF2-40B4-BE49-F238E27FC236}">
              <a16:creationId xmlns:a16="http://schemas.microsoft.com/office/drawing/2014/main" xmlns="" id="{00000000-0008-0000-0200-0000E1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61" name="Text Box 19">
          <a:extLst>
            <a:ext uri="{FF2B5EF4-FFF2-40B4-BE49-F238E27FC236}">
              <a16:creationId xmlns:a16="http://schemas.microsoft.com/office/drawing/2014/main" xmlns="" id="{00000000-0008-0000-0200-0000E2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62" name="Text Box 16">
          <a:extLst>
            <a:ext uri="{FF2B5EF4-FFF2-40B4-BE49-F238E27FC236}">
              <a16:creationId xmlns:a16="http://schemas.microsoft.com/office/drawing/2014/main" xmlns="" id="{00000000-0008-0000-0200-0000E3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63" name="Text Box 17">
          <a:extLst>
            <a:ext uri="{FF2B5EF4-FFF2-40B4-BE49-F238E27FC236}">
              <a16:creationId xmlns:a16="http://schemas.microsoft.com/office/drawing/2014/main" xmlns="" id="{00000000-0008-0000-0200-0000E4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64" name="Text Box 18">
          <a:extLst>
            <a:ext uri="{FF2B5EF4-FFF2-40B4-BE49-F238E27FC236}">
              <a16:creationId xmlns:a16="http://schemas.microsoft.com/office/drawing/2014/main" xmlns="" id="{00000000-0008-0000-0200-0000E5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65" name="Text Box 1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66" name="Text Box 15">
          <a:extLst>
            <a:ext uri="{FF2B5EF4-FFF2-40B4-BE49-F238E27FC236}">
              <a16:creationId xmlns:a16="http://schemas.microsoft.com/office/drawing/2014/main" xmlns="" id="{00000000-0008-0000-0200-0000E7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67" name="Text Box 15">
          <a:extLst>
            <a:ext uri="{FF2B5EF4-FFF2-40B4-BE49-F238E27FC236}">
              <a16:creationId xmlns:a16="http://schemas.microsoft.com/office/drawing/2014/main" xmlns="" id="{00000000-0008-0000-0200-0000E8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68" name="Text Box 15">
          <a:extLst>
            <a:ext uri="{FF2B5EF4-FFF2-40B4-BE49-F238E27FC236}">
              <a16:creationId xmlns:a16="http://schemas.microsoft.com/office/drawing/2014/main" xmlns="" id="{00000000-0008-0000-0200-0000E9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69" name="Text Box 16">
          <a:extLst>
            <a:ext uri="{FF2B5EF4-FFF2-40B4-BE49-F238E27FC236}">
              <a16:creationId xmlns:a16="http://schemas.microsoft.com/office/drawing/2014/main" xmlns="" id="{00000000-0008-0000-0200-0000EA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70" name="Text Box 17">
          <a:extLst>
            <a:ext uri="{FF2B5EF4-FFF2-40B4-BE49-F238E27FC236}">
              <a16:creationId xmlns:a16="http://schemas.microsoft.com/office/drawing/2014/main" xmlns="" id="{00000000-0008-0000-0200-0000EB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71" name="Text Box 18">
          <a:extLst>
            <a:ext uri="{FF2B5EF4-FFF2-40B4-BE49-F238E27FC236}">
              <a16:creationId xmlns:a16="http://schemas.microsoft.com/office/drawing/2014/main" xmlns="" id="{00000000-0008-0000-0200-0000EC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72" name="Text Box 19">
          <a:extLst>
            <a:ext uri="{FF2B5EF4-FFF2-40B4-BE49-F238E27FC236}">
              <a16:creationId xmlns:a16="http://schemas.microsoft.com/office/drawing/2014/main" xmlns="" id="{00000000-0008-0000-0200-0000ED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73" name="Text Box 16">
          <a:extLst>
            <a:ext uri="{FF2B5EF4-FFF2-40B4-BE49-F238E27FC236}">
              <a16:creationId xmlns:a16="http://schemas.microsoft.com/office/drawing/2014/main" xmlns="" id="{00000000-0008-0000-0200-0000EE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74" name="Text Box 17">
          <a:extLst>
            <a:ext uri="{FF2B5EF4-FFF2-40B4-BE49-F238E27FC236}">
              <a16:creationId xmlns:a16="http://schemas.microsoft.com/office/drawing/2014/main" xmlns="" id="{00000000-0008-0000-0200-0000EF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75" name="Text Box 18">
          <a:extLst>
            <a:ext uri="{FF2B5EF4-FFF2-40B4-BE49-F238E27FC236}">
              <a16:creationId xmlns:a16="http://schemas.microsoft.com/office/drawing/2014/main" xmlns="" id="{00000000-0008-0000-0200-0000F0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76" name="Text Box 15">
          <a:extLst>
            <a:ext uri="{FF2B5EF4-FFF2-40B4-BE49-F238E27FC236}">
              <a16:creationId xmlns:a16="http://schemas.microsoft.com/office/drawing/2014/main" xmlns="" id="{00000000-0008-0000-0200-0000F1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77" name="Text Box 15">
          <a:extLst>
            <a:ext uri="{FF2B5EF4-FFF2-40B4-BE49-F238E27FC236}">
              <a16:creationId xmlns:a16="http://schemas.microsoft.com/office/drawing/2014/main" xmlns="" id="{00000000-0008-0000-0200-0000F2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78" name="Text Box 15">
          <a:extLst>
            <a:ext uri="{FF2B5EF4-FFF2-40B4-BE49-F238E27FC236}">
              <a16:creationId xmlns:a16="http://schemas.microsoft.com/office/drawing/2014/main" xmlns="" id="{00000000-0008-0000-0200-0000F3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79" name="Text Box 15">
          <a:extLst>
            <a:ext uri="{FF2B5EF4-FFF2-40B4-BE49-F238E27FC236}">
              <a16:creationId xmlns:a16="http://schemas.microsoft.com/office/drawing/2014/main" xmlns="" id="{00000000-0008-0000-0200-0000F4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80" name="Text Box 15">
          <a:extLst>
            <a:ext uri="{FF2B5EF4-FFF2-40B4-BE49-F238E27FC236}">
              <a16:creationId xmlns:a16="http://schemas.microsoft.com/office/drawing/2014/main" xmlns="" id="{00000000-0008-0000-0200-0000F5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81" name="Text Box 16">
          <a:extLst>
            <a:ext uri="{FF2B5EF4-FFF2-40B4-BE49-F238E27FC236}">
              <a16:creationId xmlns:a16="http://schemas.microsoft.com/office/drawing/2014/main" xmlns="" id="{00000000-0008-0000-0200-0000F6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82" name="Text Box 17">
          <a:extLst>
            <a:ext uri="{FF2B5EF4-FFF2-40B4-BE49-F238E27FC236}">
              <a16:creationId xmlns:a16="http://schemas.microsoft.com/office/drawing/2014/main" xmlns="" id="{00000000-0008-0000-0200-0000F7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83" name="Text Box 18">
          <a:extLst>
            <a:ext uri="{FF2B5EF4-FFF2-40B4-BE49-F238E27FC236}">
              <a16:creationId xmlns:a16="http://schemas.microsoft.com/office/drawing/2014/main" xmlns="" id="{00000000-0008-0000-0200-0000F8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84" name="Text Box 19">
          <a:extLst>
            <a:ext uri="{FF2B5EF4-FFF2-40B4-BE49-F238E27FC236}">
              <a16:creationId xmlns:a16="http://schemas.microsoft.com/office/drawing/2014/main" xmlns="" id="{00000000-0008-0000-0200-0000F9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85" name="Text Box 16">
          <a:extLst>
            <a:ext uri="{FF2B5EF4-FFF2-40B4-BE49-F238E27FC236}">
              <a16:creationId xmlns:a16="http://schemas.microsoft.com/office/drawing/2014/main" xmlns="" id="{00000000-0008-0000-0200-0000FA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86" name="Text Box 17">
          <a:extLst>
            <a:ext uri="{FF2B5EF4-FFF2-40B4-BE49-F238E27FC236}">
              <a16:creationId xmlns:a16="http://schemas.microsoft.com/office/drawing/2014/main" xmlns="" id="{00000000-0008-0000-0200-0000FB03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87" name="Text Box 18">
          <a:extLst>
            <a:ext uri="{FF2B5EF4-FFF2-40B4-BE49-F238E27FC236}">
              <a16:creationId xmlns:a16="http://schemas.microsoft.com/office/drawing/2014/main" xmlns="" id="{00000000-0008-0000-0200-0000FC03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88" name="Text Box 15">
          <a:extLst>
            <a:ext uri="{FF2B5EF4-FFF2-40B4-BE49-F238E27FC236}">
              <a16:creationId xmlns:a16="http://schemas.microsoft.com/office/drawing/2014/main" xmlns="" id="{00000000-0008-0000-0200-0000FD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89" name="Text Box 15">
          <a:extLst>
            <a:ext uri="{FF2B5EF4-FFF2-40B4-BE49-F238E27FC236}">
              <a16:creationId xmlns:a16="http://schemas.microsoft.com/office/drawing/2014/main" xmlns="" id="{00000000-0008-0000-0200-0000FE03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790" name="Text Box 15">
          <a:extLst>
            <a:ext uri="{FF2B5EF4-FFF2-40B4-BE49-F238E27FC236}">
              <a16:creationId xmlns:a16="http://schemas.microsoft.com/office/drawing/2014/main" xmlns="" id="{00000000-0008-0000-0200-0000FF03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91" name="Text Box 15">
          <a:extLst>
            <a:ext uri="{FF2B5EF4-FFF2-40B4-BE49-F238E27FC236}">
              <a16:creationId xmlns:a16="http://schemas.microsoft.com/office/drawing/2014/main" xmlns="" id="{00000000-0008-0000-0200-00000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92" name="Text Box 16">
          <a:extLst>
            <a:ext uri="{FF2B5EF4-FFF2-40B4-BE49-F238E27FC236}">
              <a16:creationId xmlns:a16="http://schemas.microsoft.com/office/drawing/2014/main" xmlns="" id="{00000000-0008-0000-0200-00000104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93" name="Text Box 17">
          <a:extLst>
            <a:ext uri="{FF2B5EF4-FFF2-40B4-BE49-F238E27FC236}">
              <a16:creationId xmlns:a16="http://schemas.microsoft.com/office/drawing/2014/main" xmlns="" id="{00000000-0008-0000-0200-00000204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94" name="Text Box 18">
          <a:extLst>
            <a:ext uri="{FF2B5EF4-FFF2-40B4-BE49-F238E27FC236}">
              <a16:creationId xmlns:a16="http://schemas.microsoft.com/office/drawing/2014/main" xmlns="" id="{00000000-0008-0000-0200-00000304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95" name="Text Box 19">
          <a:extLst>
            <a:ext uri="{FF2B5EF4-FFF2-40B4-BE49-F238E27FC236}">
              <a16:creationId xmlns:a16="http://schemas.microsoft.com/office/drawing/2014/main" xmlns="" id="{00000000-0008-0000-0200-00000404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96" name="Text Box 16">
          <a:extLst>
            <a:ext uri="{FF2B5EF4-FFF2-40B4-BE49-F238E27FC236}">
              <a16:creationId xmlns:a16="http://schemas.microsoft.com/office/drawing/2014/main" xmlns="" id="{00000000-0008-0000-0200-00000504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3797" name="Text Box 17">
          <a:extLst>
            <a:ext uri="{FF2B5EF4-FFF2-40B4-BE49-F238E27FC236}">
              <a16:creationId xmlns:a16="http://schemas.microsoft.com/office/drawing/2014/main" xmlns="" id="{00000000-0008-0000-0200-00000604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3798" name="Text Box 18">
          <a:extLst>
            <a:ext uri="{FF2B5EF4-FFF2-40B4-BE49-F238E27FC236}">
              <a16:creationId xmlns:a16="http://schemas.microsoft.com/office/drawing/2014/main" xmlns="" id="{00000000-0008-0000-0200-00000704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799" name="Text Box 15">
          <a:extLst>
            <a:ext uri="{FF2B5EF4-FFF2-40B4-BE49-F238E27FC236}">
              <a16:creationId xmlns:a16="http://schemas.microsoft.com/office/drawing/2014/main" xmlns="" id="{00000000-0008-0000-0200-000008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3800" name="Text Box 15">
          <a:extLst>
            <a:ext uri="{FF2B5EF4-FFF2-40B4-BE49-F238E27FC236}">
              <a16:creationId xmlns:a16="http://schemas.microsoft.com/office/drawing/2014/main" xmlns="" id="{00000000-0008-0000-0200-00000904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01" name="Text Box 15">
          <a:extLst>
            <a:ext uri="{FF2B5EF4-FFF2-40B4-BE49-F238E27FC236}">
              <a16:creationId xmlns:a16="http://schemas.microsoft.com/office/drawing/2014/main" xmlns="" id="{00000000-0008-0000-0200-00000A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02" name="Text Box 15">
          <a:extLst>
            <a:ext uri="{FF2B5EF4-FFF2-40B4-BE49-F238E27FC236}">
              <a16:creationId xmlns:a16="http://schemas.microsoft.com/office/drawing/2014/main" xmlns="" id="{00000000-0008-0000-0200-00000B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03" name="Text Box 15">
          <a:extLst>
            <a:ext uri="{FF2B5EF4-FFF2-40B4-BE49-F238E27FC236}">
              <a16:creationId xmlns:a16="http://schemas.microsoft.com/office/drawing/2014/main" xmlns="" id="{00000000-0008-0000-0200-00000C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04" name="Text Box 15">
          <a:extLst>
            <a:ext uri="{FF2B5EF4-FFF2-40B4-BE49-F238E27FC236}">
              <a16:creationId xmlns:a16="http://schemas.microsoft.com/office/drawing/2014/main" xmlns="" id="{00000000-0008-0000-0200-00000D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05" name="Text Box 15">
          <a:extLst>
            <a:ext uri="{FF2B5EF4-FFF2-40B4-BE49-F238E27FC236}">
              <a16:creationId xmlns:a16="http://schemas.microsoft.com/office/drawing/2014/main" xmlns="" id="{00000000-0008-0000-0200-00000E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06" name="Text Box 15">
          <a:extLst>
            <a:ext uri="{FF2B5EF4-FFF2-40B4-BE49-F238E27FC236}">
              <a16:creationId xmlns:a16="http://schemas.microsoft.com/office/drawing/2014/main" xmlns="" id="{00000000-0008-0000-0200-00000F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07" name="Text Box 15">
          <a:extLst>
            <a:ext uri="{FF2B5EF4-FFF2-40B4-BE49-F238E27FC236}">
              <a16:creationId xmlns:a16="http://schemas.microsoft.com/office/drawing/2014/main" xmlns="" id="{00000000-0008-0000-0200-00001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08" name="Text Box 15">
          <a:extLst>
            <a:ext uri="{FF2B5EF4-FFF2-40B4-BE49-F238E27FC236}">
              <a16:creationId xmlns:a16="http://schemas.microsoft.com/office/drawing/2014/main" xmlns="" id="{00000000-0008-0000-0200-000011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09" name="Text Box 15">
          <a:extLst>
            <a:ext uri="{FF2B5EF4-FFF2-40B4-BE49-F238E27FC236}">
              <a16:creationId xmlns:a16="http://schemas.microsoft.com/office/drawing/2014/main" xmlns="" id="{00000000-0008-0000-0200-000012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10" name="Text Box 15">
          <a:extLst>
            <a:ext uri="{FF2B5EF4-FFF2-40B4-BE49-F238E27FC236}">
              <a16:creationId xmlns:a16="http://schemas.microsoft.com/office/drawing/2014/main" xmlns="" id="{00000000-0008-0000-0200-000013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11" name="Text Box 15">
          <a:extLst>
            <a:ext uri="{FF2B5EF4-FFF2-40B4-BE49-F238E27FC236}">
              <a16:creationId xmlns:a16="http://schemas.microsoft.com/office/drawing/2014/main" xmlns="" id="{00000000-0008-0000-0200-000014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12" name="Text Box 15">
          <a:extLst>
            <a:ext uri="{FF2B5EF4-FFF2-40B4-BE49-F238E27FC236}">
              <a16:creationId xmlns:a16="http://schemas.microsoft.com/office/drawing/2014/main" xmlns="" id="{00000000-0008-0000-0200-000015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13" name="Text Box 15">
          <a:extLst>
            <a:ext uri="{FF2B5EF4-FFF2-40B4-BE49-F238E27FC236}">
              <a16:creationId xmlns:a16="http://schemas.microsoft.com/office/drawing/2014/main" xmlns="" id="{00000000-0008-0000-0200-000016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14" name="Text Box 15">
          <a:extLst>
            <a:ext uri="{FF2B5EF4-FFF2-40B4-BE49-F238E27FC236}">
              <a16:creationId xmlns:a16="http://schemas.microsoft.com/office/drawing/2014/main" xmlns="" id="{00000000-0008-0000-0200-000017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815" name="Text Box 15">
          <a:extLst>
            <a:ext uri="{FF2B5EF4-FFF2-40B4-BE49-F238E27FC236}">
              <a16:creationId xmlns:a16="http://schemas.microsoft.com/office/drawing/2014/main" xmlns="" id="{00000000-0008-0000-0200-000018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16" name="Text Box 15">
          <a:extLst>
            <a:ext uri="{FF2B5EF4-FFF2-40B4-BE49-F238E27FC236}">
              <a16:creationId xmlns:a16="http://schemas.microsoft.com/office/drawing/2014/main" xmlns="" id="{00000000-0008-0000-0200-000019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17" name="Text Box 15">
          <a:extLst>
            <a:ext uri="{FF2B5EF4-FFF2-40B4-BE49-F238E27FC236}">
              <a16:creationId xmlns:a16="http://schemas.microsoft.com/office/drawing/2014/main" xmlns="" id="{00000000-0008-0000-0200-00001A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18" name="Text Box 15">
          <a:extLst>
            <a:ext uri="{FF2B5EF4-FFF2-40B4-BE49-F238E27FC236}">
              <a16:creationId xmlns:a16="http://schemas.microsoft.com/office/drawing/2014/main" xmlns="" id="{00000000-0008-0000-0200-00001B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19" name="Text Box 15">
          <a:extLst>
            <a:ext uri="{FF2B5EF4-FFF2-40B4-BE49-F238E27FC236}">
              <a16:creationId xmlns:a16="http://schemas.microsoft.com/office/drawing/2014/main" xmlns="" id="{00000000-0008-0000-0200-00001C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0" name="Text Box 15">
          <a:extLst>
            <a:ext uri="{FF2B5EF4-FFF2-40B4-BE49-F238E27FC236}">
              <a16:creationId xmlns:a16="http://schemas.microsoft.com/office/drawing/2014/main" xmlns="" id="{00000000-0008-0000-0200-00001D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1" name="Text Box 15">
          <a:extLst>
            <a:ext uri="{FF2B5EF4-FFF2-40B4-BE49-F238E27FC236}">
              <a16:creationId xmlns:a16="http://schemas.microsoft.com/office/drawing/2014/main" xmlns="" id="{00000000-0008-0000-0200-00001E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2" name="Text Box 15">
          <a:extLst>
            <a:ext uri="{FF2B5EF4-FFF2-40B4-BE49-F238E27FC236}">
              <a16:creationId xmlns:a16="http://schemas.microsoft.com/office/drawing/2014/main" xmlns="" id="{00000000-0008-0000-0200-00001F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3" name="Text Box 15">
          <a:extLst>
            <a:ext uri="{FF2B5EF4-FFF2-40B4-BE49-F238E27FC236}">
              <a16:creationId xmlns:a16="http://schemas.microsoft.com/office/drawing/2014/main" xmlns="" id="{00000000-0008-0000-0200-00002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4" name="Text Box 15">
          <a:extLst>
            <a:ext uri="{FF2B5EF4-FFF2-40B4-BE49-F238E27FC236}">
              <a16:creationId xmlns:a16="http://schemas.microsoft.com/office/drawing/2014/main" xmlns="" id="{00000000-0008-0000-0200-000021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5" name="Text Box 15">
          <a:extLst>
            <a:ext uri="{FF2B5EF4-FFF2-40B4-BE49-F238E27FC236}">
              <a16:creationId xmlns:a16="http://schemas.microsoft.com/office/drawing/2014/main" xmlns="" id="{00000000-0008-0000-0200-000022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6" name="Text Box 15">
          <a:extLst>
            <a:ext uri="{FF2B5EF4-FFF2-40B4-BE49-F238E27FC236}">
              <a16:creationId xmlns:a16="http://schemas.microsoft.com/office/drawing/2014/main" xmlns="" id="{00000000-0008-0000-0200-000023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7" name="Text Box 15">
          <a:extLst>
            <a:ext uri="{FF2B5EF4-FFF2-40B4-BE49-F238E27FC236}">
              <a16:creationId xmlns:a16="http://schemas.microsoft.com/office/drawing/2014/main" xmlns="" id="{00000000-0008-0000-0200-000024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8" name="Text Box 15">
          <a:extLst>
            <a:ext uri="{FF2B5EF4-FFF2-40B4-BE49-F238E27FC236}">
              <a16:creationId xmlns:a16="http://schemas.microsoft.com/office/drawing/2014/main" xmlns="" id="{00000000-0008-0000-0200-000025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29" name="Text Box 15">
          <a:extLst>
            <a:ext uri="{FF2B5EF4-FFF2-40B4-BE49-F238E27FC236}">
              <a16:creationId xmlns:a16="http://schemas.microsoft.com/office/drawing/2014/main" xmlns="" id="{00000000-0008-0000-0200-000026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0" name="Text Box 15">
          <a:extLst>
            <a:ext uri="{FF2B5EF4-FFF2-40B4-BE49-F238E27FC236}">
              <a16:creationId xmlns:a16="http://schemas.microsoft.com/office/drawing/2014/main" xmlns="" id="{00000000-0008-0000-0200-000027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1" name="Text Box 15">
          <a:extLst>
            <a:ext uri="{FF2B5EF4-FFF2-40B4-BE49-F238E27FC236}">
              <a16:creationId xmlns:a16="http://schemas.microsoft.com/office/drawing/2014/main" xmlns="" id="{00000000-0008-0000-0200-000028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2" name="Text Box 15">
          <a:extLst>
            <a:ext uri="{FF2B5EF4-FFF2-40B4-BE49-F238E27FC236}">
              <a16:creationId xmlns:a16="http://schemas.microsoft.com/office/drawing/2014/main" xmlns="" id="{00000000-0008-0000-0200-000029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3" name="Text Box 15">
          <a:extLst>
            <a:ext uri="{FF2B5EF4-FFF2-40B4-BE49-F238E27FC236}">
              <a16:creationId xmlns:a16="http://schemas.microsoft.com/office/drawing/2014/main" xmlns="" id="{00000000-0008-0000-0200-00002A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4" name="Text Box 15">
          <a:extLst>
            <a:ext uri="{FF2B5EF4-FFF2-40B4-BE49-F238E27FC236}">
              <a16:creationId xmlns:a16="http://schemas.microsoft.com/office/drawing/2014/main" xmlns="" id="{00000000-0008-0000-0200-00002B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5" name="Text Box 15">
          <a:extLst>
            <a:ext uri="{FF2B5EF4-FFF2-40B4-BE49-F238E27FC236}">
              <a16:creationId xmlns:a16="http://schemas.microsoft.com/office/drawing/2014/main" xmlns="" id="{00000000-0008-0000-0200-00002C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6" name="Text Box 15">
          <a:extLst>
            <a:ext uri="{FF2B5EF4-FFF2-40B4-BE49-F238E27FC236}">
              <a16:creationId xmlns:a16="http://schemas.microsoft.com/office/drawing/2014/main" xmlns="" id="{00000000-0008-0000-0200-00002D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7" name="Text Box 15">
          <a:extLst>
            <a:ext uri="{FF2B5EF4-FFF2-40B4-BE49-F238E27FC236}">
              <a16:creationId xmlns:a16="http://schemas.microsoft.com/office/drawing/2014/main" xmlns="" id="{00000000-0008-0000-0200-00002E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8" name="Text Box 15">
          <a:extLst>
            <a:ext uri="{FF2B5EF4-FFF2-40B4-BE49-F238E27FC236}">
              <a16:creationId xmlns:a16="http://schemas.microsoft.com/office/drawing/2014/main" xmlns="" id="{00000000-0008-0000-0200-00002F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39" name="Text Box 15">
          <a:extLst>
            <a:ext uri="{FF2B5EF4-FFF2-40B4-BE49-F238E27FC236}">
              <a16:creationId xmlns:a16="http://schemas.microsoft.com/office/drawing/2014/main" xmlns="" id="{00000000-0008-0000-0200-00003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0" name="Text Box 15">
          <a:extLst>
            <a:ext uri="{FF2B5EF4-FFF2-40B4-BE49-F238E27FC236}">
              <a16:creationId xmlns:a16="http://schemas.microsoft.com/office/drawing/2014/main" xmlns="" id="{00000000-0008-0000-0200-000031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1" name="Text Box 15">
          <a:extLst>
            <a:ext uri="{FF2B5EF4-FFF2-40B4-BE49-F238E27FC236}">
              <a16:creationId xmlns:a16="http://schemas.microsoft.com/office/drawing/2014/main" xmlns="" id="{00000000-0008-0000-0200-000032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2" name="Text Box 15">
          <a:extLst>
            <a:ext uri="{FF2B5EF4-FFF2-40B4-BE49-F238E27FC236}">
              <a16:creationId xmlns:a16="http://schemas.microsoft.com/office/drawing/2014/main" xmlns="" id="{00000000-0008-0000-0200-000033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3" name="Text Box 15">
          <a:extLst>
            <a:ext uri="{FF2B5EF4-FFF2-40B4-BE49-F238E27FC236}">
              <a16:creationId xmlns:a16="http://schemas.microsoft.com/office/drawing/2014/main" xmlns="" id="{00000000-0008-0000-0200-000034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4" name="Text Box 15">
          <a:extLst>
            <a:ext uri="{FF2B5EF4-FFF2-40B4-BE49-F238E27FC236}">
              <a16:creationId xmlns:a16="http://schemas.microsoft.com/office/drawing/2014/main" xmlns="" id="{00000000-0008-0000-0200-000035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5" name="Text Box 15">
          <a:extLst>
            <a:ext uri="{FF2B5EF4-FFF2-40B4-BE49-F238E27FC236}">
              <a16:creationId xmlns:a16="http://schemas.microsoft.com/office/drawing/2014/main" xmlns="" id="{00000000-0008-0000-0200-000036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6" name="Text Box 15">
          <a:extLst>
            <a:ext uri="{FF2B5EF4-FFF2-40B4-BE49-F238E27FC236}">
              <a16:creationId xmlns:a16="http://schemas.microsoft.com/office/drawing/2014/main" xmlns="" id="{00000000-0008-0000-0200-000037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7" name="Text Box 15">
          <a:extLst>
            <a:ext uri="{FF2B5EF4-FFF2-40B4-BE49-F238E27FC236}">
              <a16:creationId xmlns:a16="http://schemas.microsoft.com/office/drawing/2014/main" xmlns="" id="{00000000-0008-0000-0200-000038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8" name="Text Box 15">
          <a:extLst>
            <a:ext uri="{FF2B5EF4-FFF2-40B4-BE49-F238E27FC236}">
              <a16:creationId xmlns:a16="http://schemas.microsoft.com/office/drawing/2014/main" xmlns="" id="{00000000-0008-0000-0200-000039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49" name="Text Box 15">
          <a:extLst>
            <a:ext uri="{FF2B5EF4-FFF2-40B4-BE49-F238E27FC236}">
              <a16:creationId xmlns:a16="http://schemas.microsoft.com/office/drawing/2014/main" xmlns="" id="{00000000-0008-0000-0200-00003A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0" name="Text Box 1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1" name="Text Box 15">
          <a:extLst>
            <a:ext uri="{FF2B5EF4-FFF2-40B4-BE49-F238E27FC236}">
              <a16:creationId xmlns:a16="http://schemas.microsoft.com/office/drawing/2014/main" xmlns="" id="{00000000-0008-0000-0200-00003C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2" name="Text Box 15">
          <a:extLst>
            <a:ext uri="{FF2B5EF4-FFF2-40B4-BE49-F238E27FC236}">
              <a16:creationId xmlns:a16="http://schemas.microsoft.com/office/drawing/2014/main" xmlns="" id="{00000000-0008-0000-0200-00003D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3" name="Text Box 15">
          <a:extLst>
            <a:ext uri="{FF2B5EF4-FFF2-40B4-BE49-F238E27FC236}">
              <a16:creationId xmlns:a16="http://schemas.microsoft.com/office/drawing/2014/main" xmlns="" id="{00000000-0008-0000-0200-00003E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4" name="Text Box 15">
          <a:extLst>
            <a:ext uri="{FF2B5EF4-FFF2-40B4-BE49-F238E27FC236}">
              <a16:creationId xmlns:a16="http://schemas.microsoft.com/office/drawing/2014/main" xmlns="" id="{00000000-0008-0000-0200-00003F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5" name="Text Box 15">
          <a:extLst>
            <a:ext uri="{FF2B5EF4-FFF2-40B4-BE49-F238E27FC236}">
              <a16:creationId xmlns:a16="http://schemas.microsoft.com/office/drawing/2014/main" xmlns="" id="{00000000-0008-0000-0200-00004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6" name="Text Box 15">
          <a:extLst>
            <a:ext uri="{FF2B5EF4-FFF2-40B4-BE49-F238E27FC236}">
              <a16:creationId xmlns:a16="http://schemas.microsoft.com/office/drawing/2014/main" xmlns="" id="{00000000-0008-0000-0200-000041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7" name="Text Box 15">
          <a:extLst>
            <a:ext uri="{FF2B5EF4-FFF2-40B4-BE49-F238E27FC236}">
              <a16:creationId xmlns:a16="http://schemas.microsoft.com/office/drawing/2014/main" xmlns="" id="{00000000-0008-0000-0200-000042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8" name="Text Box 15">
          <a:extLst>
            <a:ext uri="{FF2B5EF4-FFF2-40B4-BE49-F238E27FC236}">
              <a16:creationId xmlns:a16="http://schemas.microsoft.com/office/drawing/2014/main" xmlns="" id="{00000000-0008-0000-0200-000043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59" name="Text Box 15">
          <a:extLst>
            <a:ext uri="{FF2B5EF4-FFF2-40B4-BE49-F238E27FC236}">
              <a16:creationId xmlns:a16="http://schemas.microsoft.com/office/drawing/2014/main" xmlns="" id="{00000000-0008-0000-0200-000044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0" name="Text Box 1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1" name="Text Box 15">
          <a:extLst>
            <a:ext uri="{FF2B5EF4-FFF2-40B4-BE49-F238E27FC236}">
              <a16:creationId xmlns:a16="http://schemas.microsoft.com/office/drawing/2014/main" xmlns="" id="{00000000-0008-0000-0200-000046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2" name="Text Box 15">
          <a:extLst>
            <a:ext uri="{FF2B5EF4-FFF2-40B4-BE49-F238E27FC236}">
              <a16:creationId xmlns:a16="http://schemas.microsoft.com/office/drawing/2014/main" xmlns="" id="{00000000-0008-0000-0200-000047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3" name="Text Box 15">
          <a:extLst>
            <a:ext uri="{FF2B5EF4-FFF2-40B4-BE49-F238E27FC236}">
              <a16:creationId xmlns:a16="http://schemas.microsoft.com/office/drawing/2014/main" xmlns="" id="{00000000-0008-0000-0200-000048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4" name="Text Box 15">
          <a:extLst>
            <a:ext uri="{FF2B5EF4-FFF2-40B4-BE49-F238E27FC236}">
              <a16:creationId xmlns:a16="http://schemas.microsoft.com/office/drawing/2014/main" xmlns="" id="{00000000-0008-0000-0200-000049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5" name="Text Box 15">
          <a:extLst>
            <a:ext uri="{FF2B5EF4-FFF2-40B4-BE49-F238E27FC236}">
              <a16:creationId xmlns:a16="http://schemas.microsoft.com/office/drawing/2014/main" xmlns="" id="{00000000-0008-0000-0200-00004A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6" name="Text Box 15">
          <a:extLst>
            <a:ext uri="{FF2B5EF4-FFF2-40B4-BE49-F238E27FC236}">
              <a16:creationId xmlns:a16="http://schemas.microsoft.com/office/drawing/2014/main" xmlns="" id="{00000000-0008-0000-0200-00004B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7" name="Text Box 15">
          <a:extLst>
            <a:ext uri="{FF2B5EF4-FFF2-40B4-BE49-F238E27FC236}">
              <a16:creationId xmlns:a16="http://schemas.microsoft.com/office/drawing/2014/main" xmlns="" id="{00000000-0008-0000-0200-00004C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8" name="Text Box 15">
          <a:extLst>
            <a:ext uri="{FF2B5EF4-FFF2-40B4-BE49-F238E27FC236}">
              <a16:creationId xmlns:a16="http://schemas.microsoft.com/office/drawing/2014/main" xmlns="" id="{00000000-0008-0000-0200-00004D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69" name="Text Box 15">
          <a:extLst>
            <a:ext uri="{FF2B5EF4-FFF2-40B4-BE49-F238E27FC236}">
              <a16:creationId xmlns:a16="http://schemas.microsoft.com/office/drawing/2014/main" xmlns="" id="{00000000-0008-0000-0200-00004E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0" name="Text Box 1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1" name="Text Box 15">
          <a:extLst>
            <a:ext uri="{FF2B5EF4-FFF2-40B4-BE49-F238E27FC236}">
              <a16:creationId xmlns:a16="http://schemas.microsoft.com/office/drawing/2014/main" xmlns="" id="{00000000-0008-0000-0200-00005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2" name="Text Box 15">
          <a:extLst>
            <a:ext uri="{FF2B5EF4-FFF2-40B4-BE49-F238E27FC236}">
              <a16:creationId xmlns:a16="http://schemas.microsoft.com/office/drawing/2014/main" xmlns="" id="{00000000-0008-0000-0200-000051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3" name="Text Box 15">
          <a:extLst>
            <a:ext uri="{FF2B5EF4-FFF2-40B4-BE49-F238E27FC236}">
              <a16:creationId xmlns:a16="http://schemas.microsoft.com/office/drawing/2014/main" xmlns="" id="{00000000-0008-0000-0200-000052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4" name="Text Box 15">
          <a:extLst>
            <a:ext uri="{FF2B5EF4-FFF2-40B4-BE49-F238E27FC236}">
              <a16:creationId xmlns:a16="http://schemas.microsoft.com/office/drawing/2014/main" xmlns="" id="{00000000-0008-0000-0200-000053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5" name="Text Box 15">
          <a:extLst>
            <a:ext uri="{FF2B5EF4-FFF2-40B4-BE49-F238E27FC236}">
              <a16:creationId xmlns:a16="http://schemas.microsoft.com/office/drawing/2014/main" xmlns="" id="{00000000-0008-0000-0200-000054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6" name="Text Box 15">
          <a:extLst>
            <a:ext uri="{FF2B5EF4-FFF2-40B4-BE49-F238E27FC236}">
              <a16:creationId xmlns:a16="http://schemas.microsoft.com/office/drawing/2014/main" xmlns="" id="{00000000-0008-0000-0200-000055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7" name="Text Box 15">
          <a:extLst>
            <a:ext uri="{FF2B5EF4-FFF2-40B4-BE49-F238E27FC236}">
              <a16:creationId xmlns:a16="http://schemas.microsoft.com/office/drawing/2014/main" xmlns="" id="{00000000-0008-0000-0200-000056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8" name="Text Box 15">
          <a:extLst>
            <a:ext uri="{FF2B5EF4-FFF2-40B4-BE49-F238E27FC236}">
              <a16:creationId xmlns:a16="http://schemas.microsoft.com/office/drawing/2014/main" xmlns="" id="{00000000-0008-0000-0200-000057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79" name="Text Box 15">
          <a:extLst>
            <a:ext uri="{FF2B5EF4-FFF2-40B4-BE49-F238E27FC236}">
              <a16:creationId xmlns:a16="http://schemas.microsoft.com/office/drawing/2014/main" xmlns="" id="{00000000-0008-0000-0200-000058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0" name="Text Box 1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1" name="Text Box 15">
          <a:extLst>
            <a:ext uri="{FF2B5EF4-FFF2-40B4-BE49-F238E27FC236}">
              <a16:creationId xmlns:a16="http://schemas.microsoft.com/office/drawing/2014/main" xmlns="" id="{00000000-0008-0000-0200-00005A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2" name="Text Box 15">
          <a:extLst>
            <a:ext uri="{FF2B5EF4-FFF2-40B4-BE49-F238E27FC236}">
              <a16:creationId xmlns:a16="http://schemas.microsoft.com/office/drawing/2014/main" xmlns="" id="{00000000-0008-0000-0200-00005B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3" name="Text Box 15">
          <a:extLst>
            <a:ext uri="{FF2B5EF4-FFF2-40B4-BE49-F238E27FC236}">
              <a16:creationId xmlns:a16="http://schemas.microsoft.com/office/drawing/2014/main" xmlns="" id="{00000000-0008-0000-0200-00005C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4" name="Text Box 15">
          <a:extLst>
            <a:ext uri="{FF2B5EF4-FFF2-40B4-BE49-F238E27FC236}">
              <a16:creationId xmlns:a16="http://schemas.microsoft.com/office/drawing/2014/main" xmlns="" id="{00000000-0008-0000-0200-00005D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5" name="Text Box 15">
          <a:extLst>
            <a:ext uri="{FF2B5EF4-FFF2-40B4-BE49-F238E27FC236}">
              <a16:creationId xmlns:a16="http://schemas.microsoft.com/office/drawing/2014/main" xmlns="" id="{00000000-0008-0000-0200-00005E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6" name="Text Box 15">
          <a:extLst>
            <a:ext uri="{FF2B5EF4-FFF2-40B4-BE49-F238E27FC236}">
              <a16:creationId xmlns:a16="http://schemas.microsoft.com/office/drawing/2014/main" xmlns="" id="{00000000-0008-0000-0200-00005F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3887" name="Text Box 15">
          <a:extLst>
            <a:ext uri="{FF2B5EF4-FFF2-40B4-BE49-F238E27FC236}">
              <a16:creationId xmlns:a16="http://schemas.microsoft.com/office/drawing/2014/main" xmlns="" id="{00000000-0008-0000-0200-00006004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3888" name="Text Box 15">
          <a:extLst>
            <a:ext uri="{FF2B5EF4-FFF2-40B4-BE49-F238E27FC236}">
              <a16:creationId xmlns:a16="http://schemas.microsoft.com/office/drawing/2014/main" xmlns="" id="{00000000-0008-0000-0200-00006104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3889" name="Text Box 15">
          <a:extLst>
            <a:ext uri="{FF2B5EF4-FFF2-40B4-BE49-F238E27FC236}">
              <a16:creationId xmlns:a16="http://schemas.microsoft.com/office/drawing/2014/main" xmlns="" id="{00000000-0008-0000-0200-00006204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3890" name="Text Box 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3891" name="Text Box 15">
          <a:extLst>
            <a:ext uri="{FF2B5EF4-FFF2-40B4-BE49-F238E27FC236}">
              <a16:creationId xmlns:a16="http://schemas.microsoft.com/office/drawing/2014/main" xmlns="" id="{00000000-0008-0000-0200-00006404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2" name="Text Box 15">
          <a:extLst>
            <a:ext uri="{FF2B5EF4-FFF2-40B4-BE49-F238E27FC236}">
              <a16:creationId xmlns:a16="http://schemas.microsoft.com/office/drawing/2014/main" xmlns="" id="{00000000-0008-0000-0200-000065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3" name="Text Box 15">
          <a:extLst>
            <a:ext uri="{FF2B5EF4-FFF2-40B4-BE49-F238E27FC236}">
              <a16:creationId xmlns:a16="http://schemas.microsoft.com/office/drawing/2014/main" xmlns="" id="{00000000-0008-0000-0200-000066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4" name="Text Box 15">
          <a:extLst>
            <a:ext uri="{FF2B5EF4-FFF2-40B4-BE49-F238E27FC236}">
              <a16:creationId xmlns:a16="http://schemas.microsoft.com/office/drawing/2014/main" xmlns="" id="{00000000-0008-0000-0200-000067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5" name="Text Box 15">
          <a:extLst>
            <a:ext uri="{FF2B5EF4-FFF2-40B4-BE49-F238E27FC236}">
              <a16:creationId xmlns:a16="http://schemas.microsoft.com/office/drawing/2014/main" xmlns="" id="{00000000-0008-0000-0200-000068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6" name="Text Box 15">
          <a:extLst>
            <a:ext uri="{FF2B5EF4-FFF2-40B4-BE49-F238E27FC236}">
              <a16:creationId xmlns:a16="http://schemas.microsoft.com/office/drawing/2014/main" xmlns="" id="{00000000-0008-0000-0200-000069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7" name="Text Box 15">
          <a:extLst>
            <a:ext uri="{FF2B5EF4-FFF2-40B4-BE49-F238E27FC236}">
              <a16:creationId xmlns:a16="http://schemas.microsoft.com/office/drawing/2014/main" xmlns="" id="{00000000-0008-0000-0200-00006A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8" name="Text Box 15">
          <a:extLst>
            <a:ext uri="{FF2B5EF4-FFF2-40B4-BE49-F238E27FC236}">
              <a16:creationId xmlns:a16="http://schemas.microsoft.com/office/drawing/2014/main" xmlns="" id="{00000000-0008-0000-0200-00006B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899" name="Text Box 15">
          <a:extLst>
            <a:ext uri="{FF2B5EF4-FFF2-40B4-BE49-F238E27FC236}">
              <a16:creationId xmlns:a16="http://schemas.microsoft.com/office/drawing/2014/main" xmlns="" id="{00000000-0008-0000-0200-00006C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0" name="Text Box 1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1" name="Text Box 15">
          <a:extLst>
            <a:ext uri="{FF2B5EF4-FFF2-40B4-BE49-F238E27FC236}">
              <a16:creationId xmlns:a16="http://schemas.microsoft.com/office/drawing/2014/main" xmlns="" id="{00000000-0008-0000-0200-00006E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2" name="Text Box 15">
          <a:extLst>
            <a:ext uri="{FF2B5EF4-FFF2-40B4-BE49-F238E27FC236}">
              <a16:creationId xmlns:a16="http://schemas.microsoft.com/office/drawing/2014/main" xmlns="" id="{00000000-0008-0000-0200-00006F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3" name="Text Box 15">
          <a:extLst>
            <a:ext uri="{FF2B5EF4-FFF2-40B4-BE49-F238E27FC236}">
              <a16:creationId xmlns:a16="http://schemas.microsoft.com/office/drawing/2014/main" xmlns="" id="{00000000-0008-0000-0200-000070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4" name="Text Box 15">
          <a:extLst>
            <a:ext uri="{FF2B5EF4-FFF2-40B4-BE49-F238E27FC236}">
              <a16:creationId xmlns:a16="http://schemas.microsoft.com/office/drawing/2014/main" xmlns="" id="{00000000-0008-0000-0200-000071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5" name="Text Box 15">
          <a:extLst>
            <a:ext uri="{FF2B5EF4-FFF2-40B4-BE49-F238E27FC236}">
              <a16:creationId xmlns:a16="http://schemas.microsoft.com/office/drawing/2014/main" xmlns="" id="{00000000-0008-0000-0200-000072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6" name="Text Box 15">
          <a:extLst>
            <a:ext uri="{FF2B5EF4-FFF2-40B4-BE49-F238E27FC236}">
              <a16:creationId xmlns:a16="http://schemas.microsoft.com/office/drawing/2014/main" xmlns="" id="{00000000-0008-0000-0200-000073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7" name="Text Box 15">
          <a:extLst>
            <a:ext uri="{FF2B5EF4-FFF2-40B4-BE49-F238E27FC236}">
              <a16:creationId xmlns:a16="http://schemas.microsoft.com/office/drawing/2014/main" xmlns="" id="{00000000-0008-0000-0200-000074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8" name="Text Box 15">
          <a:extLst>
            <a:ext uri="{FF2B5EF4-FFF2-40B4-BE49-F238E27FC236}">
              <a16:creationId xmlns:a16="http://schemas.microsoft.com/office/drawing/2014/main" xmlns="" id="{00000000-0008-0000-0200-000075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09" name="Text Box 15">
          <a:extLst>
            <a:ext uri="{FF2B5EF4-FFF2-40B4-BE49-F238E27FC236}">
              <a16:creationId xmlns:a16="http://schemas.microsoft.com/office/drawing/2014/main" xmlns="" id="{00000000-0008-0000-0200-000076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10" name="Text Box 1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11" name="Text Box 15">
          <a:extLst>
            <a:ext uri="{FF2B5EF4-FFF2-40B4-BE49-F238E27FC236}">
              <a16:creationId xmlns:a16="http://schemas.microsoft.com/office/drawing/2014/main" xmlns="" id="{00000000-0008-0000-0200-000078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12" name="Text Box 15">
          <a:extLst>
            <a:ext uri="{FF2B5EF4-FFF2-40B4-BE49-F238E27FC236}">
              <a16:creationId xmlns:a16="http://schemas.microsoft.com/office/drawing/2014/main" xmlns="" id="{00000000-0008-0000-0200-000079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13" name="Text Box 15">
          <a:extLst>
            <a:ext uri="{FF2B5EF4-FFF2-40B4-BE49-F238E27FC236}">
              <a16:creationId xmlns:a16="http://schemas.microsoft.com/office/drawing/2014/main" xmlns="" id="{00000000-0008-0000-0200-00007A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14" name="Text Box 15">
          <a:extLst>
            <a:ext uri="{FF2B5EF4-FFF2-40B4-BE49-F238E27FC236}">
              <a16:creationId xmlns:a16="http://schemas.microsoft.com/office/drawing/2014/main" xmlns="" id="{00000000-0008-0000-0200-00007B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3915" name="Text Box 15">
          <a:extLst>
            <a:ext uri="{FF2B5EF4-FFF2-40B4-BE49-F238E27FC236}">
              <a16:creationId xmlns:a16="http://schemas.microsoft.com/office/drawing/2014/main" xmlns="" id="{00000000-0008-0000-0200-00007C04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16" name="Text Box 16">
          <a:extLst>
            <a:ext uri="{FF2B5EF4-FFF2-40B4-BE49-F238E27FC236}">
              <a16:creationId xmlns:a16="http://schemas.microsoft.com/office/drawing/2014/main" xmlns="" id="{00000000-0008-0000-0200-000082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17" name="Text Box 17">
          <a:extLst>
            <a:ext uri="{FF2B5EF4-FFF2-40B4-BE49-F238E27FC236}">
              <a16:creationId xmlns:a16="http://schemas.microsoft.com/office/drawing/2014/main" xmlns="" id="{00000000-0008-0000-0200-000083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18" name="Text Box 18">
          <a:extLst>
            <a:ext uri="{FF2B5EF4-FFF2-40B4-BE49-F238E27FC236}">
              <a16:creationId xmlns:a16="http://schemas.microsoft.com/office/drawing/2014/main" xmlns="" id="{00000000-0008-0000-0200-000084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19" name="Text Box 19">
          <a:extLst>
            <a:ext uri="{FF2B5EF4-FFF2-40B4-BE49-F238E27FC236}">
              <a16:creationId xmlns:a16="http://schemas.microsoft.com/office/drawing/2014/main" xmlns="" id="{00000000-0008-0000-0200-000085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3920" name="Text Box 15">
          <a:extLst>
            <a:ext uri="{FF2B5EF4-FFF2-40B4-BE49-F238E27FC236}">
              <a16:creationId xmlns:a16="http://schemas.microsoft.com/office/drawing/2014/main" xmlns="" id="{00000000-0008-0000-0200-00008604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21" name="Text Box 16">
          <a:extLst>
            <a:ext uri="{FF2B5EF4-FFF2-40B4-BE49-F238E27FC236}">
              <a16:creationId xmlns:a16="http://schemas.microsoft.com/office/drawing/2014/main" xmlns="" id="{00000000-0008-0000-0200-000091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22" name="Text Box 17">
          <a:extLst>
            <a:ext uri="{FF2B5EF4-FFF2-40B4-BE49-F238E27FC236}">
              <a16:creationId xmlns:a16="http://schemas.microsoft.com/office/drawing/2014/main" xmlns="" id="{00000000-0008-0000-0200-000092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3923" name="Text Box 18">
          <a:extLst>
            <a:ext uri="{FF2B5EF4-FFF2-40B4-BE49-F238E27FC236}">
              <a16:creationId xmlns:a16="http://schemas.microsoft.com/office/drawing/2014/main" xmlns="" id="{00000000-0008-0000-0200-00009304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3924" name="Text Box 15">
          <a:extLst>
            <a:ext uri="{FF2B5EF4-FFF2-40B4-BE49-F238E27FC236}">
              <a16:creationId xmlns:a16="http://schemas.microsoft.com/office/drawing/2014/main" xmlns="" id="{00000000-0008-0000-0200-000094040000}"/>
            </a:ext>
          </a:extLst>
        </xdr:cNvPr>
        <xdr:cNvSpPr txBox="1">
          <a:spLocks noChangeArrowheads="1"/>
        </xdr:cNvSpPr>
      </xdr:nvSpPr>
      <xdr:spPr bwMode="auto">
        <a:xfrm>
          <a:off x="31542038" y="16423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3925" name="Text Box 16">
          <a:extLst>
            <a:ext uri="{FF2B5EF4-FFF2-40B4-BE49-F238E27FC236}">
              <a16:creationId xmlns:a16="http://schemas.microsoft.com/office/drawing/2014/main" xmlns="" id="{00000000-0008-0000-0200-00009504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3926" name="Text Box 17">
          <a:extLst>
            <a:ext uri="{FF2B5EF4-FFF2-40B4-BE49-F238E27FC236}">
              <a16:creationId xmlns:a16="http://schemas.microsoft.com/office/drawing/2014/main" xmlns="" id="{00000000-0008-0000-0200-00009604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3927" name="Text Box 18">
          <a:extLst>
            <a:ext uri="{FF2B5EF4-FFF2-40B4-BE49-F238E27FC236}">
              <a16:creationId xmlns:a16="http://schemas.microsoft.com/office/drawing/2014/main" xmlns="" id="{00000000-0008-0000-0200-00009704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3928" name="Text Box 19">
          <a:extLst>
            <a:ext uri="{FF2B5EF4-FFF2-40B4-BE49-F238E27FC236}">
              <a16:creationId xmlns:a16="http://schemas.microsoft.com/office/drawing/2014/main" xmlns="" id="{00000000-0008-0000-0200-00009804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3929" name="Text Box 16">
          <a:extLst>
            <a:ext uri="{FF2B5EF4-FFF2-40B4-BE49-F238E27FC236}">
              <a16:creationId xmlns:a16="http://schemas.microsoft.com/office/drawing/2014/main" xmlns="" id="{00000000-0008-0000-0200-00009904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3930" name="Text Box 15">
          <a:extLst>
            <a:ext uri="{FF2B5EF4-FFF2-40B4-BE49-F238E27FC236}">
              <a16:creationId xmlns:a16="http://schemas.microsoft.com/office/drawing/2014/main" xmlns="" id="{00000000-0008-0000-0200-0000A104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931" name="Text Box 15">
          <a:extLst>
            <a:ext uri="{FF2B5EF4-FFF2-40B4-BE49-F238E27FC236}">
              <a16:creationId xmlns:a16="http://schemas.microsoft.com/office/drawing/2014/main" xmlns="" id="{00000000-0008-0000-0200-0000A4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932" name="Text Box 15">
          <a:extLst>
            <a:ext uri="{FF2B5EF4-FFF2-40B4-BE49-F238E27FC236}">
              <a16:creationId xmlns:a16="http://schemas.microsoft.com/office/drawing/2014/main" xmlns="" id="{00000000-0008-0000-0200-0000A5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3933" name="Text Box 15">
          <a:extLst>
            <a:ext uri="{FF2B5EF4-FFF2-40B4-BE49-F238E27FC236}">
              <a16:creationId xmlns:a16="http://schemas.microsoft.com/office/drawing/2014/main" xmlns="" id="{00000000-0008-0000-0200-0000A604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3934" name="Text Box 15">
          <a:extLst>
            <a:ext uri="{FF2B5EF4-FFF2-40B4-BE49-F238E27FC236}">
              <a16:creationId xmlns:a16="http://schemas.microsoft.com/office/drawing/2014/main" xmlns="" id="{00000000-0008-0000-0200-0000A704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3935" name="Text Box 15">
          <a:extLst>
            <a:ext uri="{FF2B5EF4-FFF2-40B4-BE49-F238E27FC236}">
              <a16:creationId xmlns:a16="http://schemas.microsoft.com/office/drawing/2014/main" xmlns="" id="{00000000-0008-0000-0200-0000B504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3936" name="Text Box 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37" name="Text Box 16">
          <a:extLst>
            <a:ext uri="{FF2B5EF4-FFF2-40B4-BE49-F238E27FC236}">
              <a16:creationId xmlns:a16="http://schemas.microsoft.com/office/drawing/2014/main" xmlns="" id="{00000000-0008-0000-0200-0000B7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38" name="Text Box 17">
          <a:extLst>
            <a:ext uri="{FF2B5EF4-FFF2-40B4-BE49-F238E27FC236}">
              <a16:creationId xmlns:a16="http://schemas.microsoft.com/office/drawing/2014/main" xmlns="" id="{00000000-0008-0000-0200-0000B8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39" name="Text Box 18">
          <a:extLst>
            <a:ext uri="{FF2B5EF4-FFF2-40B4-BE49-F238E27FC236}">
              <a16:creationId xmlns:a16="http://schemas.microsoft.com/office/drawing/2014/main" xmlns="" id="{00000000-0008-0000-0200-0000B9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40" name="Text Box 19">
          <a:extLst>
            <a:ext uri="{FF2B5EF4-FFF2-40B4-BE49-F238E27FC236}">
              <a16:creationId xmlns:a16="http://schemas.microsoft.com/office/drawing/2014/main" xmlns="" id="{00000000-0008-0000-0200-0000BA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41" name="Text Box 16">
          <a:extLst>
            <a:ext uri="{FF2B5EF4-FFF2-40B4-BE49-F238E27FC236}">
              <a16:creationId xmlns:a16="http://schemas.microsoft.com/office/drawing/2014/main" xmlns="" id="{00000000-0008-0000-0200-0000BB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42" name="Text Box 17">
          <a:extLst>
            <a:ext uri="{FF2B5EF4-FFF2-40B4-BE49-F238E27FC236}">
              <a16:creationId xmlns:a16="http://schemas.microsoft.com/office/drawing/2014/main" xmlns="" id="{00000000-0008-0000-0200-0000BC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38</xdr:row>
      <xdr:rowOff>15875</xdr:rowOff>
    </xdr:from>
    <xdr:ext cx="95250" cy="171450"/>
    <xdr:sp macro="" textlink="">
      <xdr:nvSpPr>
        <xdr:cNvPr id="3943" name="Text Box 18">
          <a:extLst>
            <a:ext uri="{FF2B5EF4-FFF2-40B4-BE49-F238E27FC236}">
              <a16:creationId xmlns:a16="http://schemas.microsoft.com/office/drawing/2014/main" xmlns="" id="{00000000-0008-0000-0200-0000BD040000}"/>
            </a:ext>
          </a:extLst>
        </xdr:cNvPr>
        <xdr:cNvSpPr txBox="1">
          <a:spLocks noChangeArrowheads="1"/>
        </xdr:cNvSpPr>
      </xdr:nvSpPr>
      <xdr:spPr bwMode="auto">
        <a:xfrm>
          <a:off x="31543625"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3944" name="Text Box 15">
          <a:extLst>
            <a:ext uri="{FF2B5EF4-FFF2-40B4-BE49-F238E27FC236}">
              <a16:creationId xmlns:a16="http://schemas.microsoft.com/office/drawing/2014/main" xmlns="" id="{00000000-0008-0000-0200-0000BE04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3945" name="Text Box 15">
          <a:extLst>
            <a:ext uri="{FF2B5EF4-FFF2-40B4-BE49-F238E27FC236}">
              <a16:creationId xmlns:a16="http://schemas.microsoft.com/office/drawing/2014/main" xmlns="" id="{00000000-0008-0000-0200-0000BF04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3946" name="Text Box 1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31542038"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3947" name="Text Box 15">
          <a:extLst>
            <a:ext uri="{FF2B5EF4-FFF2-40B4-BE49-F238E27FC236}">
              <a16:creationId xmlns:a16="http://schemas.microsoft.com/office/drawing/2014/main" xmlns="" id="{00000000-0008-0000-0200-0000C104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48" name="Text Box 16">
          <a:extLst>
            <a:ext uri="{FF2B5EF4-FFF2-40B4-BE49-F238E27FC236}">
              <a16:creationId xmlns:a16="http://schemas.microsoft.com/office/drawing/2014/main" xmlns="" id="{00000000-0008-0000-0200-0000C2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49" name="Text Box 17">
          <a:extLst>
            <a:ext uri="{FF2B5EF4-FFF2-40B4-BE49-F238E27FC236}">
              <a16:creationId xmlns:a16="http://schemas.microsoft.com/office/drawing/2014/main" xmlns="" id="{00000000-0008-0000-0200-0000C3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50" name="Text Box 18">
          <a:extLst>
            <a:ext uri="{FF2B5EF4-FFF2-40B4-BE49-F238E27FC236}">
              <a16:creationId xmlns:a16="http://schemas.microsoft.com/office/drawing/2014/main" xmlns="" id="{00000000-0008-0000-0200-0000C4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51" name="Text Box 19">
          <a:extLst>
            <a:ext uri="{FF2B5EF4-FFF2-40B4-BE49-F238E27FC236}">
              <a16:creationId xmlns:a16="http://schemas.microsoft.com/office/drawing/2014/main" xmlns="" id="{00000000-0008-0000-0200-0000C5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52" name="Text Box 16">
          <a:extLst>
            <a:ext uri="{FF2B5EF4-FFF2-40B4-BE49-F238E27FC236}">
              <a16:creationId xmlns:a16="http://schemas.microsoft.com/office/drawing/2014/main" xmlns="" id="{00000000-0008-0000-0200-0000C6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3953" name="Text Box 17">
          <a:extLst>
            <a:ext uri="{FF2B5EF4-FFF2-40B4-BE49-F238E27FC236}">
              <a16:creationId xmlns:a16="http://schemas.microsoft.com/office/drawing/2014/main" xmlns="" id="{00000000-0008-0000-0200-0000C704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38</xdr:row>
      <xdr:rowOff>644525</xdr:rowOff>
    </xdr:from>
    <xdr:ext cx="95250" cy="171450"/>
    <xdr:sp macro="" textlink="">
      <xdr:nvSpPr>
        <xdr:cNvPr id="3954" name="Text Box 18">
          <a:extLst>
            <a:ext uri="{FF2B5EF4-FFF2-40B4-BE49-F238E27FC236}">
              <a16:creationId xmlns:a16="http://schemas.microsoft.com/office/drawing/2014/main" xmlns="" id="{00000000-0008-0000-0200-0000C8040000}"/>
            </a:ext>
          </a:extLst>
        </xdr:cNvPr>
        <xdr:cNvSpPr txBox="1">
          <a:spLocks noChangeArrowheads="1"/>
        </xdr:cNvSpPr>
      </xdr:nvSpPr>
      <xdr:spPr bwMode="auto">
        <a:xfrm>
          <a:off x="31438850" y="159202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3955" name="Text Box 15">
          <a:extLst>
            <a:ext uri="{FF2B5EF4-FFF2-40B4-BE49-F238E27FC236}">
              <a16:creationId xmlns:a16="http://schemas.microsoft.com/office/drawing/2014/main" xmlns="" id="{00000000-0008-0000-0200-0000C904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3956" name="Text Box 1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31542038"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57" name="Text Box 16">
          <a:extLst>
            <a:ext uri="{FF2B5EF4-FFF2-40B4-BE49-F238E27FC236}">
              <a16:creationId xmlns:a16="http://schemas.microsoft.com/office/drawing/2014/main" xmlns="" id="{00000000-0008-0000-0200-0000CB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58" name="Text Box 17">
          <a:extLst>
            <a:ext uri="{FF2B5EF4-FFF2-40B4-BE49-F238E27FC236}">
              <a16:creationId xmlns:a16="http://schemas.microsoft.com/office/drawing/2014/main" xmlns="" id="{00000000-0008-0000-0200-0000CC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59" name="Text Box 18">
          <a:extLst>
            <a:ext uri="{FF2B5EF4-FFF2-40B4-BE49-F238E27FC236}">
              <a16:creationId xmlns:a16="http://schemas.microsoft.com/office/drawing/2014/main" xmlns="" id="{00000000-0008-0000-0200-0000CD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60" name="Text Box 19">
          <a:extLst>
            <a:ext uri="{FF2B5EF4-FFF2-40B4-BE49-F238E27FC236}">
              <a16:creationId xmlns:a16="http://schemas.microsoft.com/office/drawing/2014/main" xmlns="" id="{00000000-0008-0000-0200-0000CE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61" name="Text Box 16">
          <a:extLst>
            <a:ext uri="{FF2B5EF4-FFF2-40B4-BE49-F238E27FC236}">
              <a16:creationId xmlns:a16="http://schemas.microsoft.com/office/drawing/2014/main" xmlns="" id="{00000000-0008-0000-0200-0000CF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62" name="Text Box 17">
          <a:extLst>
            <a:ext uri="{FF2B5EF4-FFF2-40B4-BE49-F238E27FC236}">
              <a16:creationId xmlns:a16="http://schemas.microsoft.com/office/drawing/2014/main" xmlns="" id="{00000000-0008-0000-0200-0000D0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3963" name="Text Box 18">
          <a:extLst>
            <a:ext uri="{FF2B5EF4-FFF2-40B4-BE49-F238E27FC236}">
              <a16:creationId xmlns:a16="http://schemas.microsoft.com/office/drawing/2014/main" xmlns="" id="{00000000-0008-0000-0200-0000D104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3964" name="Text Box 15">
          <a:extLst>
            <a:ext uri="{FF2B5EF4-FFF2-40B4-BE49-F238E27FC236}">
              <a16:creationId xmlns:a16="http://schemas.microsoft.com/office/drawing/2014/main" xmlns="" id="{00000000-0008-0000-0200-0000D204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3965" name="Text Box 15">
          <a:extLst>
            <a:ext uri="{FF2B5EF4-FFF2-40B4-BE49-F238E27FC236}">
              <a16:creationId xmlns:a16="http://schemas.microsoft.com/office/drawing/2014/main" xmlns="" id="{00000000-0008-0000-0200-0000D304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3966" name="Text Box 1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31542038" y="15923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3967" name="Text Box 15">
          <a:extLst>
            <a:ext uri="{FF2B5EF4-FFF2-40B4-BE49-F238E27FC236}">
              <a16:creationId xmlns:a16="http://schemas.microsoft.com/office/drawing/2014/main" xmlns="" id="{00000000-0008-0000-0200-0000D504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68" name="Text Box 16">
          <a:extLst>
            <a:ext uri="{FF2B5EF4-FFF2-40B4-BE49-F238E27FC236}">
              <a16:creationId xmlns:a16="http://schemas.microsoft.com/office/drawing/2014/main" xmlns="" id="{00000000-0008-0000-0200-0000D6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69" name="Text Box 17">
          <a:extLst>
            <a:ext uri="{FF2B5EF4-FFF2-40B4-BE49-F238E27FC236}">
              <a16:creationId xmlns:a16="http://schemas.microsoft.com/office/drawing/2014/main" xmlns="" id="{00000000-0008-0000-0200-0000D7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70" name="Text Box 18">
          <a:extLst>
            <a:ext uri="{FF2B5EF4-FFF2-40B4-BE49-F238E27FC236}">
              <a16:creationId xmlns:a16="http://schemas.microsoft.com/office/drawing/2014/main" xmlns="" id="{00000000-0008-0000-0200-0000D8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71" name="Text Box 19">
          <a:extLst>
            <a:ext uri="{FF2B5EF4-FFF2-40B4-BE49-F238E27FC236}">
              <a16:creationId xmlns:a16="http://schemas.microsoft.com/office/drawing/2014/main" xmlns="" id="{00000000-0008-0000-0200-0000D9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72" name="Text Box 16">
          <a:extLst>
            <a:ext uri="{FF2B5EF4-FFF2-40B4-BE49-F238E27FC236}">
              <a16:creationId xmlns:a16="http://schemas.microsoft.com/office/drawing/2014/main" xmlns="" id="{00000000-0008-0000-0200-0000DA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3973" name="Text Box 17">
          <a:extLst>
            <a:ext uri="{FF2B5EF4-FFF2-40B4-BE49-F238E27FC236}">
              <a16:creationId xmlns:a16="http://schemas.microsoft.com/office/drawing/2014/main" xmlns="" id="{00000000-0008-0000-0200-0000DB04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3974" name="Text Box 18">
          <a:extLst>
            <a:ext uri="{FF2B5EF4-FFF2-40B4-BE49-F238E27FC236}">
              <a16:creationId xmlns:a16="http://schemas.microsoft.com/office/drawing/2014/main" xmlns="" id="{00000000-0008-0000-0200-0000DC04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3975" name="Text Box 15">
          <a:extLst>
            <a:ext uri="{FF2B5EF4-FFF2-40B4-BE49-F238E27FC236}">
              <a16:creationId xmlns:a16="http://schemas.microsoft.com/office/drawing/2014/main" xmlns="" id="{00000000-0008-0000-0200-0000DD04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3976" name="Text Box 1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31542038" y="15923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77" name="Text Box 16">
          <a:extLst>
            <a:ext uri="{FF2B5EF4-FFF2-40B4-BE49-F238E27FC236}">
              <a16:creationId xmlns:a16="http://schemas.microsoft.com/office/drawing/2014/main" xmlns="" id="{00000000-0008-0000-0200-0000DF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78" name="Text Box 17">
          <a:extLst>
            <a:ext uri="{FF2B5EF4-FFF2-40B4-BE49-F238E27FC236}">
              <a16:creationId xmlns:a16="http://schemas.microsoft.com/office/drawing/2014/main" xmlns="" id="{00000000-0008-0000-0200-0000E0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79" name="Text Box 18">
          <a:extLst>
            <a:ext uri="{FF2B5EF4-FFF2-40B4-BE49-F238E27FC236}">
              <a16:creationId xmlns:a16="http://schemas.microsoft.com/office/drawing/2014/main" xmlns="" id="{00000000-0008-0000-0200-0000E1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80" name="Text Box 19">
          <a:extLst>
            <a:ext uri="{FF2B5EF4-FFF2-40B4-BE49-F238E27FC236}">
              <a16:creationId xmlns:a16="http://schemas.microsoft.com/office/drawing/2014/main" xmlns="" id="{00000000-0008-0000-0200-0000E2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81" name="Text Box 16">
          <a:extLst>
            <a:ext uri="{FF2B5EF4-FFF2-40B4-BE49-F238E27FC236}">
              <a16:creationId xmlns:a16="http://schemas.microsoft.com/office/drawing/2014/main" xmlns="" id="{00000000-0008-0000-0200-0000E3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82" name="Text Box 17">
          <a:extLst>
            <a:ext uri="{FF2B5EF4-FFF2-40B4-BE49-F238E27FC236}">
              <a16:creationId xmlns:a16="http://schemas.microsoft.com/office/drawing/2014/main" xmlns="" id="{00000000-0008-0000-0200-0000E4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3983" name="Text Box 18">
          <a:extLst>
            <a:ext uri="{FF2B5EF4-FFF2-40B4-BE49-F238E27FC236}">
              <a16:creationId xmlns:a16="http://schemas.microsoft.com/office/drawing/2014/main" xmlns="" id="{00000000-0008-0000-0200-0000E5040000}"/>
            </a:ext>
          </a:extLst>
        </xdr:cNvPr>
        <xdr:cNvSpPr txBox="1">
          <a:spLocks noChangeArrowheads="1"/>
        </xdr:cNvSpPr>
      </xdr:nvSpPr>
      <xdr:spPr bwMode="auto">
        <a:xfrm>
          <a:off x="31543625" y="16434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3984" name="Text Box 15">
          <a:extLst>
            <a:ext uri="{FF2B5EF4-FFF2-40B4-BE49-F238E27FC236}">
              <a16:creationId xmlns:a16="http://schemas.microsoft.com/office/drawing/2014/main" xmlns="" id="{00000000-0008-0000-0200-0000E604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3985" name="Text Box 15">
          <a:extLst>
            <a:ext uri="{FF2B5EF4-FFF2-40B4-BE49-F238E27FC236}">
              <a16:creationId xmlns:a16="http://schemas.microsoft.com/office/drawing/2014/main" xmlns="" id="{00000000-0008-0000-0200-0000E704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3986" name="Text Box 1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31542038" y="16423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3987" name="Text Box 15">
          <a:extLst>
            <a:ext uri="{FF2B5EF4-FFF2-40B4-BE49-F238E27FC236}">
              <a16:creationId xmlns:a16="http://schemas.microsoft.com/office/drawing/2014/main" xmlns="" id="{00000000-0008-0000-0200-0000E904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88" name="Text Box 16">
          <a:extLst>
            <a:ext uri="{FF2B5EF4-FFF2-40B4-BE49-F238E27FC236}">
              <a16:creationId xmlns:a16="http://schemas.microsoft.com/office/drawing/2014/main" xmlns="" id="{00000000-0008-0000-0200-0000EA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89" name="Text Box 17">
          <a:extLst>
            <a:ext uri="{FF2B5EF4-FFF2-40B4-BE49-F238E27FC236}">
              <a16:creationId xmlns:a16="http://schemas.microsoft.com/office/drawing/2014/main" xmlns="" id="{00000000-0008-0000-0200-0000EB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90" name="Text Box 18">
          <a:extLst>
            <a:ext uri="{FF2B5EF4-FFF2-40B4-BE49-F238E27FC236}">
              <a16:creationId xmlns:a16="http://schemas.microsoft.com/office/drawing/2014/main" xmlns="" id="{00000000-0008-0000-0200-0000EC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91" name="Text Box 19">
          <a:extLst>
            <a:ext uri="{FF2B5EF4-FFF2-40B4-BE49-F238E27FC236}">
              <a16:creationId xmlns:a16="http://schemas.microsoft.com/office/drawing/2014/main" xmlns="" id="{00000000-0008-0000-0200-0000ED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92" name="Text Box 16">
          <a:extLst>
            <a:ext uri="{FF2B5EF4-FFF2-40B4-BE49-F238E27FC236}">
              <a16:creationId xmlns:a16="http://schemas.microsoft.com/office/drawing/2014/main" xmlns="" id="{00000000-0008-0000-0200-0000EE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3993" name="Text Box 17">
          <a:extLst>
            <a:ext uri="{FF2B5EF4-FFF2-40B4-BE49-F238E27FC236}">
              <a16:creationId xmlns:a16="http://schemas.microsoft.com/office/drawing/2014/main" xmlns="" id="{00000000-0008-0000-0200-0000EF04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3994" name="Text Box 18">
          <a:extLst>
            <a:ext uri="{FF2B5EF4-FFF2-40B4-BE49-F238E27FC236}">
              <a16:creationId xmlns:a16="http://schemas.microsoft.com/office/drawing/2014/main" xmlns="" id="{00000000-0008-0000-0200-0000F0040000}"/>
            </a:ext>
          </a:extLst>
        </xdr:cNvPr>
        <xdr:cNvSpPr txBox="1">
          <a:spLocks noChangeArrowheads="1"/>
        </xdr:cNvSpPr>
      </xdr:nvSpPr>
      <xdr:spPr bwMode="auto">
        <a:xfrm>
          <a:off x="31543625" y="16434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3995" name="Text Box 15">
          <a:extLst>
            <a:ext uri="{FF2B5EF4-FFF2-40B4-BE49-F238E27FC236}">
              <a16:creationId xmlns:a16="http://schemas.microsoft.com/office/drawing/2014/main" xmlns="" id="{00000000-0008-0000-0200-0000F104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3996" name="Text Box 1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31542038" y="16423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3997" name="Text Box 16">
          <a:extLst>
            <a:ext uri="{FF2B5EF4-FFF2-40B4-BE49-F238E27FC236}">
              <a16:creationId xmlns:a16="http://schemas.microsoft.com/office/drawing/2014/main" xmlns="" id="{00000000-0008-0000-0200-0000F3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3998" name="Text Box 17">
          <a:extLst>
            <a:ext uri="{FF2B5EF4-FFF2-40B4-BE49-F238E27FC236}">
              <a16:creationId xmlns:a16="http://schemas.microsoft.com/office/drawing/2014/main" xmlns="" id="{00000000-0008-0000-0200-0000F4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3999" name="Text Box 18">
          <a:extLst>
            <a:ext uri="{FF2B5EF4-FFF2-40B4-BE49-F238E27FC236}">
              <a16:creationId xmlns:a16="http://schemas.microsoft.com/office/drawing/2014/main" xmlns="" id="{00000000-0008-0000-0200-0000F5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00" name="Text Box 19">
          <a:extLst>
            <a:ext uri="{FF2B5EF4-FFF2-40B4-BE49-F238E27FC236}">
              <a16:creationId xmlns:a16="http://schemas.microsoft.com/office/drawing/2014/main" xmlns="" id="{00000000-0008-0000-0200-0000F6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01" name="Text Box 16">
          <a:extLst>
            <a:ext uri="{FF2B5EF4-FFF2-40B4-BE49-F238E27FC236}">
              <a16:creationId xmlns:a16="http://schemas.microsoft.com/office/drawing/2014/main" xmlns="" id="{00000000-0008-0000-0200-0000F7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02" name="Text Box 17">
          <a:extLst>
            <a:ext uri="{FF2B5EF4-FFF2-40B4-BE49-F238E27FC236}">
              <a16:creationId xmlns:a16="http://schemas.microsoft.com/office/drawing/2014/main" xmlns="" id="{00000000-0008-0000-0200-0000F8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38</xdr:row>
      <xdr:rowOff>15875</xdr:rowOff>
    </xdr:from>
    <xdr:ext cx="95250" cy="171450"/>
    <xdr:sp macro="" textlink="">
      <xdr:nvSpPr>
        <xdr:cNvPr id="4003" name="Text Box 18">
          <a:extLst>
            <a:ext uri="{FF2B5EF4-FFF2-40B4-BE49-F238E27FC236}">
              <a16:creationId xmlns:a16="http://schemas.microsoft.com/office/drawing/2014/main" xmlns="" id="{00000000-0008-0000-0200-0000F9040000}"/>
            </a:ext>
          </a:extLst>
        </xdr:cNvPr>
        <xdr:cNvSpPr txBox="1">
          <a:spLocks noChangeArrowheads="1"/>
        </xdr:cNvSpPr>
      </xdr:nvSpPr>
      <xdr:spPr bwMode="auto">
        <a:xfrm>
          <a:off x="33777237"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36</xdr:row>
      <xdr:rowOff>533400</xdr:rowOff>
    </xdr:from>
    <xdr:ext cx="95250" cy="442269"/>
    <xdr:sp macro="" textlink="">
      <xdr:nvSpPr>
        <xdr:cNvPr id="4004" name="Text Box 1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33778031"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005" name="Text Box 15">
          <a:extLst>
            <a:ext uri="{FF2B5EF4-FFF2-40B4-BE49-F238E27FC236}">
              <a16:creationId xmlns:a16="http://schemas.microsoft.com/office/drawing/2014/main" xmlns="" id="{00000000-0008-0000-0200-0000FB04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213632"/>
    <xdr:sp macro="" textlink="">
      <xdr:nvSpPr>
        <xdr:cNvPr id="4006" name="Text Box 15">
          <a:extLst>
            <a:ext uri="{FF2B5EF4-FFF2-40B4-BE49-F238E27FC236}">
              <a16:creationId xmlns:a16="http://schemas.microsoft.com/office/drawing/2014/main" xmlns="" id="{00000000-0008-0000-0200-0000FC040000}"/>
            </a:ext>
          </a:extLst>
        </xdr:cNvPr>
        <xdr:cNvSpPr txBox="1">
          <a:spLocks noChangeArrowheads="1"/>
        </xdr:cNvSpPr>
      </xdr:nvSpPr>
      <xdr:spPr bwMode="auto">
        <a:xfrm>
          <a:off x="33775650"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4007" name="Text Box 15">
          <a:extLst>
            <a:ext uri="{FF2B5EF4-FFF2-40B4-BE49-F238E27FC236}">
              <a16:creationId xmlns:a16="http://schemas.microsoft.com/office/drawing/2014/main" xmlns="" id="{00000000-0008-0000-0200-0000FD040000}"/>
            </a:ext>
          </a:extLst>
        </xdr:cNvPr>
        <xdr:cNvSpPr txBox="1">
          <a:spLocks noChangeArrowheads="1"/>
        </xdr:cNvSpPr>
      </xdr:nvSpPr>
      <xdr:spPr bwMode="auto">
        <a:xfrm>
          <a:off x="33775650"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08" name="Text Box 16">
          <a:extLst>
            <a:ext uri="{FF2B5EF4-FFF2-40B4-BE49-F238E27FC236}">
              <a16:creationId xmlns:a16="http://schemas.microsoft.com/office/drawing/2014/main" xmlns="" id="{00000000-0008-0000-0200-0000FE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09" name="Text Box 17">
          <a:extLst>
            <a:ext uri="{FF2B5EF4-FFF2-40B4-BE49-F238E27FC236}">
              <a16:creationId xmlns:a16="http://schemas.microsoft.com/office/drawing/2014/main" xmlns="" id="{00000000-0008-0000-0200-0000FF04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10" name="Text Box 18">
          <a:extLst>
            <a:ext uri="{FF2B5EF4-FFF2-40B4-BE49-F238E27FC236}">
              <a16:creationId xmlns:a16="http://schemas.microsoft.com/office/drawing/2014/main" xmlns="" id="{00000000-0008-0000-0200-00000005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11" name="Text Box 19">
          <a:extLst>
            <a:ext uri="{FF2B5EF4-FFF2-40B4-BE49-F238E27FC236}">
              <a16:creationId xmlns:a16="http://schemas.microsoft.com/office/drawing/2014/main" xmlns="" id="{00000000-0008-0000-0200-00000105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12" name="Text Box 16">
          <a:extLst>
            <a:ext uri="{FF2B5EF4-FFF2-40B4-BE49-F238E27FC236}">
              <a16:creationId xmlns:a16="http://schemas.microsoft.com/office/drawing/2014/main" xmlns="" id="{00000000-0008-0000-0200-00000205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013" name="Text Box 17">
          <a:extLst>
            <a:ext uri="{FF2B5EF4-FFF2-40B4-BE49-F238E27FC236}">
              <a16:creationId xmlns:a16="http://schemas.microsoft.com/office/drawing/2014/main" xmlns="" id="{00000000-0008-0000-0200-00000305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38</xdr:row>
      <xdr:rowOff>15875</xdr:rowOff>
    </xdr:from>
    <xdr:ext cx="95250" cy="171450"/>
    <xdr:sp macro="" textlink="">
      <xdr:nvSpPr>
        <xdr:cNvPr id="4014" name="Text Box 18">
          <a:extLst>
            <a:ext uri="{FF2B5EF4-FFF2-40B4-BE49-F238E27FC236}">
              <a16:creationId xmlns:a16="http://schemas.microsoft.com/office/drawing/2014/main" xmlns="" id="{00000000-0008-0000-0200-000004050000}"/>
            </a:ext>
          </a:extLst>
        </xdr:cNvPr>
        <xdr:cNvSpPr txBox="1">
          <a:spLocks noChangeArrowheads="1"/>
        </xdr:cNvSpPr>
      </xdr:nvSpPr>
      <xdr:spPr bwMode="auto">
        <a:xfrm>
          <a:off x="33777237"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015" name="Text Box 15">
          <a:extLst>
            <a:ext uri="{FF2B5EF4-FFF2-40B4-BE49-F238E27FC236}">
              <a16:creationId xmlns:a16="http://schemas.microsoft.com/office/drawing/2014/main" xmlns="" id="{00000000-0008-0000-0200-00000505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213632"/>
    <xdr:sp macro="" textlink="">
      <xdr:nvSpPr>
        <xdr:cNvPr id="4016" name="Text Box 15">
          <a:extLst>
            <a:ext uri="{FF2B5EF4-FFF2-40B4-BE49-F238E27FC236}">
              <a16:creationId xmlns:a16="http://schemas.microsoft.com/office/drawing/2014/main" xmlns="" id="{00000000-0008-0000-0200-000006050000}"/>
            </a:ext>
          </a:extLst>
        </xdr:cNvPr>
        <xdr:cNvSpPr txBox="1">
          <a:spLocks noChangeArrowheads="1"/>
        </xdr:cNvSpPr>
      </xdr:nvSpPr>
      <xdr:spPr bwMode="auto">
        <a:xfrm>
          <a:off x="33775650"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017" name="Text Box 15">
          <a:extLst>
            <a:ext uri="{FF2B5EF4-FFF2-40B4-BE49-F238E27FC236}">
              <a16:creationId xmlns:a16="http://schemas.microsoft.com/office/drawing/2014/main" xmlns="" id="{00000000-0008-0000-0200-00000705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4018" name="Text Box 15">
          <a:extLst>
            <a:ext uri="{FF2B5EF4-FFF2-40B4-BE49-F238E27FC236}">
              <a16:creationId xmlns:a16="http://schemas.microsoft.com/office/drawing/2014/main" xmlns="" id="{00000000-0008-0000-0200-00000805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019" name="Text Box 15">
          <a:extLst>
            <a:ext uri="{FF2B5EF4-FFF2-40B4-BE49-F238E27FC236}">
              <a16:creationId xmlns:a16="http://schemas.microsoft.com/office/drawing/2014/main" xmlns="" id="{00000000-0008-0000-0200-00000905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4020" name="Text Box 15">
          <a:extLst>
            <a:ext uri="{FF2B5EF4-FFF2-40B4-BE49-F238E27FC236}">
              <a16:creationId xmlns:a16="http://schemas.microsoft.com/office/drawing/2014/main" xmlns="" id="{00000000-0008-0000-0200-00000A05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021" name="Text Box 15">
          <a:extLst>
            <a:ext uri="{FF2B5EF4-FFF2-40B4-BE49-F238E27FC236}">
              <a16:creationId xmlns:a16="http://schemas.microsoft.com/office/drawing/2014/main" xmlns="" id="{00000000-0008-0000-0200-00000B05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4022" name="Text Box 15">
          <a:extLst>
            <a:ext uri="{FF2B5EF4-FFF2-40B4-BE49-F238E27FC236}">
              <a16:creationId xmlns:a16="http://schemas.microsoft.com/office/drawing/2014/main" xmlns="" id="{00000000-0008-0000-0200-00000C050000}"/>
            </a:ext>
          </a:extLst>
        </xdr:cNvPr>
        <xdr:cNvSpPr txBox="1">
          <a:spLocks noChangeArrowheads="1"/>
        </xdr:cNvSpPr>
      </xdr:nvSpPr>
      <xdr:spPr bwMode="auto">
        <a:xfrm>
          <a:off x="33775650"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023" name="Text Box 15">
          <a:extLst>
            <a:ext uri="{FF2B5EF4-FFF2-40B4-BE49-F238E27FC236}">
              <a16:creationId xmlns:a16="http://schemas.microsoft.com/office/drawing/2014/main" xmlns="" id="{00000000-0008-0000-0200-00000D05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4024" name="Text Box 1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33775650"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025" name="Text Box 15">
          <a:extLst>
            <a:ext uri="{FF2B5EF4-FFF2-40B4-BE49-F238E27FC236}">
              <a16:creationId xmlns:a16="http://schemas.microsoft.com/office/drawing/2014/main" xmlns="" id="{00000000-0008-0000-0200-00000F05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026" name="Text Box 15">
          <a:extLst>
            <a:ext uri="{FF2B5EF4-FFF2-40B4-BE49-F238E27FC236}">
              <a16:creationId xmlns:a16="http://schemas.microsoft.com/office/drawing/2014/main" xmlns="" id="{00000000-0008-0000-0200-00001005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027" name="Text Box 15">
          <a:extLst>
            <a:ext uri="{FF2B5EF4-FFF2-40B4-BE49-F238E27FC236}">
              <a16:creationId xmlns:a16="http://schemas.microsoft.com/office/drawing/2014/main" xmlns="" id="{00000000-0008-0000-0200-00001105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28" name="Text Box 15">
          <a:extLst>
            <a:ext uri="{FF2B5EF4-FFF2-40B4-BE49-F238E27FC236}">
              <a16:creationId xmlns:a16="http://schemas.microsoft.com/office/drawing/2014/main" xmlns="" id="{00000000-0008-0000-0200-000012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29" name="Text Box 15">
          <a:extLst>
            <a:ext uri="{FF2B5EF4-FFF2-40B4-BE49-F238E27FC236}">
              <a16:creationId xmlns:a16="http://schemas.microsoft.com/office/drawing/2014/main" xmlns="" id="{00000000-0008-0000-0200-000013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030" name="Text Box 15">
          <a:extLst>
            <a:ext uri="{FF2B5EF4-FFF2-40B4-BE49-F238E27FC236}">
              <a16:creationId xmlns:a16="http://schemas.microsoft.com/office/drawing/2014/main" xmlns="" id="{00000000-0008-0000-0200-00001405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031" name="Text Box 15">
          <a:extLst>
            <a:ext uri="{FF2B5EF4-FFF2-40B4-BE49-F238E27FC236}">
              <a16:creationId xmlns:a16="http://schemas.microsoft.com/office/drawing/2014/main" xmlns="" id="{00000000-0008-0000-0200-00001505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32" name="Text Box 15">
          <a:extLst>
            <a:ext uri="{FF2B5EF4-FFF2-40B4-BE49-F238E27FC236}">
              <a16:creationId xmlns:a16="http://schemas.microsoft.com/office/drawing/2014/main" xmlns="" id="{00000000-0008-0000-0200-000016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33" name="Text Box 15">
          <a:extLst>
            <a:ext uri="{FF2B5EF4-FFF2-40B4-BE49-F238E27FC236}">
              <a16:creationId xmlns:a16="http://schemas.microsoft.com/office/drawing/2014/main" xmlns="" id="{00000000-0008-0000-0200-000017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34" name="Text Box 1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35" name="Text Box 15">
          <a:extLst>
            <a:ext uri="{FF2B5EF4-FFF2-40B4-BE49-F238E27FC236}">
              <a16:creationId xmlns:a16="http://schemas.microsoft.com/office/drawing/2014/main" xmlns="" id="{00000000-0008-0000-0200-000019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36" name="Text Box 15">
          <a:extLst>
            <a:ext uri="{FF2B5EF4-FFF2-40B4-BE49-F238E27FC236}">
              <a16:creationId xmlns:a16="http://schemas.microsoft.com/office/drawing/2014/main" xmlns="" id="{00000000-0008-0000-0200-00001A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37" name="Text Box 15">
          <a:extLst>
            <a:ext uri="{FF2B5EF4-FFF2-40B4-BE49-F238E27FC236}">
              <a16:creationId xmlns:a16="http://schemas.microsoft.com/office/drawing/2014/main" xmlns="" id="{00000000-0008-0000-0200-00001B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038" name="Text Box 15">
          <a:extLst>
            <a:ext uri="{FF2B5EF4-FFF2-40B4-BE49-F238E27FC236}">
              <a16:creationId xmlns:a16="http://schemas.microsoft.com/office/drawing/2014/main" xmlns="" id="{00000000-0008-0000-0200-00001C05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39" name="Text Box 15">
          <a:extLst>
            <a:ext uri="{FF2B5EF4-FFF2-40B4-BE49-F238E27FC236}">
              <a16:creationId xmlns:a16="http://schemas.microsoft.com/office/drawing/2014/main" xmlns="" id="{00000000-0008-0000-0200-00001D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0" name="Text Box 15">
          <a:extLst>
            <a:ext uri="{FF2B5EF4-FFF2-40B4-BE49-F238E27FC236}">
              <a16:creationId xmlns:a16="http://schemas.microsoft.com/office/drawing/2014/main" xmlns="" id="{00000000-0008-0000-0200-00001E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1" name="Text Box 15">
          <a:extLst>
            <a:ext uri="{FF2B5EF4-FFF2-40B4-BE49-F238E27FC236}">
              <a16:creationId xmlns:a16="http://schemas.microsoft.com/office/drawing/2014/main" xmlns="" id="{00000000-0008-0000-0200-00001F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2" name="Text Box 15">
          <a:extLst>
            <a:ext uri="{FF2B5EF4-FFF2-40B4-BE49-F238E27FC236}">
              <a16:creationId xmlns:a16="http://schemas.microsoft.com/office/drawing/2014/main" xmlns="" id="{00000000-0008-0000-0200-000020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3" name="Text Box 15">
          <a:extLst>
            <a:ext uri="{FF2B5EF4-FFF2-40B4-BE49-F238E27FC236}">
              <a16:creationId xmlns:a16="http://schemas.microsoft.com/office/drawing/2014/main" xmlns="" id="{00000000-0008-0000-0200-000021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4" name="Text Box 1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5" name="Text Box 15">
          <a:extLst>
            <a:ext uri="{FF2B5EF4-FFF2-40B4-BE49-F238E27FC236}">
              <a16:creationId xmlns:a16="http://schemas.microsoft.com/office/drawing/2014/main" xmlns="" id="{00000000-0008-0000-0200-000023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6" name="Text Box 15">
          <a:extLst>
            <a:ext uri="{FF2B5EF4-FFF2-40B4-BE49-F238E27FC236}">
              <a16:creationId xmlns:a16="http://schemas.microsoft.com/office/drawing/2014/main" xmlns="" id="{00000000-0008-0000-0200-000024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47" name="Text Box 15">
          <a:extLst>
            <a:ext uri="{FF2B5EF4-FFF2-40B4-BE49-F238E27FC236}">
              <a16:creationId xmlns:a16="http://schemas.microsoft.com/office/drawing/2014/main" xmlns="" id="{00000000-0008-0000-0200-000025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48" name="Text Box 15">
          <a:extLst>
            <a:ext uri="{FF2B5EF4-FFF2-40B4-BE49-F238E27FC236}">
              <a16:creationId xmlns:a16="http://schemas.microsoft.com/office/drawing/2014/main" xmlns="" id="{00000000-0008-0000-0200-000026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49" name="Text Box 15">
          <a:extLst>
            <a:ext uri="{FF2B5EF4-FFF2-40B4-BE49-F238E27FC236}">
              <a16:creationId xmlns:a16="http://schemas.microsoft.com/office/drawing/2014/main" xmlns="" id="{00000000-0008-0000-0200-000027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050" name="Text Box 15">
          <a:extLst>
            <a:ext uri="{FF2B5EF4-FFF2-40B4-BE49-F238E27FC236}">
              <a16:creationId xmlns:a16="http://schemas.microsoft.com/office/drawing/2014/main" xmlns="" id="{00000000-0008-0000-0200-00002805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51" name="Text Box 15">
          <a:extLst>
            <a:ext uri="{FF2B5EF4-FFF2-40B4-BE49-F238E27FC236}">
              <a16:creationId xmlns:a16="http://schemas.microsoft.com/office/drawing/2014/main" xmlns="" id="{00000000-0008-0000-0200-000029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52" name="Text Box 15">
          <a:extLst>
            <a:ext uri="{FF2B5EF4-FFF2-40B4-BE49-F238E27FC236}">
              <a16:creationId xmlns:a16="http://schemas.microsoft.com/office/drawing/2014/main" xmlns="" id="{00000000-0008-0000-0200-00002A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53" name="Text Box 15">
          <a:extLst>
            <a:ext uri="{FF2B5EF4-FFF2-40B4-BE49-F238E27FC236}">
              <a16:creationId xmlns:a16="http://schemas.microsoft.com/office/drawing/2014/main" xmlns="" id="{00000000-0008-0000-0200-00002B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54" name="Text Box 1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055" name="Text Box 15">
          <a:extLst>
            <a:ext uri="{FF2B5EF4-FFF2-40B4-BE49-F238E27FC236}">
              <a16:creationId xmlns:a16="http://schemas.microsoft.com/office/drawing/2014/main" xmlns="" id="{00000000-0008-0000-0200-00002D05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056" name="Text Box 15">
          <a:extLst>
            <a:ext uri="{FF2B5EF4-FFF2-40B4-BE49-F238E27FC236}">
              <a16:creationId xmlns:a16="http://schemas.microsoft.com/office/drawing/2014/main" xmlns="" id="{00000000-0008-0000-0200-00002E05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057" name="Text Box 15">
          <a:extLst>
            <a:ext uri="{FF2B5EF4-FFF2-40B4-BE49-F238E27FC236}">
              <a16:creationId xmlns:a16="http://schemas.microsoft.com/office/drawing/2014/main" xmlns="" id="{00000000-0008-0000-0200-00002F05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37</xdr:row>
      <xdr:rowOff>1171575</xdr:rowOff>
    </xdr:from>
    <xdr:ext cx="95250" cy="442269"/>
    <xdr:sp macro="" textlink="">
      <xdr:nvSpPr>
        <xdr:cNvPr id="4058" name="Text Box 15">
          <a:extLst>
            <a:ext uri="{FF2B5EF4-FFF2-40B4-BE49-F238E27FC236}">
              <a16:creationId xmlns:a16="http://schemas.microsoft.com/office/drawing/2014/main" xmlns="" id="{00000000-0008-0000-0200-000030050000}"/>
            </a:ext>
          </a:extLst>
        </xdr:cNvPr>
        <xdr:cNvSpPr txBox="1">
          <a:spLocks noChangeArrowheads="1"/>
        </xdr:cNvSpPr>
      </xdr:nvSpPr>
      <xdr:spPr bwMode="auto">
        <a:xfrm>
          <a:off x="33575625"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37</xdr:row>
      <xdr:rowOff>771525</xdr:rowOff>
    </xdr:from>
    <xdr:ext cx="95250" cy="442269"/>
    <xdr:sp macro="" textlink="">
      <xdr:nvSpPr>
        <xdr:cNvPr id="4059" name="Text Box 15">
          <a:extLst>
            <a:ext uri="{FF2B5EF4-FFF2-40B4-BE49-F238E27FC236}">
              <a16:creationId xmlns:a16="http://schemas.microsoft.com/office/drawing/2014/main" xmlns="" id="{00000000-0008-0000-0200-000031050000}"/>
            </a:ext>
          </a:extLst>
        </xdr:cNvPr>
        <xdr:cNvSpPr txBox="1">
          <a:spLocks noChangeArrowheads="1"/>
        </xdr:cNvSpPr>
      </xdr:nvSpPr>
      <xdr:spPr bwMode="auto">
        <a:xfrm>
          <a:off x="33728025"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060" name="Text Box 15">
          <a:extLst>
            <a:ext uri="{FF2B5EF4-FFF2-40B4-BE49-F238E27FC236}">
              <a16:creationId xmlns:a16="http://schemas.microsoft.com/office/drawing/2014/main" xmlns="" id="{00000000-0008-0000-0200-00003205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061" name="Text Box 15">
          <a:extLst>
            <a:ext uri="{FF2B5EF4-FFF2-40B4-BE49-F238E27FC236}">
              <a16:creationId xmlns:a16="http://schemas.microsoft.com/office/drawing/2014/main" xmlns="" id="{00000000-0008-0000-0200-00003305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062" name="Text Box 15">
          <a:extLst>
            <a:ext uri="{FF2B5EF4-FFF2-40B4-BE49-F238E27FC236}">
              <a16:creationId xmlns:a16="http://schemas.microsoft.com/office/drawing/2014/main" xmlns="" id="{00000000-0008-0000-0200-00003405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063" name="Text Box 15">
          <a:extLst>
            <a:ext uri="{FF2B5EF4-FFF2-40B4-BE49-F238E27FC236}">
              <a16:creationId xmlns:a16="http://schemas.microsoft.com/office/drawing/2014/main" xmlns="" id="{00000000-0008-0000-0200-00003505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064" name="Text Box 1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065" name="Text Box 15">
          <a:extLst>
            <a:ext uri="{FF2B5EF4-FFF2-40B4-BE49-F238E27FC236}">
              <a16:creationId xmlns:a16="http://schemas.microsoft.com/office/drawing/2014/main" xmlns="" id="{00000000-0008-0000-0200-00003705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066" name="Text Box 15">
          <a:extLst>
            <a:ext uri="{FF2B5EF4-FFF2-40B4-BE49-F238E27FC236}">
              <a16:creationId xmlns:a16="http://schemas.microsoft.com/office/drawing/2014/main" xmlns="" id="{00000000-0008-0000-0200-00003805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067" name="Text Box 15">
          <a:extLst>
            <a:ext uri="{FF2B5EF4-FFF2-40B4-BE49-F238E27FC236}">
              <a16:creationId xmlns:a16="http://schemas.microsoft.com/office/drawing/2014/main" xmlns="" id="{00000000-0008-0000-0200-00003905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068" name="Text Box 15">
          <a:extLst>
            <a:ext uri="{FF2B5EF4-FFF2-40B4-BE49-F238E27FC236}">
              <a16:creationId xmlns:a16="http://schemas.microsoft.com/office/drawing/2014/main" xmlns="" id="{00000000-0008-0000-0200-00003A05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069" name="Text Box 15">
          <a:extLst>
            <a:ext uri="{FF2B5EF4-FFF2-40B4-BE49-F238E27FC236}">
              <a16:creationId xmlns:a16="http://schemas.microsoft.com/office/drawing/2014/main" xmlns="" id="{00000000-0008-0000-0200-00003B05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070" name="Text Box 15">
          <a:extLst>
            <a:ext uri="{FF2B5EF4-FFF2-40B4-BE49-F238E27FC236}">
              <a16:creationId xmlns:a16="http://schemas.microsoft.com/office/drawing/2014/main" xmlns="" id="{00000000-0008-0000-0200-00003C05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071" name="Text Box 15">
          <a:extLst>
            <a:ext uri="{FF2B5EF4-FFF2-40B4-BE49-F238E27FC236}">
              <a16:creationId xmlns:a16="http://schemas.microsoft.com/office/drawing/2014/main" xmlns="" id="{00000000-0008-0000-0200-00003D05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72"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73"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74"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75"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076"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7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7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07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08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408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408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408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408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408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086"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87"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88"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89"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90"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91"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92"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093"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094" name="Text Box 1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095"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096"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097" name="Text Box 15">
          <a:extLst>
            <a:ext uri="{FF2B5EF4-FFF2-40B4-BE49-F238E27FC236}">
              <a16:creationId xmlns:a16="http://schemas.microsoft.com/office/drawing/2014/main" xmlns="" id="{00000000-0008-0000-0200-00009001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98"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099"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00"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01"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02"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03"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04"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05"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06"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07"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08"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09"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10"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11"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12"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13"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14"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15"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16"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17"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18"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19"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20"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21"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22"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23"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24"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25"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26"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27"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28"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29"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30"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31"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32"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33"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34"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35"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36"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37"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38"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39"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40"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41"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42"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43"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44"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45"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46"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47"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48"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49"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50"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51"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52"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53"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54"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55"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56"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57"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58"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59"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60"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61"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62"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63"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64"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65"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66"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67"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68"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69"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70"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71"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4172"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0</xdr:rowOff>
    </xdr:from>
    <xdr:ext cx="95250" cy="171450"/>
    <xdr:sp macro="" textlink="">
      <xdr:nvSpPr>
        <xdr:cNvPr id="4173"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543625"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74"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213632"/>
    <xdr:sp macro="" textlink="">
      <xdr:nvSpPr>
        <xdr:cNvPr id="4175"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542038" y="14418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76"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77"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78" name="Text Box 15">
          <a:extLst>
            <a:ext uri="{FF2B5EF4-FFF2-40B4-BE49-F238E27FC236}">
              <a16:creationId xmlns:a16="http://schemas.microsoft.com/office/drawing/2014/main" xmlns="" id="{00000000-0008-0000-0200-000048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79" name="Text Box 15">
          <a:extLst>
            <a:ext uri="{FF2B5EF4-FFF2-40B4-BE49-F238E27FC236}">
              <a16:creationId xmlns:a16="http://schemas.microsoft.com/office/drawing/2014/main" xmlns="" id="{00000000-0008-0000-0200-000049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0" name="Text Box 15">
          <a:extLst>
            <a:ext uri="{FF2B5EF4-FFF2-40B4-BE49-F238E27FC236}">
              <a16:creationId xmlns:a16="http://schemas.microsoft.com/office/drawing/2014/main" xmlns="" id="{00000000-0008-0000-0200-00004A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1" name="Text Box 1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82"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83"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4" name="Text Box 15">
          <a:extLst>
            <a:ext uri="{FF2B5EF4-FFF2-40B4-BE49-F238E27FC236}">
              <a16:creationId xmlns:a16="http://schemas.microsoft.com/office/drawing/2014/main" xmlns="" id="{00000000-0008-0000-0200-00004E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5" name="Text Box 15">
          <a:extLst>
            <a:ext uri="{FF2B5EF4-FFF2-40B4-BE49-F238E27FC236}">
              <a16:creationId xmlns:a16="http://schemas.microsoft.com/office/drawing/2014/main" xmlns="" id="{00000000-0008-0000-0200-00004F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6" name="Text Box 15">
          <a:extLst>
            <a:ext uri="{FF2B5EF4-FFF2-40B4-BE49-F238E27FC236}">
              <a16:creationId xmlns:a16="http://schemas.microsoft.com/office/drawing/2014/main" xmlns="" id="{00000000-0008-0000-0200-000050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7" name="Text Box 15">
          <a:extLst>
            <a:ext uri="{FF2B5EF4-FFF2-40B4-BE49-F238E27FC236}">
              <a16:creationId xmlns:a16="http://schemas.microsoft.com/office/drawing/2014/main" xmlns="" id="{00000000-0008-0000-0200-000051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8" name="Text Box 15">
          <a:extLst>
            <a:ext uri="{FF2B5EF4-FFF2-40B4-BE49-F238E27FC236}">
              <a16:creationId xmlns:a16="http://schemas.microsoft.com/office/drawing/2014/main" xmlns="" id="{00000000-0008-0000-0200-000052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89" name="Text Box 15">
          <a:extLst>
            <a:ext uri="{FF2B5EF4-FFF2-40B4-BE49-F238E27FC236}">
              <a16:creationId xmlns:a16="http://schemas.microsoft.com/office/drawing/2014/main" xmlns="" id="{00000000-0008-0000-0200-000053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190" name="Text Box 15">
          <a:extLst>
            <a:ext uri="{FF2B5EF4-FFF2-40B4-BE49-F238E27FC236}">
              <a16:creationId xmlns:a16="http://schemas.microsoft.com/office/drawing/2014/main" xmlns="" id="{00000000-0008-0000-0200-000054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1"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2"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3"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4"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5"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6"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7"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8"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199"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0"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1"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2"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3"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4"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5"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6"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7"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8"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09"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0"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1"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2"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3"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4"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5"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6"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7"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8"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19"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0"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1"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2"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3"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4"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5"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6"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7"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8"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29"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0"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1"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2"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3"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4"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5"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6"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7"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8"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39"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0"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1"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2"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3"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4"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5"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6"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7"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8"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49"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0"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1"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2"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3"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4"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5"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6"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7"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8"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59"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60"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61"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442269"/>
    <xdr:sp macro="" textlink="">
      <xdr:nvSpPr>
        <xdr:cNvPr id="4262"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542038"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263" name="Text Box 15">
          <a:extLst>
            <a:ext uri="{FF2B5EF4-FFF2-40B4-BE49-F238E27FC236}">
              <a16:creationId xmlns:a16="http://schemas.microsoft.com/office/drawing/2014/main" xmlns="" id="{00000000-0008-0000-0200-00009D02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264" name="Text Box 15">
          <a:extLst>
            <a:ext uri="{FF2B5EF4-FFF2-40B4-BE49-F238E27FC236}">
              <a16:creationId xmlns:a16="http://schemas.microsoft.com/office/drawing/2014/main" xmlns="" id="{00000000-0008-0000-0200-00009E02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265" name="Text Box 15">
          <a:extLst>
            <a:ext uri="{FF2B5EF4-FFF2-40B4-BE49-F238E27FC236}">
              <a16:creationId xmlns:a16="http://schemas.microsoft.com/office/drawing/2014/main" xmlns="" id="{00000000-0008-0000-0200-00009F02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266" name="Text Box 15">
          <a:extLst>
            <a:ext uri="{FF2B5EF4-FFF2-40B4-BE49-F238E27FC236}">
              <a16:creationId xmlns:a16="http://schemas.microsoft.com/office/drawing/2014/main" xmlns="" id="{00000000-0008-0000-0200-0000A002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67"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68"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69"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0"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1"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2"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3"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4"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5"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6"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7"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8"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79"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0"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1"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2"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3"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4"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5"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6"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7"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8"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89"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442269"/>
    <xdr:sp macro="" textlink="">
      <xdr:nvSpPr>
        <xdr:cNvPr id="4290"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775650" y="14418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291" name="Text Box 16">
          <a:extLst>
            <a:ext uri="{FF2B5EF4-FFF2-40B4-BE49-F238E27FC236}">
              <a16:creationId xmlns:a16="http://schemas.microsoft.com/office/drawing/2014/main" xmlns="" id="{00000000-0008-0000-0200-0000C102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292" name="Text Box 17">
          <a:extLst>
            <a:ext uri="{FF2B5EF4-FFF2-40B4-BE49-F238E27FC236}">
              <a16:creationId xmlns:a16="http://schemas.microsoft.com/office/drawing/2014/main" xmlns="" id="{00000000-0008-0000-0200-0000C202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293" name="Text Box 18">
          <a:extLst>
            <a:ext uri="{FF2B5EF4-FFF2-40B4-BE49-F238E27FC236}">
              <a16:creationId xmlns:a16="http://schemas.microsoft.com/office/drawing/2014/main" xmlns="" id="{00000000-0008-0000-0200-0000C302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294" name="Text Box 19">
          <a:extLst>
            <a:ext uri="{FF2B5EF4-FFF2-40B4-BE49-F238E27FC236}">
              <a16:creationId xmlns:a16="http://schemas.microsoft.com/office/drawing/2014/main" xmlns="" id="{00000000-0008-0000-0200-0000C402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295" name="Text Box 15">
          <a:extLst>
            <a:ext uri="{FF2B5EF4-FFF2-40B4-BE49-F238E27FC236}">
              <a16:creationId xmlns:a16="http://schemas.microsoft.com/office/drawing/2014/main" xmlns="" id="{00000000-0008-0000-0200-0000C502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296" name="Text Box 16">
          <a:extLst>
            <a:ext uri="{FF2B5EF4-FFF2-40B4-BE49-F238E27FC236}">
              <a16:creationId xmlns:a16="http://schemas.microsoft.com/office/drawing/2014/main" xmlns="" id="{00000000-0008-0000-0200-0000D002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297" name="Text Box 17">
          <a:extLst>
            <a:ext uri="{FF2B5EF4-FFF2-40B4-BE49-F238E27FC236}">
              <a16:creationId xmlns:a16="http://schemas.microsoft.com/office/drawing/2014/main" xmlns="" id="{00000000-0008-0000-0200-0000D102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4298" name="Text Box 18">
          <a:extLst>
            <a:ext uri="{FF2B5EF4-FFF2-40B4-BE49-F238E27FC236}">
              <a16:creationId xmlns:a16="http://schemas.microsoft.com/office/drawing/2014/main" xmlns="" id="{00000000-0008-0000-0200-0000D202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4299" name="Text Box 15">
          <a:extLst>
            <a:ext uri="{FF2B5EF4-FFF2-40B4-BE49-F238E27FC236}">
              <a16:creationId xmlns:a16="http://schemas.microsoft.com/office/drawing/2014/main" xmlns="" id="{00000000-0008-0000-0200-0000D3020000}"/>
            </a:ext>
          </a:extLst>
        </xdr:cNvPr>
        <xdr:cNvSpPr txBox="1">
          <a:spLocks noChangeArrowheads="1"/>
        </xdr:cNvSpPr>
      </xdr:nvSpPr>
      <xdr:spPr bwMode="auto">
        <a:xfrm>
          <a:off x="31542038" y="16423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4300" name="Text Box 16">
          <a:extLst>
            <a:ext uri="{FF2B5EF4-FFF2-40B4-BE49-F238E27FC236}">
              <a16:creationId xmlns:a16="http://schemas.microsoft.com/office/drawing/2014/main" xmlns="" id="{00000000-0008-0000-0200-0000D402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4301" name="Text Box 17">
          <a:extLst>
            <a:ext uri="{FF2B5EF4-FFF2-40B4-BE49-F238E27FC236}">
              <a16:creationId xmlns:a16="http://schemas.microsoft.com/office/drawing/2014/main" xmlns="" id="{00000000-0008-0000-0200-0000D502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4302" name="Text Box 18">
          <a:extLst>
            <a:ext uri="{FF2B5EF4-FFF2-40B4-BE49-F238E27FC236}">
              <a16:creationId xmlns:a16="http://schemas.microsoft.com/office/drawing/2014/main" xmlns="" id="{00000000-0008-0000-0200-0000D602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4303" name="Text Box 19">
          <a:extLst>
            <a:ext uri="{FF2B5EF4-FFF2-40B4-BE49-F238E27FC236}">
              <a16:creationId xmlns:a16="http://schemas.microsoft.com/office/drawing/2014/main" xmlns="" id="{00000000-0008-0000-0200-0000D702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4304" name="Text Box 16">
          <a:extLst>
            <a:ext uri="{FF2B5EF4-FFF2-40B4-BE49-F238E27FC236}">
              <a16:creationId xmlns:a16="http://schemas.microsoft.com/office/drawing/2014/main" xmlns="" id="{00000000-0008-0000-0200-0000D802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305" name="Text Box 15">
          <a:extLst>
            <a:ext uri="{FF2B5EF4-FFF2-40B4-BE49-F238E27FC236}">
              <a16:creationId xmlns:a16="http://schemas.microsoft.com/office/drawing/2014/main" xmlns="" id="{00000000-0008-0000-0200-0000E002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306" name="Text Box 15">
          <a:extLst>
            <a:ext uri="{FF2B5EF4-FFF2-40B4-BE49-F238E27FC236}">
              <a16:creationId xmlns:a16="http://schemas.microsoft.com/office/drawing/2014/main" xmlns="" id="{00000000-0008-0000-0200-0000E3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307" name="Text Box 15">
          <a:extLst>
            <a:ext uri="{FF2B5EF4-FFF2-40B4-BE49-F238E27FC236}">
              <a16:creationId xmlns:a16="http://schemas.microsoft.com/office/drawing/2014/main" xmlns="" id="{00000000-0008-0000-0200-0000E4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4308" name="Text Box 15">
          <a:extLst>
            <a:ext uri="{FF2B5EF4-FFF2-40B4-BE49-F238E27FC236}">
              <a16:creationId xmlns:a16="http://schemas.microsoft.com/office/drawing/2014/main" xmlns="" id="{00000000-0008-0000-0200-0000E502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309" name="Text Box 15">
          <a:extLst>
            <a:ext uri="{FF2B5EF4-FFF2-40B4-BE49-F238E27FC236}">
              <a16:creationId xmlns:a16="http://schemas.microsoft.com/office/drawing/2014/main" xmlns="" id="{00000000-0008-0000-0200-0000E602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310" name="Text Box 15">
          <a:extLst>
            <a:ext uri="{FF2B5EF4-FFF2-40B4-BE49-F238E27FC236}">
              <a16:creationId xmlns:a16="http://schemas.microsoft.com/office/drawing/2014/main" xmlns="" id="{00000000-0008-0000-0200-0000F502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4311" name="Text Box 15">
          <a:extLst>
            <a:ext uri="{FF2B5EF4-FFF2-40B4-BE49-F238E27FC236}">
              <a16:creationId xmlns:a16="http://schemas.microsoft.com/office/drawing/2014/main" xmlns="" id="{00000000-0008-0000-0200-0000F602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12" name="Text Box 16">
          <a:extLst>
            <a:ext uri="{FF2B5EF4-FFF2-40B4-BE49-F238E27FC236}">
              <a16:creationId xmlns:a16="http://schemas.microsoft.com/office/drawing/2014/main" xmlns="" id="{00000000-0008-0000-0200-0000FB02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13" name="Text Box 17">
          <a:extLst>
            <a:ext uri="{FF2B5EF4-FFF2-40B4-BE49-F238E27FC236}">
              <a16:creationId xmlns:a16="http://schemas.microsoft.com/office/drawing/2014/main" xmlns="" id="{00000000-0008-0000-0200-0000FC02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14" name="Text Box 18">
          <a:extLst>
            <a:ext uri="{FF2B5EF4-FFF2-40B4-BE49-F238E27FC236}">
              <a16:creationId xmlns:a16="http://schemas.microsoft.com/office/drawing/2014/main" xmlns="" id="{00000000-0008-0000-0200-0000FD02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15" name="Text Box 19">
          <a:extLst>
            <a:ext uri="{FF2B5EF4-FFF2-40B4-BE49-F238E27FC236}">
              <a16:creationId xmlns:a16="http://schemas.microsoft.com/office/drawing/2014/main" xmlns="" id="{00000000-0008-0000-0200-0000FE02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16" name="Text Box 16">
          <a:extLst>
            <a:ext uri="{FF2B5EF4-FFF2-40B4-BE49-F238E27FC236}">
              <a16:creationId xmlns:a16="http://schemas.microsoft.com/office/drawing/2014/main" xmlns="" id="{00000000-0008-0000-0200-0000FF02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17" name="Text Box 1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38</xdr:row>
      <xdr:rowOff>15875</xdr:rowOff>
    </xdr:from>
    <xdr:ext cx="95250" cy="171450"/>
    <xdr:sp macro="" textlink="">
      <xdr:nvSpPr>
        <xdr:cNvPr id="4318" name="Text Box 1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31543625"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319" name="Text Box 15">
          <a:extLst>
            <a:ext uri="{FF2B5EF4-FFF2-40B4-BE49-F238E27FC236}">
              <a16:creationId xmlns:a16="http://schemas.microsoft.com/office/drawing/2014/main" xmlns="" id="{00000000-0008-0000-0200-000002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320" name="Text Box 15">
          <a:extLst>
            <a:ext uri="{FF2B5EF4-FFF2-40B4-BE49-F238E27FC236}">
              <a16:creationId xmlns:a16="http://schemas.microsoft.com/office/drawing/2014/main" xmlns="" id="{00000000-0008-0000-0200-000003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4321" name="Text Box 15">
          <a:extLst>
            <a:ext uri="{FF2B5EF4-FFF2-40B4-BE49-F238E27FC236}">
              <a16:creationId xmlns:a16="http://schemas.microsoft.com/office/drawing/2014/main" xmlns="" id="{00000000-0008-0000-0200-000004030000}"/>
            </a:ext>
          </a:extLst>
        </xdr:cNvPr>
        <xdr:cNvSpPr txBox="1">
          <a:spLocks noChangeArrowheads="1"/>
        </xdr:cNvSpPr>
      </xdr:nvSpPr>
      <xdr:spPr bwMode="auto">
        <a:xfrm>
          <a:off x="31542038"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322" name="Text Box 15">
          <a:extLst>
            <a:ext uri="{FF2B5EF4-FFF2-40B4-BE49-F238E27FC236}">
              <a16:creationId xmlns:a16="http://schemas.microsoft.com/office/drawing/2014/main" xmlns="" id="{00000000-0008-0000-0200-000005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23" name="Text Box 16">
          <a:extLst>
            <a:ext uri="{FF2B5EF4-FFF2-40B4-BE49-F238E27FC236}">
              <a16:creationId xmlns:a16="http://schemas.microsoft.com/office/drawing/2014/main" xmlns="" id="{00000000-0008-0000-0200-000006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24" name="Text Box 17">
          <a:extLst>
            <a:ext uri="{FF2B5EF4-FFF2-40B4-BE49-F238E27FC236}">
              <a16:creationId xmlns:a16="http://schemas.microsoft.com/office/drawing/2014/main" xmlns="" id="{00000000-0008-0000-0200-000007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25" name="Text Box 18">
          <a:extLst>
            <a:ext uri="{FF2B5EF4-FFF2-40B4-BE49-F238E27FC236}">
              <a16:creationId xmlns:a16="http://schemas.microsoft.com/office/drawing/2014/main" xmlns="" id="{00000000-0008-0000-0200-000008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26" name="Text Box 19">
          <a:extLst>
            <a:ext uri="{FF2B5EF4-FFF2-40B4-BE49-F238E27FC236}">
              <a16:creationId xmlns:a16="http://schemas.microsoft.com/office/drawing/2014/main" xmlns="" id="{00000000-0008-0000-0200-000009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27" name="Text Box 16">
          <a:extLst>
            <a:ext uri="{FF2B5EF4-FFF2-40B4-BE49-F238E27FC236}">
              <a16:creationId xmlns:a16="http://schemas.microsoft.com/office/drawing/2014/main" xmlns="" id="{00000000-0008-0000-0200-00000A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4328" name="Text Box 17">
          <a:extLst>
            <a:ext uri="{FF2B5EF4-FFF2-40B4-BE49-F238E27FC236}">
              <a16:creationId xmlns:a16="http://schemas.microsoft.com/office/drawing/2014/main" xmlns="" id="{00000000-0008-0000-0200-00000B03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554037</xdr:colOff>
      <xdr:row>38</xdr:row>
      <xdr:rowOff>644525</xdr:rowOff>
    </xdr:from>
    <xdr:ext cx="95250" cy="171450"/>
    <xdr:sp macro="" textlink="">
      <xdr:nvSpPr>
        <xdr:cNvPr id="4329" name="Text Box 18">
          <a:extLst>
            <a:ext uri="{FF2B5EF4-FFF2-40B4-BE49-F238E27FC236}">
              <a16:creationId xmlns:a16="http://schemas.microsoft.com/office/drawing/2014/main" xmlns="" id="{00000000-0008-0000-0200-00000C030000}"/>
            </a:ext>
          </a:extLst>
        </xdr:cNvPr>
        <xdr:cNvSpPr txBox="1">
          <a:spLocks noChangeArrowheads="1"/>
        </xdr:cNvSpPr>
      </xdr:nvSpPr>
      <xdr:spPr bwMode="auto">
        <a:xfrm>
          <a:off x="31438850" y="159202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330" name="Text Box 15">
          <a:extLst>
            <a:ext uri="{FF2B5EF4-FFF2-40B4-BE49-F238E27FC236}">
              <a16:creationId xmlns:a16="http://schemas.microsoft.com/office/drawing/2014/main" xmlns="" id="{00000000-0008-0000-0200-00000D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4331" name="Text Box 15">
          <a:extLst>
            <a:ext uri="{FF2B5EF4-FFF2-40B4-BE49-F238E27FC236}">
              <a16:creationId xmlns:a16="http://schemas.microsoft.com/office/drawing/2014/main" xmlns="" id="{00000000-0008-0000-0200-00000E030000}"/>
            </a:ext>
          </a:extLst>
        </xdr:cNvPr>
        <xdr:cNvSpPr txBox="1">
          <a:spLocks noChangeArrowheads="1"/>
        </xdr:cNvSpPr>
      </xdr:nvSpPr>
      <xdr:spPr bwMode="auto">
        <a:xfrm>
          <a:off x="31542038"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32" name="Text Box 16">
          <a:extLst>
            <a:ext uri="{FF2B5EF4-FFF2-40B4-BE49-F238E27FC236}">
              <a16:creationId xmlns:a16="http://schemas.microsoft.com/office/drawing/2014/main" xmlns="" id="{00000000-0008-0000-0200-00000F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33" name="Text Box 17">
          <a:extLst>
            <a:ext uri="{FF2B5EF4-FFF2-40B4-BE49-F238E27FC236}">
              <a16:creationId xmlns:a16="http://schemas.microsoft.com/office/drawing/2014/main" xmlns="" id="{00000000-0008-0000-0200-000010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34" name="Text Box 18">
          <a:extLst>
            <a:ext uri="{FF2B5EF4-FFF2-40B4-BE49-F238E27FC236}">
              <a16:creationId xmlns:a16="http://schemas.microsoft.com/office/drawing/2014/main" xmlns="" id="{00000000-0008-0000-0200-000011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35" name="Text Box 19">
          <a:extLst>
            <a:ext uri="{FF2B5EF4-FFF2-40B4-BE49-F238E27FC236}">
              <a16:creationId xmlns:a16="http://schemas.microsoft.com/office/drawing/2014/main" xmlns="" id="{00000000-0008-0000-0200-000012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36" name="Text Box 1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37" name="Text Box 17">
          <a:extLst>
            <a:ext uri="{FF2B5EF4-FFF2-40B4-BE49-F238E27FC236}">
              <a16:creationId xmlns:a16="http://schemas.microsoft.com/office/drawing/2014/main" xmlns="" id="{00000000-0008-0000-0200-000014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4338" name="Text Box 18">
          <a:extLst>
            <a:ext uri="{FF2B5EF4-FFF2-40B4-BE49-F238E27FC236}">
              <a16:creationId xmlns:a16="http://schemas.microsoft.com/office/drawing/2014/main" xmlns="" id="{00000000-0008-0000-0200-00001503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339" name="Text Box 15">
          <a:extLst>
            <a:ext uri="{FF2B5EF4-FFF2-40B4-BE49-F238E27FC236}">
              <a16:creationId xmlns:a16="http://schemas.microsoft.com/office/drawing/2014/main" xmlns="" id="{00000000-0008-0000-0200-000016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340" name="Text Box 15">
          <a:extLst>
            <a:ext uri="{FF2B5EF4-FFF2-40B4-BE49-F238E27FC236}">
              <a16:creationId xmlns:a16="http://schemas.microsoft.com/office/drawing/2014/main" xmlns="" id="{00000000-0008-0000-0200-000017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4341" name="Text Box 15">
          <a:extLst>
            <a:ext uri="{FF2B5EF4-FFF2-40B4-BE49-F238E27FC236}">
              <a16:creationId xmlns:a16="http://schemas.microsoft.com/office/drawing/2014/main" xmlns="" id="{00000000-0008-0000-0200-000018030000}"/>
            </a:ext>
          </a:extLst>
        </xdr:cNvPr>
        <xdr:cNvSpPr txBox="1">
          <a:spLocks noChangeArrowheads="1"/>
        </xdr:cNvSpPr>
      </xdr:nvSpPr>
      <xdr:spPr bwMode="auto">
        <a:xfrm>
          <a:off x="31542038" y="15923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342" name="Text Box 15">
          <a:extLst>
            <a:ext uri="{FF2B5EF4-FFF2-40B4-BE49-F238E27FC236}">
              <a16:creationId xmlns:a16="http://schemas.microsoft.com/office/drawing/2014/main" xmlns="" id="{00000000-0008-0000-0200-000019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43" name="Text Box 16">
          <a:extLst>
            <a:ext uri="{FF2B5EF4-FFF2-40B4-BE49-F238E27FC236}">
              <a16:creationId xmlns:a16="http://schemas.microsoft.com/office/drawing/2014/main" xmlns="" id="{00000000-0008-0000-0200-00001A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44" name="Text Box 17">
          <a:extLst>
            <a:ext uri="{FF2B5EF4-FFF2-40B4-BE49-F238E27FC236}">
              <a16:creationId xmlns:a16="http://schemas.microsoft.com/office/drawing/2014/main" xmlns="" id="{00000000-0008-0000-0200-00001B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45" name="Text Box 18">
          <a:extLst>
            <a:ext uri="{FF2B5EF4-FFF2-40B4-BE49-F238E27FC236}">
              <a16:creationId xmlns:a16="http://schemas.microsoft.com/office/drawing/2014/main" xmlns="" id="{00000000-0008-0000-0200-00001C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46" name="Text Box 19">
          <a:extLst>
            <a:ext uri="{FF2B5EF4-FFF2-40B4-BE49-F238E27FC236}">
              <a16:creationId xmlns:a16="http://schemas.microsoft.com/office/drawing/2014/main" xmlns="" id="{00000000-0008-0000-0200-00001D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47" name="Text Box 16">
          <a:extLst>
            <a:ext uri="{FF2B5EF4-FFF2-40B4-BE49-F238E27FC236}">
              <a16:creationId xmlns:a16="http://schemas.microsoft.com/office/drawing/2014/main" xmlns="" id="{00000000-0008-0000-0200-00001E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4348" name="Text Box 17">
          <a:extLst>
            <a:ext uri="{FF2B5EF4-FFF2-40B4-BE49-F238E27FC236}">
              <a16:creationId xmlns:a16="http://schemas.microsoft.com/office/drawing/2014/main" xmlns="" id="{00000000-0008-0000-0200-00001F03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4349" name="Text Box 18">
          <a:extLst>
            <a:ext uri="{FF2B5EF4-FFF2-40B4-BE49-F238E27FC236}">
              <a16:creationId xmlns:a16="http://schemas.microsoft.com/office/drawing/2014/main" xmlns="" id="{00000000-0008-0000-0200-00002003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350" name="Text Box 15">
          <a:extLst>
            <a:ext uri="{FF2B5EF4-FFF2-40B4-BE49-F238E27FC236}">
              <a16:creationId xmlns:a16="http://schemas.microsoft.com/office/drawing/2014/main" xmlns="" id="{00000000-0008-0000-0200-000021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4351" name="Text Box 15">
          <a:extLst>
            <a:ext uri="{FF2B5EF4-FFF2-40B4-BE49-F238E27FC236}">
              <a16:creationId xmlns:a16="http://schemas.microsoft.com/office/drawing/2014/main" xmlns="" id="{00000000-0008-0000-0200-000022030000}"/>
            </a:ext>
          </a:extLst>
        </xdr:cNvPr>
        <xdr:cNvSpPr txBox="1">
          <a:spLocks noChangeArrowheads="1"/>
        </xdr:cNvSpPr>
      </xdr:nvSpPr>
      <xdr:spPr bwMode="auto">
        <a:xfrm>
          <a:off x="31542038" y="159234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52" name="Text Box 16">
          <a:extLst>
            <a:ext uri="{FF2B5EF4-FFF2-40B4-BE49-F238E27FC236}">
              <a16:creationId xmlns:a16="http://schemas.microsoft.com/office/drawing/2014/main" xmlns="" id="{00000000-0008-0000-0200-000023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53" name="Text Box 17">
          <a:extLst>
            <a:ext uri="{FF2B5EF4-FFF2-40B4-BE49-F238E27FC236}">
              <a16:creationId xmlns:a16="http://schemas.microsoft.com/office/drawing/2014/main" xmlns="" id="{00000000-0008-0000-0200-000024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54" name="Text Box 18">
          <a:extLst>
            <a:ext uri="{FF2B5EF4-FFF2-40B4-BE49-F238E27FC236}">
              <a16:creationId xmlns:a16="http://schemas.microsoft.com/office/drawing/2014/main" xmlns="" id="{00000000-0008-0000-0200-000025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55" name="Text Box 19">
          <a:extLst>
            <a:ext uri="{FF2B5EF4-FFF2-40B4-BE49-F238E27FC236}">
              <a16:creationId xmlns:a16="http://schemas.microsoft.com/office/drawing/2014/main" xmlns="" id="{00000000-0008-0000-0200-000026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56" name="Text Box 16">
          <a:extLst>
            <a:ext uri="{FF2B5EF4-FFF2-40B4-BE49-F238E27FC236}">
              <a16:creationId xmlns:a16="http://schemas.microsoft.com/office/drawing/2014/main" xmlns="" id="{00000000-0008-0000-0200-000027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57" name="Text Box 17">
          <a:extLst>
            <a:ext uri="{FF2B5EF4-FFF2-40B4-BE49-F238E27FC236}">
              <a16:creationId xmlns:a16="http://schemas.microsoft.com/office/drawing/2014/main" xmlns="" id="{00000000-0008-0000-0200-000028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4358" name="Text Box 18">
          <a:extLst>
            <a:ext uri="{FF2B5EF4-FFF2-40B4-BE49-F238E27FC236}">
              <a16:creationId xmlns:a16="http://schemas.microsoft.com/office/drawing/2014/main" xmlns="" id="{00000000-0008-0000-0200-000029030000}"/>
            </a:ext>
          </a:extLst>
        </xdr:cNvPr>
        <xdr:cNvSpPr txBox="1">
          <a:spLocks noChangeArrowheads="1"/>
        </xdr:cNvSpPr>
      </xdr:nvSpPr>
      <xdr:spPr bwMode="auto">
        <a:xfrm>
          <a:off x="31543625" y="16434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359" name="Text Box 15">
          <a:extLst>
            <a:ext uri="{FF2B5EF4-FFF2-40B4-BE49-F238E27FC236}">
              <a16:creationId xmlns:a16="http://schemas.microsoft.com/office/drawing/2014/main" xmlns="" id="{00000000-0008-0000-0200-00002A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360" name="Text Box 15">
          <a:extLst>
            <a:ext uri="{FF2B5EF4-FFF2-40B4-BE49-F238E27FC236}">
              <a16:creationId xmlns:a16="http://schemas.microsoft.com/office/drawing/2014/main" xmlns="" id="{00000000-0008-0000-0200-00002B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4361" name="Text Box 15">
          <a:extLst>
            <a:ext uri="{FF2B5EF4-FFF2-40B4-BE49-F238E27FC236}">
              <a16:creationId xmlns:a16="http://schemas.microsoft.com/office/drawing/2014/main" xmlns="" id="{00000000-0008-0000-0200-00002C030000}"/>
            </a:ext>
          </a:extLst>
        </xdr:cNvPr>
        <xdr:cNvSpPr txBox="1">
          <a:spLocks noChangeArrowheads="1"/>
        </xdr:cNvSpPr>
      </xdr:nvSpPr>
      <xdr:spPr bwMode="auto">
        <a:xfrm>
          <a:off x="31542038" y="16423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362" name="Text Box 15">
          <a:extLst>
            <a:ext uri="{FF2B5EF4-FFF2-40B4-BE49-F238E27FC236}">
              <a16:creationId xmlns:a16="http://schemas.microsoft.com/office/drawing/2014/main" xmlns="" id="{00000000-0008-0000-0200-00002D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63" name="Text Box 16">
          <a:extLst>
            <a:ext uri="{FF2B5EF4-FFF2-40B4-BE49-F238E27FC236}">
              <a16:creationId xmlns:a16="http://schemas.microsoft.com/office/drawing/2014/main" xmlns="" id="{00000000-0008-0000-0200-00002E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64" name="Text Box 17">
          <a:extLst>
            <a:ext uri="{FF2B5EF4-FFF2-40B4-BE49-F238E27FC236}">
              <a16:creationId xmlns:a16="http://schemas.microsoft.com/office/drawing/2014/main" xmlns="" id="{00000000-0008-0000-0200-00002F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65" name="Text Box 18">
          <a:extLst>
            <a:ext uri="{FF2B5EF4-FFF2-40B4-BE49-F238E27FC236}">
              <a16:creationId xmlns:a16="http://schemas.microsoft.com/office/drawing/2014/main" xmlns="" id="{00000000-0008-0000-0200-000030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66" name="Text Box 19">
          <a:extLst>
            <a:ext uri="{FF2B5EF4-FFF2-40B4-BE49-F238E27FC236}">
              <a16:creationId xmlns:a16="http://schemas.microsoft.com/office/drawing/2014/main" xmlns="" id="{00000000-0008-0000-0200-000031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67" name="Text Box 16">
          <a:extLst>
            <a:ext uri="{FF2B5EF4-FFF2-40B4-BE49-F238E27FC236}">
              <a16:creationId xmlns:a16="http://schemas.microsoft.com/office/drawing/2014/main" xmlns="" id="{00000000-0008-0000-0200-000032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4368" name="Text Box 17">
          <a:extLst>
            <a:ext uri="{FF2B5EF4-FFF2-40B4-BE49-F238E27FC236}">
              <a16:creationId xmlns:a16="http://schemas.microsoft.com/office/drawing/2014/main" xmlns="" id="{00000000-0008-0000-0200-00003303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4369" name="Text Box 18">
          <a:extLst>
            <a:ext uri="{FF2B5EF4-FFF2-40B4-BE49-F238E27FC236}">
              <a16:creationId xmlns:a16="http://schemas.microsoft.com/office/drawing/2014/main" xmlns="" id="{00000000-0008-0000-0200-000034030000}"/>
            </a:ext>
          </a:extLst>
        </xdr:cNvPr>
        <xdr:cNvSpPr txBox="1">
          <a:spLocks noChangeArrowheads="1"/>
        </xdr:cNvSpPr>
      </xdr:nvSpPr>
      <xdr:spPr bwMode="auto">
        <a:xfrm>
          <a:off x="31543625" y="16434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370" name="Text Box 15">
          <a:extLst>
            <a:ext uri="{FF2B5EF4-FFF2-40B4-BE49-F238E27FC236}">
              <a16:creationId xmlns:a16="http://schemas.microsoft.com/office/drawing/2014/main" xmlns="" id="{00000000-0008-0000-0200-000035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4371" name="Text Box 15">
          <a:extLst>
            <a:ext uri="{FF2B5EF4-FFF2-40B4-BE49-F238E27FC236}">
              <a16:creationId xmlns:a16="http://schemas.microsoft.com/office/drawing/2014/main" xmlns="" id="{00000000-0008-0000-0200-000036030000}"/>
            </a:ext>
          </a:extLst>
        </xdr:cNvPr>
        <xdr:cNvSpPr txBox="1">
          <a:spLocks noChangeArrowheads="1"/>
        </xdr:cNvSpPr>
      </xdr:nvSpPr>
      <xdr:spPr bwMode="auto">
        <a:xfrm>
          <a:off x="31542038" y="164234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72" name="Text Box 16">
          <a:extLst>
            <a:ext uri="{FF2B5EF4-FFF2-40B4-BE49-F238E27FC236}">
              <a16:creationId xmlns:a16="http://schemas.microsoft.com/office/drawing/2014/main" xmlns="" id="{00000000-0008-0000-0200-000037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73" name="Text Box 17">
          <a:extLst>
            <a:ext uri="{FF2B5EF4-FFF2-40B4-BE49-F238E27FC236}">
              <a16:creationId xmlns:a16="http://schemas.microsoft.com/office/drawing/2014/main" xmlns="" id="{00000000-0008-0000-0200-000038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74" name="Text Box 18">
          <a:extLst>
            <a:ext uri="{FF2B5EF4-FFF2-40B4-BE49-F238E27FC236}">
              <a16:creationId xmlns:a16="http://schemas.microsoft.com/office/drawing/2014/main" xmlns="" id="{00000000-0008-0000-0200-000039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75" name="Text Box 19">
          <a:extLst>
            <a:ext uri="{FF2B5EF4-FFF2-40B4-BE49-F238E27FC236}">
              <a16:creationId xmlns:a16="http://schemas.microsoft.com/office/drawing/2014/main" xmlns="" id="{00000000-0008-0000-0200-00003A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76" name="Text Box 16">
          <a:extLst>
            <a:ext uri="{FF2B5EF4-FFF2-40B4-BE49-F238E27FC236}">
              <a16:creationId xmlns:a16="http://schemas.microsoft.com/office/drawing/2014/main" xmlns="" id="{00000000-0008-0000-0200-00003B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77" name="Text Box 17">
          <a:extLst>
            <a:ext uri="{FF2B5EF4-FFF2-40B4-BE49-F238E27FC236}">
              <a16:creationId xmlns:a16="http://schemas.microsoft.com/office/drawing/2014/main" xmlns="" id="{00000000-0008-0000-0200-00003C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38</xdr:row>
      <xdr:rowOff>15875</xdr:rowOff>
    </xdr:from>
    <xdr:ext cx="95250" cy="171450"/>
    <xdr:sp macro="" textlink="">
      <xdr:nvSpPr>
        <xdr:cNvPr id="4378" name="Text Box 18">
          <a:extLst>
            <a:ext uri="{FF2B5EF4-FFF2-40B4-BE49-F238E27FC236}">
              <a16:creationId xmlns:a16="http://schemas.microsoft.com/office/drawing/2014/main" xmlns="" id="{00000000-0008-0000-0200-00003D030000}"/>
            </a:ext>
          </a:extLst>
        </xdr:cNvPr>
        <xdr:cNvSpPr txBox="1">
          <a:spLocks noChangeArrowheads="1"/>
        </xdr:cNvSpPr>
      </xdr:nvSpPr>
      <xdr:spPr bwMode="auto">
        <a:xfrm>
          <a:off x="33777237"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36</xdr:row>
      <xdr:rowOff>533400</xdr:rowOff>
    </xdr:from>
    <xdr:ext cx="95250" cy="442269"/>
    <xdr:sp macro="" textlink="">
      <xdr:nvSpPr>
        <xdr:cNvPr id="4379" name="Text Box 15">
          <a:extLst>
            <a:ext uri="{FF2B5EF4-FFF2-40B4-BE49-F238E27FC236}">
              <a16:creationId xmlns:a16="http://schemas.microsoft.com/office/drawing/2014/main" xmlns="" id="{00000000-0008-0000-0200-00003E030000}"/>
            </a:ext>
          </a:extLst>
        </xdr:cNvPr>
        <xdr:cNvSpPr txBox="1">
          <a:spLocks noChangeArrowheads="1"/>
        </xdr:cNvSpPr>
      </xdr:nvSpPr>
      <xdr:spPr bwMode="auto">
        <a:xfrm>
          <a:off x="33778031"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380" name="Text Box 15">
          <a:extLst>
            <a:ext uri="{FF2B5EF4-FFF2-40B4-BE49-F238E27FC236}">
              <a16:creationId xmlns:a16="http://schemas.microsoft.com/office/drawing/2014/main" xmlns="" id="{00000000-0008-0000-0200-00003F03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213632"/>
    <xdr:sp macro="" textlink="">
      <xdr:nvSpPr>
        <xdr:cNvPr id="4381" name="Text Box 15">
          <a:extLst>
            <a:ext uri="{FF2B5EF4-FFF2-40B4-BE49-F238E27FC236}">
              <a16:creationId xmlns:a16="http://schemas.microsoft.com/office/drawing/2014/main" xmlns="" id="{00000000-0008-0000-0200-000040030000}"/>
            </a:ext>
          </a:extLst>
        </xdr:cNvPr>
        <xdr:cNvSpPr txBox="1">
          <a:spLocks noChangeArrowheads="1"/>
        </xdr:cNvSpPr>
      </xdr:nvSpPr>
      <xdr:spPr bwMode="auto">
        <a:xfrm>
          <a:off x="33775650"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4382" name="Text Box 15">
          <a:extLst>
            <a:ext uri="{FF2B5EF4-FFF2-40B4-BE49-F238E27FC236}">
              <a16:creationId xmlns:a16="http://schemas.microsoft.com/office/drawing/2014/main" xmlns="" id="{00000000-0008-0000-0200-000041030000}"/>
            </a:ext>
          </a:extLst>
        </xdr:cNvPr>
        <xdr:cNvSpPr txBox="1">
          <a:spLocks noChangeArrowheads="1"/>
        </xdr:cNvSpPr>
      </xdr:nvSpPr>
      <xdr:spPr bwMode="auto">
        <a:xfrm>
          <a:off x="33775650"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83" name="Text Box 16">
          <a:extLst>
            <a:ext uri="{FF2B5EF4-FFF2-40B4-BE49-F238E27FC236}">
              <a16:creationId xmlns:a16="http://schemas.microsoft.com/office/drawing/2014/main" xmlns="" id="{00000000-0008-0000-0200-000042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84" name="Text Box 17">
          <a:extLst>
            <a:ext uri="{FF2B5EF4-FFF2-40B4-BE49-F238E27FC236}">
              <a16:creationId xmlns:a16="http://schemas.microsoft.com/office/drawing/2014/main" xmlns="" id="{00000000-0008-0000-0200-000043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85" name="Text Box 18">
          <a:extLst>
            <a:ext uri="{FF2B5EF4-FFF2-40B4-BE49-F238E27FC236}">
              <a16:creationId xmlns:a16="http://schemas.microsoft.com/office/drawing/2014/main" xmlns="" id="{00000000-0008-0000-0200-000044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86" name="Text Box 19">
          <a:extLst>
            <a:ext uri="{FF2B5EF4-FFF2-40B4-BE49-F238E27FC236}">
              <a16:creationId xmlns:a16="http://schemas.microsoft.com/office/drawing/2014/main" xmlns="" id="{00000000-0008-0000-0200-000045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87" name="Text Box 16">
          <a:extLst>
            <a:ext uri="{FF2B5EF4-FFF2-40B4-BE49-F238E27FC236}">
              <a16:creationId xmlns:a16="http://schemas.microsoft.com/office/drawing/2014/main" xmlns="" id="{00000000-0008-0000-0200-000046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0</xdr:rowOff>
    </xdr:from>
    <xdr:ext cx="95250" cy="171450"/>
    <xdr:sp macro="" textlink="">
      <xdr:nvSpPr>
        <xdr:cNvPr id="4388" name="Text Box 17">
          <a:extLst>
            <a:ext uri="{FF2B5EF4-FFF2-40B4-BE49-F238E27FC236}">
              <a16:creationId xmlns:a16="http://schemas.microsoft.com/office/drawing/2014/main" xmlns="" id="{00000000-0008-0000-0200-00004703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38</xdr:row>
      <xdr:rowOff>15875</xdr:rowOff>
    </xdr:from>
    <xdr:ext cx="95250" cy="171450"/>
    <xdr:sp macro="" textlink="">
      <xdr:nvSpPr>
        <xdr:cNvPr id="4389" name="Text Box 18">
          <a:extLst>
            <a:ext uri="{FF2B5EF4-FFF2-40B4-BE49-F238E27FC236}">
              <a16:creationId xmlns:a16="http://schemas.microsoft.com/office/drawing/2014/main" xmlns="" id="{00000000-0008-0000-0200-000048030000}"/>
            </a:ext>
          </a:extLst>
        </xdr:cNvPr>
        <xdr:cNvSpPr txBox="1">
          <a:spLocks noChangeArrowheads="1"/>
        </xdr:cNvSpPr>
      </xdr:nvSpPr>
      <xdr:spPr bwMode="auto">
        <a:xfrm>
          <a:off x="33777237"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390" name="Text Box 15">
          <a:extLst>
            <a:ext uri="{FF2B5EF4-FFF2-40B4-BE49-F238E27FC236}">
              <a16:creationId xmlns:a16="http://schemas.microsoft.com/office/drawing/2014/main" xmlns="" id="{00000000-0008-0000-0200-00004903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213632"/>
    <xdr:sp macro="" textlink="">
      <xdr:nvSpPr>
        <xdr:cNvPr id="4391" name="Text Box 15">
          <a:extLst>
            <a:ext uri="{FF2B5EF4-FFF2-40B4-BE49-F238E27FC236}">
              <a16:creationId xmlns:a16="http://schemas.microsoft.com/office/drawing/2014/main" xmlns="" id="{00000000-0008-0000-0200-00004A030000}"/>
            </a:ext>
          </a:extLst>
        </xdr:cNvPr>
        <xdr:cNvSpPr txBox="1">
          <a:spLocks noChangeArrowheads="1"/>
        </xdr:cNvSpPr>
      </xdr:nvSpPr>
      <xdr:spPr bwMode="auto">
        <a:xfrm>
          <a:off x="33775650" y="1542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392" name="Text Box 15">
          <a:extLst>
            <a:ext uri="{FF2B5EF4-FFF2-40B4-BE49-F238E27FC236}">
              <a16:creationId xmlns:a16="http://schemas.microsoft.com/office/drawing/2014/main" xmlns="" id="{00000000-0008-0000-0200-00004D03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4393" name="Text Box 15">
          <a:extLst>
            <a:ext uri="{FF2B5EF4-FFF2-40B4-BE49-F238E27FC236}">
              <a16:creationId xmlns:a16="http://schemas.microsoft.com/office/drawing/2014/main" xmlns="" id="{00000000-0008-0000-0200-00004E03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4394" name="Text Box 15">
          <a:extLst>
            <a:ext uri="{FF2B5EF4-FFF2-40B4-BE49-F238E27FC236}">
              <a16:creationId xmlns:a16="http://schemas.microsoft.com/office/drawing/2014/main" xmlns="" id="{00000000-0008-0000-0200-000050030000}"/>
            </a:ext>
          </a:extLst>
        </xdr:cNvPr>
        <xdr:cNvSpPr txBox="1">
          <a:spLocks noChangeArrowheads="1"/>
        </xdr:cNvSpPr>
      </xdr:nvSpPr>
      <xdr:spPr bwMode="auto">
        <a:xfrm>
          <a:off x="31542038"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4395" name="Text Box 1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31542038"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396" name="Text Box 15">
          <a:extLst>
            <a:ext uri="{FF2B5EF4-FFF2-40B4-BE49-F238E27FC236}">
              <a16:creationId xmlns:a16="http://schemas.microsoft.com/office/drawing/2014/main" xmlns="" id="{00000000-0008-0000-0200-00005403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4397" name="Text Box 15">
          <a:extLst>
            <a:ext uri="{FF2B5EF4-FFF2-40B4-BE49-F238E27FC236}">
              <a16:creationId xmlns:a16="http://schemas.microsoft.com/office/drawing/2014/main" xmlns="" id="{00000000-0008-0000-0200-000055030000}"/>
            </a:ext>
          </a:extLst>
        </xdr:cNvPr>
        <xdr:cNvSpPr txBox="1">
          <a:spLocks noChangeArrowheads="1"/>
        </xdr:cNvSpPr>
      </xdr:nvSpPr>
      <xdr:spPr bwMode="auto">
        <a:xfrm>
          <a:off x="33775650"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4398" name="Text Box 15">
          <a:extLst>
            <a:ext uri="{FF2B5EF4-FFF2-40B4-BE49-F238E27FC236}">
              <a16:creationId xmlns:a16="http://schemas.microsoft.com/office/drawing/2014/main" xmlns="" id="{00000000-0008-0000-0200-000057030000}"/>
            </a:ext>
          </a:extLst>
        </xdr:cNvPr>
        <xdr:cNvSpPr txBox="1">
          <a:spLocks noChangeArrowheads="1"/>
        </xdr:cNvSpPr>
      </xdr:nvSpPr>
      <xdr:spPr bwMode="auto">
        <a:xfrm>
          <a:off x="33775650" y="14423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4399" name="Text Box 15">
          <a:extLst>
            <a:ext uri="{FF2B5EF4-FFF2-40B4-BE49-F238E27FC236}">
              <a16:creationId xmlns:a16="http://schemas.microsoft.com/office/drawing/2014/main" xmlns="" id="{00000000-0008-0000-0200-000058030000}"/>
            </a:ext>
          </a:extLst>
        </xdr:cNvPr>
        <xdr:cNvSpPr txBox="1">
          <a:spLocks noChangeArrowheads="1"/>
        </xdr:cNvSpPr>
      </xdr:nvSpPr>
      <xdr:spPr bwMode="auto">
        <a:xfrm>
          <a:off x="33775650" y="14423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400" name="Text Box 15">
          <a:extLst>
            <a:ext uri="{FF2B5EF4-FFF2-40B4-BE49-F238E27FC236}">
              <a16:creationId xmlns:a16="http://schemas.microsoft.com/office/drawing/2014/main" xmlns="" id="{00000000-0008-0000-0200-000059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401" name="Text Box 15">
          <a:extLst>
            <a:ext uri="{FF2B5EF4-FFF2-40B4-BE49-F238E27FC236}">
              <a16:creationId xmlns:a16="http://schemas.microsoft.com/office/drawing/2014/main" xmlns="" id="{00000000-0008-0000-0200-00005A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402" name="Text Box 1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03" name="Text Box 15">
          <a:extLst>
            <a:ext uri="{FF2B5EF4-FFF2-40B4-BE49-F238E27FC236}">
              <a16:creationId xmlns:a16="http://schemas.microsoft.com/office/drawing/2014/main" xmlns="" id="{00000000-0008-0000-0200-00005C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04" name="Text Box 15">
          <a:extLst>
            <a:ext uri="{FF2B5EF4-FFF2-40B4-BE49-F238E27FC236}">
              <a16:creationId xmlns:a16="http://schemas.microsoft.com/office/drawing/2014/main" xmlns="" id="{00000000-0008-0000-0200-00005D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405" name="Text Box 15">
          <a:extLst>
            <a:ext uri="{FF2B5EF4-FFF2-40B4-BE49-F238E27FC236}">
              <a16:creationId xmlns:a16="http://schemas.microsoft.com/office/drawing/2014/main" xmlns="" id="{00000000-0008-0000-0200-00005E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4406" name="Text Box 15">
          <a:extLst>
            <a:ext uri="{FF2B5EF4-FFF2-40B4-BE49-F238E27FC236}">
              <a16:creationId xmlns:a16="http://schemas.microsoft.com/office/drawing/2014/main" xmlns="" id="{00000000-0008-0000-0200-00005F030000}"/>
            </a:ext>
          </a:extLst>
        </xdr:cNvPr>
        <xdr:cNvSpPr txBox="1">
          <a:spLocks noChangeArrowheads="1"/>
        </xdr:cNvSpPr>
      </xdr:nvSpPr>
      <xdr:spPr bwMode="auto">
        <a:xfrm>
          <a:off x="31542038" y="149232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07" name="Text Box 15">
          <a:extLst>
            <a:ext uri="{FF2B5EF4-FFF2-40B4-BE49-F238E27FC236}">
              <a16:creationId xmlns:a16="http://schemas.microsoft.com/office/drawing/2014/main" xmlns="" id="{00000000-0008-0000-0200-000060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08" name="Text Box 15">
          <a:extLst>
            <a:ext uri="{FF2B5EF4-FFF2-40B4-BE49-F238E27FC236}">
              <a16:creationId xmlns:a16="http://schemas.microsoft.com/office/drawing/2014/main" xmlns="" id="{00000000-0008-0000-0200-000061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09" name="Text Box 15">
          <a:extLst>
            <a:ext uri="{FF2B5EF4-FFF2-40B4-BE49-F238E27FC236}">
              <a16:creationId xmlns:a16="http://schemas.microsoft.com/office/drawing/2014/main" xmlns="" id="{00000000-0008-0000-0200-000062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0" name="Text Box 15">
          <a:extLst>
            <a:ext uri="{FF2B5EF4-FFF2-40B4-BE49-F238E27FC236}">
              <a16:creationId xmlns:a16="http://schemas.microsoft.com/office/drawing/2014/main" xmlns="" id="{00000000-0008-0000-0200-000063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1" name="Text Box 15">
          <a:extLst>
            <a:ext uri="{FF2B5EF4-FFF2-40B4-BE49-F238E27FC236}">
              <a16:creationId xmlns:a16="http://schemas.microsoft.com/office/drawing/2014/main" xmlns="" id="{00000000-0008-0000-0200-000064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12" name="Text Box 15">
          <a:extLst>
            <a:ext uri="{FF2B5EF4-FFF2-40B4-BE49-F238E27FC236}">
              <a16:creationId xmlns:a16="http://schemas.microsoft.com/office/drawing/2014/main" xmlns="" id="{00000000-0008-0000-0200-000065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4413" name="Text Box 15">
          <a:extLst>
            <a:ext uri="{FF2B5EF4-FFF2-40B4-BE49-F238E27FC236}">
              <a16:creationId xmlns:a16="http://schemas.microsoft.com/office/drawing/2014/main" xmlns="" id="{00000000-0008-0000-0200-000066030000}"/>
            </a:ext>
          </a:extLst>
        </xdr:cNvPr>
        <xdr:cNvSpPr txBox="1">
          <a:spLocks noChangeArrowheads="1"/>
        </xdr:cNvSpPr>
      </xdr:nvSpPr>
      <xdr:spPr bwMode="auto">
        <a:xfrm>
          <a:off x="31542038"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4" name="Text Box 15">
          <a:extLst>
            <a:ext uri="{FF2B5EF4-FFF2-40B4-BE49-F238E27FC236}">
              <a16:creationId xmlns:a16="http://schemas.microsoft.com/office/drawing/2014/main" xmlns="" id="{00000000-0008-0000-0200-000067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5" name="Text Box 1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6" name="Text Box 15">
          <a:extLst>
            <a:ext uri="{FF2B5EF4-FFF2-40B4-BE49-F238E27FC236}">
              <a16:creationId xmlns:a16="http://schemas.microsoft.com/office/drawing/2014/main" xmlns="" id="{00000000-0008-0000-0200-000069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7" name="Text Box 15">
          <a:extLst>
            <a:ext uri="{FF2B5EF4-FFF2-40B4-BE49-F238E27FC236}">
              <a16:creationId xmlns:a16="http://schemas.microsoft.com/office/drawing/2014/main" xmlns="" id="{00000000-0008-0000-0200-00006A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8" name="Text Box 15">
          <a:extLst>
            <a:ext uri="{FF2B5EF4-FFF2-40B4-BE49-F238E27FC236}">
              <a16:creationId xmlns:a16="http://schemas.microsoft.com/office/drawing/2014/main" xmlns="" id="{00000000-0008-0000-0200-00006B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19" name="Text Box 15">
          <a:extLst>
            <a:ext uri="{FF2B5EF4-FFF2-40B4-BE49-F238E27FC236}">
              <a16:creationId xmlns:a16="http://schemas.microsoft.com/office/drawing/2014/main" xmlns="" id="{00000000-0008-0000-0200-00006C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20" name="Text Box 15">
          <a:extLst>
            <a:ext uri="{FF2B5EF4-FFF2-40B4-BE49-F238E27FC236}">
              <a16:creationId xmlns:a16="http://schemas.microsoft.com/office/drawing/2014/main" xmlns="" id="{00000000-0008-0000-0200-00006D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21" name="Text Box 15">
          <a:extLst>
            <a:ext uri="{FF2B5EF4-FFF2-40B4-BE49-F238E27FC236}">
              <a16:creationId xmlns:a16="http://schemas.microsoft.com/office/drawing/2014/main" xmlns="" id="{00000000-0008-0000-0200-00006E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22" name="Text Box 15">
          <a:extLst>
            <a:ext uri="{FF2B5EF4-FFF2-40B4-BE49-F238E27FC236}">
              <a16:creationId xmlns:a16="http://schemas.microsoft.com/office/drawing/2014/main" xmlns="" id="{00000000-0008-0000-0200-00006F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23" name="Text Box 15">
          <a:extLst>
            <a:ext uri="{FF2B5EF4-FFF2-40B4-BE49-F238E27FC236}">
              <a16:creationId xmlns:a16="http://schemas.microsoft.com/office/drawing/2014/main" xmlns="" id="{00000000-0008-0000-0200-000070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24" name="Text Box 15">
          <a:extLst>
            <a:ext uri="{FF2B5EF4-FFF2-40B4-BE49-F238E27FC236}">
              <a16:creationId xmlns:a16="http://schemas.microsoft.com/office/drawing/2014/main" xmlns="" id="{00000000-0008-0000-0200-000071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4425" name="Text Box 15">
          <a:extLst>
            <a:ext uri="{FF2B5EF4-FFF2-40B4-BE49-F238E27FC236}">
              <a16:creationId xmlns:a16="http://schemas.microsoft.com/office/drawing/2014/main" xmlns="" id="{00000000-0008-0000-0200-000072030000}"/>
            </a:ext>
          </a:extLst>
        </xdr:cNvPr>
        <xdr:cNvSpPr txBox="1">
          <a:spLocks noChangeArrowheads="1"/>
        </xdr:cNvSpPr>
      </xdr:nvSpPr>
      <xdr:spPr bwMode="auto">
        <a:xfrm>
          <a:off x="31542038"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26" name="Text Box 15">
          <a:extLst>
            <a:ext uri="{FF2B5EF4-FFF2-40B4-BE49-F238E27FC236}">
              <a16:creationId xmlns:a16="http://schemas.microsoft.com/office/drawing/2014/main" xmlns="" id="{00000000-0008-0000-0200-000073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27" name="Text Box 15">
          <a:extLst>
            <a:ext uri="{FF2B5EF4-FFF2-40B4-BE49-F238E27FC236}">
              <a16:creationId xmlns:a16="http://schemas.microsoft.com/office/drawing/2014/main" xmlns="" id="{00000000-0008-0000-0200-000074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28" name="Text Box 15">
          <a:extLst>
            <a:ext uri="{FF2B5EF4-FFF2-40B4-BE49-F238E27FC236}">
              <a16:creationId xmlns:a16="http://schemas.microsoft.com/office/drawing/2014/main" xmlns="" id="{00000000-0008-0000-0200-000075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29" name="Text Box 15">
          <a:extLst>
            <a:ext uri="{FF2B5EF4-FFF2-40B4-BE49-F238E27FC236}">
              <a16:creationId xmlns:a16="http://schemas.microsoft.com/office/drawing/2014/main" xmlns="" id="{00000000-0008-0000-0200-000076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4430" name="Text Box 15">
          <a:extLst>
            <a:ext uri="{FF2B5EF4-FFF2-40B4-BE49-F238E27FC236}">
              <a16:creationId xmlns:a16="http://schemas.microsoft.com/office/drawing/2014/main" xmlns="" id="{00000000-0008-0000-0200-000077030000}"/>
            </a:ext>
          </a:extLst>
        </xdr:cNvPr>
        <xdr:cNvSpPr txBox="1">
          <a:spLocks noChangeArrowheads="1"/>
        </xdr:cNvSpPr>
      </xdr:nvSpPr>
      <xdr:spPr bwMode="auto">
        <a:xfrm>
          <a:off x="31542038"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431" name="Text Box 1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432" name="Text Box 15">
          <a:extLst>
            <a:ext uri="{FF2B5EF4-FFF2-40B4-BE49-F238E27FC236}">
              <a16:creationId xmlns:a16="http://schemas.microsoft.com/office/drawing/2014/main" xmlns="" id="{00000000-0008-0000-0200-00007903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523875</xdr:colOff>
      <xdr:row>37</xdr:row>
      <xdr:rowOff>1171575</xdr:rowOff>
    </xdr:from>
    <xdr:ext cx="95250" cy="442269"/>
    <xdr:sp macro="" textlink="">
      <xdr:nvSpPr>
        <xdr:cNvPr id="4433" name="Text Box 15">
          <a:extLst>
            <a:ext uri="{FF2B5EF4-FFF2-40B4-BE49-F238E27FC236}">
              <a16:creationId xmlns:a16="http://schemas.microsoft.com/office/drawing/2014/main" xmlns="" id="{00000000-0008-0000-0200-00007A030000}"/>
            </a:ext>
          </a:extLst>
        </xdr:cNvPr>
        <xdr:cNvSpPr txBox="1">
          <a:spLocks noChangeArrowheads="1"/>
        </xdr:cNvSpPr>
      </xdr:nvSpPr>
      <xdr:spPr bwMode="auto">
        <a:xfrm>
          <a:off x="33575625"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676275</xdr:colOff>
      <xdr:row>37</xdr:row>
      <xdr:rowOff>771525</xdr:rowOff>
    </xdr:from>
    <xdr:ext cx="95250" cy="442269"/>
    <xdr:sp macro="" textlink="">
      <xdr:nvSpPr>
        <xdr:cNvPr id="4434" name="Text Box 15">
          <a:extLst>
            <a:ext uri="{FF2B5EF4-FFF2-40B4-BE49-F238E27FC236}">
              <a16:creationId xmlns:a16="http://schemas.microsoft.com/office/drawing/2014/main" xmlns="" id="{00000000-0008-0000-0200-00007B030000}"/>
            </a:ext>
          </a:extLst>
        </xdr:cNvPr>
        <xdr:cNvSpPr txBox="1">
          <a:spLocks noChangeArrowheads="1"/>
        </xdr:cNvSpPr>
      </xdr:nvSpPr>
      <xdr:spPr bwMode="auto">
        <a:xfrm>
          <a:off x="33728025"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435" name="Text Box 15">
          <a:extLst>
            <a:ext uri="{FF2B5EF4-FFF2-40B4-BE49-F238E27FC236}">
              <a16:creationId xmlns:a16="http://schemas.microsoft.com/office/drawing/2014/main" xmlns="" id="{00000000-0008-0000-0200-00007C03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436" name="Text Box 15">
          <a:extLst>
            <a:ext uri="{FF2B5EF4-FFF2-40B4-BE49-F238E27FC236}">
              <a16:creationId xmlns:a16="http://schemas.microsoft.com/office/drawing/2014/main" xmlns="" id="{00000000-0008-0000-0200-00007D03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437" name="Text Box 15">
          <a:extLst>
            <a:ext uri="{FF2B5EF4-FFF2-40B4-BE49-F238E27FC236}">
              <a16:creationId xmlns:a16="http://schemas.microsoft.com/office/drawing/2014/main" xmlns="" id="{00000000-0008-0000-0200-00007E03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4438" name="Text Box 15">
          <a:extLst>
            <a:ext uri="{FF2B5EF4-FFF2-40B4-BE49-F238E27FC236}">
              <a16:creationId xmlns:a16="http://schemas.microsoft.com/office/drawing/2014/main" xmlns="" id="{00000000-0008-0000-0200-00007F030000}"/>
            </a:ext>
          </a:extLst>
        </xdr:cNvPr>
        <xdr:cNvSpPr txBox="1">
          <a:spLocks noChangeArrowheads="1"/>
        </xdr:cNvSpPr>
      </xdr:nvSpPr>
      <xdr:spPr bwMode="auto">
        <a:xfrm>
          <a:off x="33775650" y="1542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439" name="Text Box 15">
          <a:extLst>
            <a:ext uri="{FF2B5EF4-FFF2-40B4-BE49-F238E27FC236}">
              <a16:creationId xmlns:a16="http://schemas.microsoft.com/office/drawing/2014/main" xmlns="" id="{00000000-0008-0000-0200-00008003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440" name="Text Box 15">
          <a:extLst>
            <a:ext uri="{FF2B5EF4-FFF2-40B4-BE49-F238E27FC236}">
              <a16:creationId xmlns:a16="http://schemas.microsoft.com/office/drawing/2014/main" xmlns="" id="{00000000-0008-0000-0200-00008103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441" name="Text Box 1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442" name="Text Box 15">
          <a:extLst>
            <a:ext uri="{FF2B5EF4-FFF2-40B4-BE49-F238E27FC236}">
              <a16:creationId xmlns:a16="http://schemas.microsoft.com/office/drawing/2014/main" xmlns="" id="{00000000-0008-0000-0200-00008303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443" name="Text Box 15">
          <a:extLst>
            <a:ext uri="{FF2B5EF4-FFF2-40B4-BE49-F238E27FC236}">
              <a16:creationId xmlns:a16="http://schemas.microsoft.com/office/drawing/2014/main" xmlns="" id="{00000000-0008-0000-0200-00008403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4444" name="Text Box 15">
          <a:extLst>
            <a:ext uri="{FF2B5EF4-FFF2-40B4-BE49-F238E27FC236}">
              <a16:creationId xmlns:a16="http://schemas.microsoft.com/office/drawing/2014/main" xmlns="" id="{00000000-0008-0000-0200-000085030000}"/>
            </a:ext>
          </a:extLst>
        </xdr:cNvPr>
        <xdr:cNvSpPr txBox="1">
          <a:spLocks noChangeArrowheads="1"/>
        </xdr:cNvSpPr>
      </xdr:nvSpPr>
      <xdr:spPr bwMode="auto">
        <a:xfrm>
          <a:off x="33775650" y="1592341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445" name="Text Box 15">
          <a:extLst>
            <a:ext uri="{FF2B5EF4-FFF2-40B4-BE49-F238E27FC236}">
              <a16:creationId xmlns:a16="http://schemas.microsoft.com/office/drawing/2014/main" xmlns="" id="{00000000-0008-0000-0200-00008603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4446" name="Text Box 15">
          <a:extLst>
            <a:ext uri="{FF2B5EF4-FFF2-40B4-BE49-F238E27FC236}">
              <a16:creationId xmlns:a16="http://schemas.microsoft.com/office/drawing/2014/main" xmlns="" id="{00000000-0008-0000-0200-000087030000}"/>
            </a:ext>
          </a:extLst>
        </xdr:cNvPr>
        <xdr:cNvSpPr txBox="1">
          <a:spLocks noChangeArrowheads="1"/>
        </xdr:cNvSpPr>
      </xdr:nvSpPr>
      <xdr:spPr bwMode="auto">
        <a:xfrm>
          <a:off x="33775650" y="164234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4082</xdr:colOff>
      <xdr:row>40</xdr:row>
      <xdr:rowOff>6123</xdr:rowOff>
    </xdr:from>
    <xdr:ext cx="95250" cy="171450"/>
    <xdr:sp macro="" textlink="">
      <xdr:nvSpPr>
        <xdr:cNvPr id="4447"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543738" y="1642484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48"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49"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50"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451"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52"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53"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39</xdr:row>
      <xdr:rowOff>15875</xdr:rowOff>
    </xdr:from>
    <xdr:ext cx="95250" cy="171450"/>
    <xdr:sp macro="" textlink="">
      <xdr:nvSpPr>
        <xdr:cNvPr id="4454"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455"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456"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457"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458"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459"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460"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461"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462"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463"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464"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465"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466"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467"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37</xdr:row>
      <xdr:rowOff>15875</xdr:rowOff>
    </xdr:from>
    <xdr:ext cx="95250" cy="171450"/>
    <xdr:sp macro="" textlink="">
      <xdr:nvSpPr>
        <xdr:cNvPr id="4468"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543625" y="14934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469"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442269"/>
    <xdr:sp macro="" textlink="">
      <xdr:nvSpPr>
        <xdr:cNvPr id="4470"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542038"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213632"/>
    <xdr:sp macro="" textlink="">
      <xdr:nvSpPr>
        <xdr:cNvPr id="4471"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542038"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472"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473"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474"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475"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476"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477"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478"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38</xdr:row>
      <xdr:rowOff>15875</xdr:rowOff>
    </xdr:from>
    <xdr:ext cx="95250" cy="171450"/>
    <xdr:sp macro="" textlink="">
      <xdr:nvSpPr>
        <xdr:cNvPr id="4479"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543625"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480"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481"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482"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83"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84"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85"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86"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487"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88"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489"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39</xdr:row>
      <xdr:rowOff>15875</xdr:rowOff>
    </xdr:from>
    <xdr:ext cx="95250" cy="171450"/>
    <xdr:sp macro="" textlink="">
      <xdr:nvSpPr>
        <xdr:cNvPr id="4490"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491"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492"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493"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0</xdr:rowOff>
    </xdr:from>
    <xdr:ext cx="95250" cy="171450"/>
    <xdr:sp macro="" textlink="">
      <xdr:nvSpPr>
        <xdr:cNvPr id="4494"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0</xdr:rowOff>
    </xdr:from>
    <xdr:ext cx="95250" cy="171450"/>
    <xdr:sp macro="" textlink="">
      <xdr:nvSpPr>
        <xdr:cNvPr id="4495"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0</xdr:rowOff>
    </xdr:from>
    <xdr:ext cx="95250" cy="171450"/>
    <xdr:sp macro="" textlink="">
      <xdr:nvSpPr>
        <xdr:cNvPr id="4496"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0</xdr:rowOff>
    </xdr:from>
    <xdr:ext cx="95250" cy="171450"/>
    <xdr:sp macro="" textlink="">
      <xdr:nvSpPr>
        <xdr:cNvPr id="4497"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0</xdr:rowOff>
    </xdr:from>
    <xdr:ext cx="95250" cy="171450"/>
    <xdr:sp macro="" textlink="">
      <xdr:nvSpPr>
        <xdr:cNvPr id="4498"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0</xdr:rowOff>
    </xdr:from>
    <xdr:ext cx="95250" cy="171450"/>
    <xdr:sp macro="" textlink="">
      <xdr:nvSpPr>
        <xdr:cNvPr id="4499"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542038"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40</xdr:row>
      <xdr:rowOff>15875</xdr:rowOff>
    </xdr:from>
    <xdr:ext cx="95250" cy="171450"/>
    <xdr:sp macro="" textlink="">
      <xdr:nvSpPr>
        <xdr:cNvPr id="4500"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543625" y="16434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501"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502"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03"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04"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05"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06"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507"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08"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09"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39</xdr:row>
      <xdr:rowOff>15875</xdr:rowOff>
    </xdr:from>
    <xdr:ext cx="95250" cy="171450"/>
    <xdr:sp macro="" textlink="">
      <xdr:nvSpPr>
        <xdr:cNvPr id="4510"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3777237"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511"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512"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513"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514"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515"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516"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517"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518"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37</xdr:row>
      <xdr:rowOff>15875</xdr:rowOff>
    </xdr:from>
    <xdr:ext cx="95250" cy="171450"/>
    <xdr:sp macro="" textlink="">
      <xdr:nvSpPr>
        <xdr:cNvPr id="4519"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3777237" y="14934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520"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442269"/>
    <xdr:sp macro="" textlink="">
      <xdr:nvSpPr>
        <xdr:cNvPr id="4521"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3775650"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213632"/>
    <xdr:sp macro="" textlink="">
      <xdr:nvSpPr>
        <xdr:cNvPr id="4522"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3775650"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523"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524"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525"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526"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527"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528"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529"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1587</xdr:colOff>
      <xdr:row>39</xdr:row>
      <xdr:rowOff>1587</xdr:rowOff>
    </xdr:from>
    <xdr:ext cx="95250" cy="171450"/>
    <xdr:sp macro="" textlink="">
      <xdr:nvSpPr>
        <xdr:cNvPr id="4530"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3779618" y="159202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531"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532"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533"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34"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35"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36"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37"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538"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39"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540"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39</xdr:row>
      <xdr:rowOff>15875</xdr:rowOff>
    </xdr:from>
    <xdr:ext cx="95250" cy="171450"/>
    <xdr:sp macro="" textlink="">
      <xdr:nvSpPr>
        <xdr:cNvPr id="4541"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3777237"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542"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543"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544"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0</xdr:rowOff>
    </xdr:from>
    <xdr:ext cx="95250" cy="171450"/>
    <xdr:sp macro="" textlink="">
      <xdr:nvSpPr>
        <xdr:cNvPr id="4545"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3775650"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0</xdr:rowOff>
    </xdr:from>
    <xdr:ext cx="95250" cy="171450"/>
    <xdr:sp macro="" textlink="">
      <xdr:nvSpPr>
        <xdr:cNvPr id="4546"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3775650"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0</xdr:rowOff>
    </xdr:from>
    <xdr:ext cx="95250" cy="171450"/>
    <xdr:sp macro="" textlink="">
      <xdr:nvSpPr>
        <xdr:cNvPr id="4547"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3775650"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0</xdr:rowOff>
    </xdr:from>
    <xdr:ext cx="95250" cy="171450"/>
    <xdr:sp macro="" textlink="">
      <xdr:nvSpPr>
        <xdr:cNvPr id="4548"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3775650"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0</xdr:rowOff>
    </xdr:from>
    <xdr:ext cx="95250" cy="171450"/>
    <xdr:sp macro="" textlink="">
      <xdr:nvSpPr>
        <xdr:cNvPr id="4549"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3775650"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0</xdr:rowOff>
    </xdr:from>
    <xdr:ext cx="95250" cy="171450"/>
    <xdr:sp macro="" textlink="">
      <xdr:nvSpPr>
        <xdr:cNvPr id="4550"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3775650" y="164187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40</xdr:row>
      <xdr:rowOff>15875</xdr:rowOff>
    </xdr:from>
    <xdr:ext cx="95250" cy="171450"/>
    <xdr:sp macro="" textlink="">
      <xdr:nvSpPr>
        <xdr:cNvPr id="4551"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3777237" y="16434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552"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553"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4763</xdr:rowOff>
    </xdr:from>
    <xdr:ext cx="95250" cy="442269"/>
    <xdr:sp macro="" textlink="">
      <xdr:nvSpPr>
        <xdr:cNvPr id="4554"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542038"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4763</xdr:rowOff>
    </xdr:from>
    <xdr:ext cx="95250" cy="213632"/>
    <xdr:sp macro="" textlink="">
      <xdr:nvSpPr>
        <xdr:cNvPr id="4555"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542038" y="14423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4763</xdr:rowOff>
    </xdr:from>
    <xdr:ext cx="95250" cy="442269"/>
    <xdr:sp macro="" textlink="">
      <xdr:nvSpPr>
        <xdr:cNvPr id="4556"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775650"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4763</xdr:rowOff>
    </xdr:from>
    <xdr:ext cx="95250" cy="213632"/>
    <xdr:sp macro="" textlink="">
      <xdr:nvSpPr>
        <xdr:cNvPr id="4557"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775650" y="14423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558"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559"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37</xdr:row>
      <xdr:rowOff>219075</xdr:rowOff>
    </xdr:from>
    <xdr:ext cx="95250" cy="442269"/>
    <xdr:sp macro="" textlink="">
      <xdr:nvSpPr>
        <xdr:cNvPr id="4560"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532513" y="151376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9525</xdr:colOff>
      <xdr:row>37</xdr:row>
      <xdr:rowOff>238125</xdr:rowOff>
    </xdr:from>
    <xdr:ext cx="95250" cy="213632"/>
    <xdr:sp macro="" textlink="">
      <xdr:nvSpPr>
        <xdr:cNvPr id="4561"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549181" y="151566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562"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563"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564"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565"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566"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567"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568"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569"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570"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571"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572"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573"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574"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575"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576"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577"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442269"/>
    <xdr:sp macro="" textlink="">
      <xdr:nvSpPr>
        <xdr:cNvPr id="4578"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775650"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213632"/>
    <xdr:sp macro="" textlink="">
      <xdr:nvSpPr>
        <xdr:cNvPr id="4579"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775650"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580"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581"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28575</xdr:colOff>
      <xdr:row>38</xdr:row>
      <xdr:rowOff>4763</xdr:rowOff>
    </xdr:from>
    <xdr:ext cx="95250" cy="442269"/>
    <xdr:sp macro="" textlink="">
      <xdr:nvSpPr>
        <xdr:cNvPr id="4582"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806606"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583"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584"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585"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586"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587"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588"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589"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590"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591"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592"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593"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38</xdr:row>
      <xdr:rowOff>219075</xdr:rowOff>
    </xdr:from>
    <xdr:ext cx="95250" cy="442269"/>
    <xdr:sp macro="" textlink="">
      <xdr:nvSpPr>
        <xdr:cNvPr id="4594"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532513" y="156376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39</xdr:row>
      <xdr:rowOff>219075</xdr:rowOff>
    </xdr:from>
    <xdr:ext cx="95250" cy="442269"/>
    <xdr:sp macro="" textlink="">
      <xdr:nvSpPr>
        <xdr:cNvPr id="4595"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1532513" y="161377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596"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597"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598"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599"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600"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601"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0</xdr:rowOff>
    </xdr:from>
    <xdr:ext cx="95250" cy="171450"/>
    <xdr:sp macro="" textlink="">
      <xdr:nvSpPr>
        <xdr:cNvPr id="4602"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39</xdr:row>
      <xdr:rowOff>15875</xdr:rowOff>
    </xdr:from>
    <xdr:ext cx="95250" cy="171450"/>
    <xdr:sp macro="" textlink="">
      <xdr:nvSpPr>
        <xdr:cNvPr id="4603"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604"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05"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06"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07"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08"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09"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610"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611"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612"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613"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14"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15"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16"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17"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618"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19"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0</xdr:rowOff>
    </xdr:from>
    <xdr:ext cx="95250" cy="171450"/>
    <xdr:sp macro="" textlink="">
      <xdr:nvSpPr>
        <xdr:cNvPr id="4620"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5918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39</xdr:row>
      <xdr:rowOff>15875</xdr:rowOff>
    </xdr:from>
    <xdr:ext cx="95250" cy="171450"/>
    <xdr:sp macro="" textlink="">
      <xdr:nvSpPr>
        <xdr:cNvPr id="4621"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593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622"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623"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624"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625"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626"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627"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628"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442269"/>
    <xdr:sp macro="" textlink="">
      <xdr:nvSpPr>
        <xdr:cNvPr id="4629"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40</xdr:row>
      <xdr:rowOff>4763</xdr:rowOff>
    </xdr:from>
    <xdr:ext cx="95250" cy="213632"/>
    <xdr:sp macro="" textlink="">
      <xdr:nvSpPr>
        <xdr:cNvPr id="4630"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631"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632"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442269"/>
    <xdr:sp macro="" textlink="">
      <xdr:nvSpPr>
        <xdr:cNvPr id="4633"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6423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40</xdr:row>
      <xdr:rowOff>4763</xdr:rowOff>
    </xdr:from>
    <xdr:ext cx="95250" cy="213632"/>
    <xdr:sp macro="" textlink="">
      <xdr:nvSpPr>
        <xdr:cNvPr id="4634"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6423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635"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636"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637"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638"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442269"/>
    <xdr:sp macro="" textlink="">
      <xdr:nvSpPr>
        <xdr:cNvPr id="4639"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39</xdr:row>
      <xdr:rowOff>4762</xdr:rowOff>
    </xdr:from>
    <xdr:ext cx="95250" cy="213632"/>
    <xdr:sp macro="" textlink="">
      <xdr:nvSpPr>
        <xdr:cNvPr id="4640"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442269"/>
    <xdr:sp macro="" textlink="">
      <xdr:nvSpPr>
        <xdr:cNvPr id="4641"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59234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39</xdr:row>
      <xdr:rowOff>4762</xdr:rowOff>
    </xdr:from>
    <xdr:ext cx="95250" cy="213632"/>
    <xdr:sp macro="" textlink="">
      <xdr:nvSpPr>
        <xdr:cNvPr id="4642"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59234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643"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644"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645"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646"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647"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0</xdr:rowOff>
    </xdr:from>
    <xdr:ext cx="95250" cy="171450"/>
    <xdr:sp macro="" textlink="">
      <xdr:nvSpPr>
        <xdr:cNvPr id="4648"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38</xdr:row>
      <xdr:rowOff>15875</xdr:rowOff>
    </xdr:from>
    <xdr:ext cx="95250" cy="171450"/>
    <xdr:sp macro="" textlink="">
      <xdr:nvSpPr>
        <xdr:cNvPr id="4649"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655"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656"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7"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8"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59"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60"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61"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0</xdr:rowOff>
    </xdr:from>
    <xdr:ext cx="95250" cy="171450"/>
    <xdr:sp macro="" textlink="">
      <xdr:nvSpPr>
        <xdr:cNvPr id="4662"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54185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38</xdr:row>
      <xdr:rowOff>15875</xdr:rowOff>
    </xdr:from>
    <xdr:ext cx="95250" cy="171450"/>
    <xdr:sp macro="" textlink="">
      <xdr:nvSpPr>
        <xdr:cNvPr id="4663"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5434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664"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665"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666"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667"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668"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669"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670"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671"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672"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673"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442269"/>
    <xdr:sp macro="" textlink="">
      <xdr:nvSpPr>
        <xdr:cNvPr id="4674"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38</xdr:row>
      <xdr:rowOff>4763</xdr:rowOff>
    </xdr:from>
    <xdr:ext cx="95250" cy="213632"/>
    <xdr:sp macro="" textlink="">
      <xdr:nvSpPr>
        <xdr:cNvPr id="4675"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442269"/>
    <xdr:sp macro="" textlink="">
      <xdr:nvSpPr>
        <xdr:cNvPr id="4676"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5423357"/>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38</xdr:row>
      <xdr:rowOff>4763</xdr:rowOff>
    </xdr:from>
    <xdr:ext cx="95250" cy="213632"/>
    <xdr:sp macro="" textlink="">
      <xdr:nvSpPr>
        <xdr:cNvPr id="4677"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542335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678"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679"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680"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681"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682"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0</xdr:rowOff>
    </xdr:from>
    <xdr:ext cx="95250" cy="171450"/>
    <xdr:sp macro="" textlink="">
      <xdr:nvSpPr>
        <xdr:cNvPr id="4683"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37</xdr:row>
      <xdr:rowOff>15875</xdr:rowOff>
    </xdr:from>
    <xdr:ext cx="95250" cy="171450"/>
    <xdr:sp macro="" textlink="">
      <xdr:nvSpPr>
        <xdr:cNvPr id="4684"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4934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85"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86"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87"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88"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89"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442269"/>
    <xdr:sp macro="" textlink="">
      <xdr:nvSpPr>
        <xdr:cNvPr id="4690"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213632"/>
    <xdr:sp macro="" textlink="">
      <xdr:nvSpPr>
        <xdr:cNvPr id="4691"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542038"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92"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93"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94"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95"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9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0</xdr:rowOff>
    </xdr:from>
    <xdr:ext cx="95250" cy="171450"/>
    <xdr:sp macro="" textlink="">
      <xdr:nvSpPr>
        <xdr:cNvPr id="469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491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37</xdr:row>
      <xdr:rowOff>15875</xdr:rowOff>
    </xdr:from>
    <xdr:ext cx="95250" cy="171450"/>
    <xdr:sp macro="" textlink="">
      <xdr:nvSpPr>
        <xdr:cNvPr id="469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4934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442269"/>
    <xdr:sp macro="" textlink="">
      <xdr:nvSpPr>
        <xdr:cNvPr id="4699"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213632"/>
    <xdr:sp macro="" textlink="">
      <xdr:nvSpPr>
        <xdr:cNvPr id="4700"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775650"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442269"/>
    <xdr:sp macro="" textlink="">
      <xdr:nvSpPr>
        <xdr:cNvPr id="470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213632"/>
    <xdr:sp macro="" textlink="">
      <xdr:nvSpPr>
        <xdr:cNvPr id="470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542038"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442269"/>
    <xdr:sp macro="" textlink="">
      <xdr:nvSpPr>
        <xdr:cNvPr id="4703"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213632"/>
    <xdr:sp macro="" textlink="">
      <xdr:nvSpPr>
        <xdr:cNvPr id="4704"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775650"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442269"/>
    <xdr:sp macro="" textlink="">
      <xdr:nvSpPr>
        <xdr:cNvPr id="4705"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213632"/>
    <xdr:sp macro="" textlink="">
      <xdr:nvSpPr>
        <xdr:cNvPr id="4706"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542038"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442269"/>
    <xdr:sp macro="" textlink="">
      <xdr:nvSpPr>
        <xdr:cNvPr id="4707"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213632"/>
    <xdr:sp macro="" textlink="">
      <xdr:nvSpPr>
        <xdr:cNvPr id="4708"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775650"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442269"/>
    <xdr:sp macro="" textlink="">
      <xdr:nvSpPr>
        <xdr:cNvPr id="4709"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37</xdr:row>
      <xdr:rowOff>4762</xdr:rowOff>
    </xdr:from>
    <xdr:ext cx="95250" cy="213632"/>
    <xdr:sp macro="" textlink="">
      <xdr:nvSpPr>
        <xdr:cNvPr id="4710"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542038"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442269"/>
    <xdr:sp macro="" textlink="">
      <xdr:nvSpPr>
        <xdr:cNvPr id="4711"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4923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37</xdr:row>
      <xdr:rowOff>4762</xdr:rowOff>
    </xdr:from>
    <xdr:ext cx="95250" cy="213632"/>
    <xdr:sp macro="" textlink="">
      <xdr:nvSpPr>
        <xdr:cNvPr id="4712"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775650" y="14923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0</xdr:rowOff>
    </xdr:from>
    <xdr:ext cx="95250" cy="171450"/>
    <xdr:sp macro="" textlink="">
      <xdr:nvSpPr>
        <xdr:cNvPr id="4713"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0</xdr:rowOff>
    </xdr:from>
    <xdr:ext cx="95250" cy="171450"/>
    <xdr:sp macro="" textlink="">
      <xdr:nvSpPr>
        <xdr:cNvPr id="4714"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0</xdr:rowOff>
    </xdr:from>
    <xdr:ext cx="95250" cy="171450"/>
    <xdr:sp macro="" textlink="">
      <xdr:nvSpPr>
        <xdr:cNvPr id="4715"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0</xdr:rowOff>
    </xdr:from>
    <xdr:ext cx="95250" cy="171450"/>
    <xdr:sp macro="" textlink="">
      <xdr:nvSpPr>
        <xdr:cNvPr id="4716"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0</xdr:rowOff>
    </xdr:from>
    <xdr:ext cx="95250" cy="171450"/>
    <xdr:sp macro="" textlink="">
      <xdr:nvSpPr>
        <xdr:cNvPr id="4717"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0</xdr:rowOff>
    </xdr:from>
    <xdr:ext cx="95250" cy="171450"/>
    <xdr:sp macro="" textlink="">
      <xdr:nvSpPr>
        <xdr:cNvPr id="4718"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542038"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3969</xdr:colOff>
      <xdr:row>36</xdr:row>
      <xdr:rowOff>15875</xdr:rowOff>
    </xdr:from>
    <xdr:ext cx="95250" cy="171450"/>
    <xdr:sp macro="" textlink="">
      <xdr:nvSpPr>
        <xdr:cNvPr id="4719"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543625" y="14434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4763</xdr:rowOff>
    </xdr:from>
    <xdr:ext cx="95250" cy="442269"/>
    <xdr:sp macro="" textlink="">
      <xdr:nvSpPr>
        <xdr:cNvPr id="4725"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542038"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6"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7"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8"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29"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30"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0</xdr:rowOff>
    </xdr:from>
    <xdr:ext cx="95250" cy="171450"/>
    <xdr:sp macro="" textlink="">
      <xdr:nvSpPr>
        <xdr:cNvPr id="4731"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775650" y="1441846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725487</xdr:colOff>
      <xdr:row>36</xdr:row>
      <xdr:rowOff>15875</xdr:rowOff>
    </xdr:from>
    <xdr:ext cx="95250" cy="171450"/>
    <xdr:sp macro="" textlink="">
      <xdr:nvSpPr>
        <xdr:cNvPr id="4732"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777237" y="1443434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4763</xdr:rowOff>
    </xdr:from>
    <xdr:ext cx="95250" cy="442269"/>
    <xdr:sp macro="" textlink="">
      <xdr:nvSpPr>
        <xdr:cNvPr id="4733"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775650"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4763</xdr:rowOff>
    </xdr:from>
    <xdr:ext cx="95250" cy="442269"/>
    <xdr:sp macro="" textlink="">
      <xdr:nvSpPr>
        <xdr:cNvPr id="4734"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542038"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4763</xdr:rowOff>
    </xdr:from>
    <xdr:ext cx="95250" cy="442269"/>
    <xdr:sp macro="" textlink="">
      <xdr:nvSpPr>
        <xdr:cNvPr id="4735"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775650"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4763</xdr:rowOff>
    </xdr:from>
    <xdr:ext cx="95250" cy="442269"/>
    <xdr:sp macro="" textlink="">
      <xdr:nvSpPr>
        <xdr:cNvPr id="4736"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542038"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4763</xdr:rowOff>
    </xdr:from>
    <xdr:ext cx="95250" cy="442269"/>
    <xdr:sp macro="" textlink="">
      <xdr:nvSpPr>
        <xdr:cNvPr id="4737"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775650"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2382</xdr:colOff>
      <xdr:row>36</xdr:row>
      <xdr:rowOff>4763</xdr:rowOff>
    </xdr:from>
    <xdr:ext cx="95250" cy="442269"/>
    <xdr:sp macro="" textlink="">
      <xdr:nvSpPr>
        <xdr:cNvPr id="4738"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542038"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723900</xdr:colOff>
      <xdr:row>36</xdr:row>
      <xdr:rowOff>4763</xdr:rowOff>
    </xdr:from>
    <xdr:ext cx="95250" cy="442269"/>
    <xdr:sp macro="" textlink="">
      <xdr:nvSpPr>
        <xdr:cNvPr id="473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775650" y="14423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amirez\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scritorio\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efreshError="1">
        <row r="4">
          <cell r="A4" t="str">
            <v>A_Ejecución_y_Administración_de_procesos</v>
          </cell>
        </row>
        <row r="5">
          <cell r="A5" t="str">
            <v>B_Fraude_Externo</v>
          </cell>
        </row>
        <row r="6">
          <cell r="A6" t="str">
            <v>C_Fraude_Interno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A_Ejecución_y_Administración_de_procesos</v>
          </cell>
          <cell r="O4" t="str">
            <v>Preventivo</v>
          </cell>
        </row>
        <row r="5">
          <cell r="O5" t="str">
            <v>Detectivo</v>
          </cell>
          <cell r="P5" t="str">
            <v>Probabilidad</v>
          </cell>
        </row>
        <row r="6">
          <cell r="O6" t="str">
            <v>Correctivo</v>
          </cell>
          <cell r="P6" t="str">
            <v>Impacto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9"/>
  <sheetViews>
    <sheetView showGridLines="0" topLeftCell="A10" workbookViewId="0">
      <selection activeCell="K88" sqref="K88"/>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204</v>
      </c>
      <c r="G3" s="2" t="s">
        <v>205</v>
      </c>
      <c r="H3" s="2" t="s">
        <v>206</v>
      </c>
    </row>
    <row r="4" spans="2:8" ht="19.5" customHeight="1" x14ac:dyDescent="0.25">
      <c r="B4" s="1" t="s">
        <v>8</v>
      </c>
      <c r="C4" s="63" t="s">
        <v>15</v>
      </c>
      <c r="D4" s="60">
        <v>1</v>
      </c>
      <c r="E4" s="57" t="s">
        <v>1</v>
      </c>
      <c r="F4" s="60" t="s">
        <v>93</v>
      </c>
      <c r="G4" s="26" t="s">
        <v>210</v>
      </c>
      <c r="H4" s="25">
        <v>1</v>
      </c>
    </row>
    <row r="5" spans="2:8" ht="19.5" customHeight="1" x14ac:dyDescent="0.25">
      <c r="B5" s="1" t="s">
        <v>8</v>
      </c>
      <c r="C5" s="64"/>
      <c r="D5" s="61"/>
      <c r="E5" s="58"/>
      <c r="F5" s="61"/>
      <c r="G5" s="26" t="s">
        <v>207</v>
      </c>
      <c r="H5" s="25">
        <v>2</v>
      </c>
    </row>
    <row r="6" spans="2:8" ht="19.5" customHeight="1" x14ac:dyDescent="0.25">
      <c r="B6" s="1" t="s">
        <v>8</v>
      </c>
      <c r="C6" s="64"/>
      <c r="D6" s="61"/>
      <c r="E6" s="58"/>
      <c r="F6" s="61"/>
      <c r="G6" s="26" t="s">
        <v>208</v>
      </c>
      <c r="H6" s="25">
        <v>3</v>
      </c>
    </row>
    <row r="7" spans="2:8" ht="19.5" customHeight="1" x14ac:dyDescent="0.25">
      <c r="B7" s="1" t="s">
        <v>8</v>
      </c>
      <c r="C7" s="64"/>
      <c r="D7" s="62"/>
      <c r="E7" s="59"/>
      <c r="F7" s="62"/>
      <c r="G7" s="26" t="s">
        <v>209</v>
      </c>
      <c r="H7" s="25">
        <v>4</v>
      </c>
    </row>
    <row r="8" spans="2:8" ht="19.5" customHeight="1" x14ac:dyDescent="0.25">
      <c r="B8" s="1" t="s">
        <v>8</v>
      </c>
      <c r="C8" s="64"/>
      <c r="D8" s="3">
        <v>2</v>
      </c>
      <c r="E8" s="5" t="s">
        <v>2</v>
      </c>
      <c r="F8" s="3" t="s">
        <v>94</v>
      </c>
      <c r="G8" s="26" t="s">
        <v>209</v>
      </c>
      <c r="H8" s="25">
        <v>1</v>
      </c>
    </row>
    <row r="9" spans="2:8" ht="19.5" customHeight="1" x14ac:dyDescent="0.25">
      <c r="B9" s="1" t="s">
        <v>8</v>
      </c>
      <c r="C9" s="64"/>
      <c r="D9" s="60">
        <v>3</v>
      </c>
      <c r="E9" s="57" t="s">
        <v>3</v>
      </c>
      <c r="F9" s="60" t="s">
        <v>95</v>
      </c>
      <c r="G9" s="26" t="s">
        <v>211</v>
      </c>
      <c r="H9" s="25">
        <v>1</v>
      </c>
    </row>
    <row r="10" spans="2:8" ht="19.5" customHeight="1" x14ac:dyDescent="0.25">
      <c r="B10" s="1" t="s">
        <v>8</v>
      </c>
      <c r="C10" s="64"/>
      <c r="D10" s="61"/>
      <c r="E10" s="58"/>
      <c r="F10" s="61"/>
      <c r="G10" s="26" t="s">
        <v>212</v>
      </c>
      <c r="H10" s="25">
        <v>2</v>
      </c>
    </row>
    <row r="11" spans="2:8" ht="19.5" customHeight="1" x14ac:dyDescent="0.25">
      <c r="B11" s="1" t="s">
        <v>8</v>
      </c>
      <c r="C11" s="64"/>
      <c r="D11" s="61"/>
      <c r="E11" s="58"/>
      <c r="F11" s="61"/>
      <c r="G11" s="26" t="s">
        <v>213</v>
      </c>
      <c r="H11" s="25">
        <v>3</v>
      </c>
    </row>
    <row r="12" spans="2:8" ht="19.5" customHeight="1" x14ac:dyDescent="0.25">
      <c r="B12" s="1" t="s">
        <v>8</v>
      </c>
      <c r="C12" s="64"/>
      <c r="D12" s="62"/>
      <c r="E12" s="59"/>
      <c r="F12" s="62"/>
      <c r="G12" s="26" t="s">
        <v>214</v>
      </c>
      <c r="H12" s="25">
        <v>4</v>
      </c>
    </row>
    <row r="13" spans="2:8" ht="34.5" customHeight="1" x14ac:dyDescent="0.25">
      <c r="B13" s="1" t="s">
        <v>8</v>
      </c>
      <c r="C13" s="64"/>
      <c r="D13" s="60">
        <v>4</v>
      </c>
      <c r="E13" s="57" t="s">
        <v>4</v>
      </c>
      <c r="F13" s="60" t="s">
        <v>96</v>
      </c>
      <c r="G13" s="26" t="s">
        <v>215</v>
      </c>
      <c r="H13" s="25">
        <v>1</v>
      </c>
    </row>
    <row r="14" spans="2:8" ht="22.5" x14ac:dyDescent="0.25">
      <c r="B14" s="1" t="s">
        <v>8</v>
      </c>
      <c r="C14" s="64"/>
      <c r="D14" s="61"/>
      <c r="E14" s="58"/>
      <c r="F14" s="61"/>
      <c r="G14" s="26" t="s">
        <v>216</v>
      </c>
      <c r="H14" s="25">
        <v>2</v>
      </c>
    </row>
    <row r="15" spans="2:8" x14ac:dyDescent="0.25">
      <c r="B15" s="1" t="s">
        <v>8</v>
      </c>
      <c r="C15" s="64"/>
      <c r="D15" s="61"/>
      <c r="E15" s="58"/>
      <c r="F15" s="61"/>
      <c r="G15" s="26" t="s">
        <v>217</v>
      </c>
      <c r="H15" s="25">
        <v>3</v>
      </c>
    </row>
    <row r="16" spans="2:8" x14ac:dyDescent="0.25">
      <c r="B16" s="1" t="s">
        <v>8</v>
      </c>
      <c r="C16" s="64"/>
      <c r="D16" s="62"/>
      <c r="E16" s="59"/>
      <c r="F16" s="62"/>
      <c r="G16" s="26" t="s">
        <v>218</v>
      </c>
      <c r="H16" s="25">
        <v>4</v>
      </c>
    </row>
    <row r="17" spans="2:8" ht="34.5" customHeight="1" x14ac:dyDescent="0.25">
      <c r="B17" s="1" t="s">
        <v>8</v>
      </c>
      <c r="C17" s="64"/>
      <c r="D17" s="60">
        <v>5</v>
      </c>
      <c r="E17" s="57" t="s">
        <v>5</v>
      </c>
      <c r="F17" s="60" t="s">
        <v>97</v>
      </c>
      <c r="G17" s="26" t="s">
        <v>219</v>
      </c>
      <c r="H17" s="25">
        <v>1</v>
      </c>
    </row>
    <row r="18" spans="2:8" x14ac:dyDescent="0.25">
      <c r="B18" s="1" t="s">
        <v>8</v>
      </c>
      <c r="C18" s="64"/>
      <c r="D18" s="61"/>
      <c r="E18" s="58"/>
      <c r="F18" s="61"/>
      <c r="G18" s="26" t="s">
        <v>220</v>
      </c>
      <c r="H18" s="25">
        <v>2</v>
      </c>
    </row>
    <row r="19" spans="2:8" x14ac:dyDescent="0.25">
      <c r="B19" s="1" t="s">
        <v>8</v>
      </c>
      <c r="C19" s="64"/>
      <c r="D19" s="61"/>
      <c r="E19" s="58"/>
      <c r="F19" s="61"/>
      <c r="G19" s="26" t="s">
        <v>221</v>
      </c>
      <c r="H19" s="25">
        <v>3</v>
      </c>
    </row>
    <row r="20" spans="2:8" x14ac:dyDescent="0.25">
      <c r="B20" s="1" t="s">
        <v>8</v>
      </c>
      <c r="C20" s="64"/>
      <c r="D20" s="62"/>
      <c r="E20" s="59"/>
      <c r="F20" s="62"/>
      <c r="G20" s="26" t="s">
        <v>222</v>
      </c>
      <c r="H20" s="25">
        <v>4</v>
      </c>
    </row>
    <row r="21" spans="2:8" ht="34.5" customHeight="1" x14ac:dyDescent="0.25">
      <c r="B21" s="1" t="s">
        <v>8</v>
      </c>
      <c r="C21" s="64"/>
      <c r="D21" s="60">
        <v>6</v>
      </c>
      <c r="E21" s="57" t="s">
        <v>6</v>
      </c>
      <c r="F21" s="60" t="s">
        <v>98</v>
      </c>
      <c r="G21" s="26" t="s">
        <v>223</v>
      </c>
      <c r="H21" s="25">
        <v>1</v>
      </c>
    </row>
    <row r="22" spans="2:8" ht="33.75" x14ac:dyDescent="0.25">
      <c r="B22" s="1" t="s">
        <v>8</v>
      </c>
      <c r="C22" s="64"/>
      <c r="D22" s="61"/>
      <c r="E22" s="58"/>
      <c r="F22" s="61"/>
      <c r="G22" s="26" t="s">
        <v>224</v>
      </c>
      <c r="H22" s="25">
        <v>2</v>
      </c>
    </row>
    <row r="23" spans="2:8" ht="22.5" x14ac:dyDescent="0.25">
      <c r="B23" s="1" t="s">
        <v>8</v>
      </c>
      <c r="C23" s="65"/>
      <c r="D23" s="62"/>
      <c r="E23" s="59"/>
      <c r="F23" s="62"/>
      <c r="G23" s="26" t="s">
        <v>225</v>
      </c>
      <c r="H23" s="25">
        <v>3</v>
      </c>
    </row>
    <row r="24" spans="2:8" ht="30" customHeight="1" x14ac:dyDescent="0.25">
      <c r="B24" s="1" t="s">
        <v>8</v>
      </c>
      <c r="C24" s="27" t="s">
        <v>16</v>
      </c>
      <c r="D24" s="3">
        <v>7</v>
      </c>
      <c r="E24" s="5" t="s">
        <v>10</v>
      </c>
      <c r="F24" s="1" t="s">
        <v>99</v>
      </c>
      <c r="G24" s="4"/>
      <c r="H24" s="1"/>
    </row>
    <row r="25" spans="2:8" x14ac:dyDescent="0.25">
      <c r="B25" s="1" t="s">
        <v>8</v>
      </c>
      <c r="C25" s="27" t="s">
        <v>17</v>
      </c>
      <c r="D25" s="3">
        <v>8</v>
      </c>
      <c r="E25" s="5" t="s">
        <v>11</v>
      </c>
      <c r="F25" s="1" t="s">
        <v>100</v>
      </c>
      <c r="G25" s="4"/>
      <c r="H25" s="1"/>
    </row>
    <row r="26" spans="2:8" ht="23.25" x14ac:dyDescent="0.25">
      <c r="B26" s="1" t="s">
        <v>8</v>
      </c>
      <c r="C26" s="27" t="s">
        <v>17</v>
      </c>
      <c r="D26" s="3">
        <v>9</v>
      </c>
      <c r="E26" s="5" t="s">
        <v>12</v>
      </c>
      <c r="F26" s="1" t="s">
        <v>101</v>
      </c>
      <c r="G26" s="4"/>
      <c r="H26" s="1"/>
    </row>
    <row r="27" spans="2:8" ht="34.5" x14ac:dyDescent="0.25">
      <c r="B27" s="1" t="s">
        <v>8</v>
      </c>
      <c r="C27" s="27" t="s">
        <v>17</v>
      </c>
      <c r="D27" s="3">
        <v>10</v>
      </c>
      <c r="E27" s="5" t="s">
        <v>13</v>
      </c>
      <c r="F27" s="1" t="s">
        <v>102</v>
      </c>
      <c r="G27" s="4"/>
      <c r="H27" s="1"/>
    </row>
    <row r="28" spans="2:8" ht="22.5" x14ac:dyDescent="0.25">
      <c r="B28" s="1" t="s">
        <v>8</v>
      </c>
      <c r="C28" s="27" t="s">
        <v>20</v>
      </c>
      <c r="D28" s="3">
        <v>11</v>
      </c>
      <c r="E28" s="5" t="s">
        <v>18</v>
      </c>
      <c r="F28" s="1" t="s">
        <v>103</v>
      </c>
      <c r="G28" s="4"/>
      <c r="H28" s="1"/>
    </row>
    <row r="29" spans="2:8" ht="22.5" x14ac:dyDescent="0.25">
      <c r="B29" s="1" t="s">
        <v>8</v>
      </c>
      <c r="C29" s="27" t="s">
        <v>20</v>
      </c>
      <c r="D29" s="3">
        <v>12</v>
      </c>
      <c r="E29" s="5" t="s">
        <v>19</v>
      </c>
      <c r="F29" s="1" t="s">
        <v>104</v>
      </c>
      <c r="G29" s="4"/>
      <c r="H29" s="1"/>
    </row>
    <row r="30" spans="2:8" x14ac:dyDescent="0.25">
      <c r="B30" s="1" t="s">
        <v>28</v>
      </c>
      <c r="C30" s="27" t="s">
        <v>27</v>
      </c>
      <c r="D30" s="3">
        <v>13</v>
      </c>
      <c r="E30" s="5" t="s">
        <v>21</v>
      </c>
      <c r="F30" s="1" t="s">
        <v>105</v>
      </c>
      <c r="G30" s="4"/>
      <c r="H30" s="1"/>
    </row>
    <row r="31" spans="2:8" x14ac:dyDescent="0.25">
      <c r="B31" s="1" t="s">
        <v>28</v>
      </c>
      <c r="C31" s="27" t="s">
        <v>27</v>
      </c>
      <c r="D31" s="3">
        <v>14</v>
      </c>
      <c r="E31" s="5" t="s">
        <v>22</v>
      </c>
      <c r="F31" s="1" t="s">
        <v>106</v>
      </c>
      <c r="G31" s="4"/>
      <c r="H31" s="1"/>
    </row>
    <row r="32" spans="2:8" x14ac:dyDescent="0.25">
      <c r="B32" s="1" t="s">
        <v>28</v>
      </c>
      <c r="C32" s="27" t="s">
        <v>27</v>
      </c>
      <c r="D32" s="3">
        <v>15</v>
      </c>
      <c r="E32" s="5" t="s">
        <v>23</v>
      </c>
      <c r="F32" s="1" t="s">
        <v>107</v>
      </c>
      <c r="G32" s="4"/>
      <c r="H32" s="1"/>
    </row>
    <row r="33" spans="2:8" ht="23.25" x14ac:dyDescent="0.25">
      <c r="B33" s="1" t="s">
        <v>28</v>
      </c>
      <c r="C33" s="27" t="s">
        <v>27</v>
      </c>
      <c r="D33" s="3">
        <v>16</v>
      </c>
      <c r="E33" s="5" t="s">
        <v>24</v>
      </c>
      <c r="F33" s="1" t="s">
        <v>108</v>
      </c>
      <c r="G33" s="4"/>
      <c r="H33" s="1"/>
    </row>
    <row r="34" spans="2:8" ht="23.25" x14ac:dyDescent="0.25">
      <c r="B34" s="1" t="s">
        <v>28</v>
      </c>
      <c r="C34" s="27" t="s">
        <v>27</v>
      </c>
      <c r="D34" s="3">
        <v>17</v>
      </c>
      <c r="E34" s="5" t="s">
        <v>25</v>
      </c>
      <c r="F34" s="1" t="s">
        <v>109</v>
      </c>
      <c r="G34" s="4"/>
      <c r="H34" s="1"/>
    </row>
    <row r="35" spans="2:8" ht="45.75" x14ac:dyDescent="0.25">
      <c r="B35" s="1" t="s">
        <v>28</v>
      </c>
      <c r="C35" s="27" t="s">
        <v>27</v>
      </c>
      <c r="D35" s="3">
        <v>18</v>
      </c>
      <c r="E35" s="5" t="s">
        <v>26</v>
      </c>
      <c r="F35" s="1" t="s">
        <v>110</v>
      </c>
      <c r="G35" s="5"/>
      <c r="H35" s="1"/>
    </row>
    <row r="36" spans="2:8" ht="34.5" x14ac:dyDescent="0.25">
      <c r="B36" s="1" t="s">
        <v>28</v>
      </c>
      <c r="C36" s="27" t="s">
        <v>31</v>
      </c>
      <c r="D36" s="3">
        <v>19</v>
      </c>
      <c r="E36" s="5" t="s">
        <v>112</v>
      </c>
      <c r="F36" s="1" t="s">
        <v>111</v>
      </c>
      <c r="G36" s="4"/>
      <c r="H36" s="1"/>
    </row>
    <row r="37" spans="2:8" ht="22.5" x14ac:dyDescent="0.25">
      <c r="B37" s="1" t="s">
        <v>28</v>
      </c>
      <c r="C37" s="27" t="s">
        <v>31</v>
      </c>
      <c r="D37" s="3">
        <v>20</v>
      </c>
      <c r="E37" s="5" t="s">
        <v>29</v>
      </c>
      <c r="F37" s="1" t="s">
        <v>113</v>
      </c>
      <c r="G37" s="4"/>
      <c r="H37" s="1"/>
    </row>
    <row r="38" spans="2:8" ht="22.5" x14ac:dyDescent="0.25">
      <c r="B38" s="1" t="s">
        <v>28</v>
      </c>
      <c r="C38" s="27" t="s">
        <v>31</v>
      </c>
      <c r="D38" s="3">
        <v>21</v>
      </c>
      <c r="E38" s="5" t="s">
        <v>30</v>
      </c>
      <c r="F38" s="1" t="s">
        <v>114</v>
      </c>
      <c r="G38" s="4"/>
      <c r="H38" s="1"/>
    </row>
    <row r="39" spans="2:8" ht="23.25" x14ac:dyDescent="0.25">
      <c r="B39" s="1" t="s">
        <v>28</v>
      </c>
      <c r="C39" s="27" t="s">
        <v>32</v>
      </c>
      <c r="D39" s="3">
        <v>22</v>
      </c>
      <c r="E39" s="5" t="s">
        <v>33</v>
      </c>
      <c r="F39" s="1" t="s">
        <v>115</v>
      </c>
      <c r="G39" s="4"/>
      <c r="H39" s="1"/>
    </row>
    <row r="40" spans="2:8" ht="23.25" x14ac:dyDescent="0.25">
      <c r="B40" s="1" t="s">
        <v>28</v>
      </c>
      <c r="C40" s="27" t="s">
        <v>32</v>
      </c>
      <c r="D40" s="3">
        <v>23</v>
      </c>
      <c r="E40" s="5" t="s">
        <v>34</v>
      </c>
      <c r="F40" s="1" t="s">
        <v>116</v>
      </c>
      <c r="G40" s="4"/>
      <c r="H40" s="1"/>
    </row>
    <row r="41" spans="2:8" ht="23.25" x14ac:dyDescent="0.25">
      <c r="B41" s="1" t="s">
        <v>28</v>
      </c>
      <c r="C41" s="27" t="s">
        <v>32</v>
      </c>
      <c r="D41" s="3">
        <v>24</v>
      </c>
      <c r="E41" s="5" t="s">
        <v>35</v>
      </c>
      <c r="F41" s="1" t="s">
        <v>117</v>
      </c>
      <c r="G41" s="4"/>
      <c r="H41" s="1"/>
    </row>
    <row r="42" spans="2:8" ht="34.5" x14ac:dyDescent="0.25">
      <c r="B42" s="1" t="s">
        <v>28</v>
      </c>
      <c r="C42" s="27" t="s">
        <v>32</v>
      </c>
      <c r="D42" s="3">
        <v>25</v>
      </c>
      <c r="E42" s="5" t="s">
        <v>36</v>
      </c>
      <c r="F42" s="1" t="s">
        <v>118</v>
      </c>
      <c r="G42" s="4"/>
      <c r="H42" s="1"/>
    </row>
    <row r="43" spans="2:8" ht="22.5" x14ac:dyDescent="0.25">
      <c r="B43" s="1" t="s">
        <v>28</v>
      </c>
      <c r="C43" s="27" t="s">
        <v>32</v>
      </c>
      <c r="D43" s="3">
        <v>26</v>
      </c>
      <c r="E43" s="5" t="s">
        <v>37</v>
      </c>
      <c r="F43" s="1" t="s">
        <v>119</v>
      </c>
      <c r="G43" s="4"/>
      <c r="H43" s="1"/>
    </row>
    <row r="44" spans="2:8" ht="34.5" x14ac:dyDescent="0.25">
      <c r="B44" s="1" t="s">
        <v>28</v>
      </c>
      <c r="C44" s="27" t="s">
        <v>38</v>
      </c>
      <c r="D44" s="3">
        <v>27</v>
      </c>
      <c r="E44" s="5" t="s">
        <v>39</v>
      </c>
      <c r="F44" s="1" t="s">
        <v>120</v>
      </c>
      <c r="G44" s="4"/>
      <c r="H44" s="1"/>
    </row>
    <row r="45" spans="2:8" ht="45.75" x14ac:dyDescent="0.25">
      <c r="B45" s="1" t="s">
        <v>28</v>
      </c>
      <c r="C45" s="27" t="s">
        <v>121</v>
      </c>
      <c r="D45" s="3">
        <v>28</v>
      </c>
      <c r="E45" s="5" t="s">
        <v>40</v>
      </c>
      <c r="F45" s="1" t="s">
        <v>122</v>
      </c>
      <c r="G45" s="6"/>
      <c r="H45" s="1"/>
    </row>
    <row r="46" spans="2:8" ht="68.25" x14ac:dyDescent="0.25">
      <c r="B46" s="1" t="s">
        <v>28</v>
      </c>
      <c r="C46" s="27" t="s">
        <v>121</v>
      </c>
      <c r="D46" s="3">
        <v>29</v>
      </c>
      <c r="E46" s="5" t="s">
        <v>41</v>
      </c>
      <c r="F46" s="1" t="s">
        <v>123</v>
      </c>
      <c r="G46" s="5"/>
      <c r="H46" s="1"/>
    </row>
    <row r="47" spans="2:8" ht="23.25" x14ac:dyDescent="0.25">
      <c r="B47" s="1" t="s">
        <v>28</v>
      </c>
      <c r="C47" s="27" t="s">
        <v>121</v>
      </c>
      <c r="D47" s="3">
        <v>30</v>
      </c>
      <c r="E47" s="5" t="s">
        <v>42</v>
      </c>
      <c r="F47" s="1" t="s">
        <v>124</v>
      </c>
      <c r="G47" s="4"/>
      <c r="H47" s="1"/>
    </row>
    <row r="48" spans="2:8" x14ac:dyDescent="0.25">
      <c r="B48" s="1" t="s">
        <v>28</v>
      </c>
      <c r="C48" s="27" t="s">
        <v>121</v>
      </c>
      <c r="D48" s="3">
        <v>31</v>
      </c>
      <c r="E48" s="5" t="s">
        <v>43</v>
      </c>
      <c r="F48" s="1" t="s">
        <v>125</v>
      </c>
      <c r="G48" s="4"/>
      <c r="H48" s="1"/>
    </row>
    <row r="49" spans="2:8" ht="23.25" x14ac:dyDescent="0.25">
      <c r="B49" s="1" t="s">
        <v>28</v>
      </c>
      <c r="C49" s="27" t="s">
        <v>45</v>
      </c>
      <c r="D49" s="3">
        <v>32</v>
      </c>
      <c r="E49" s="5" t="s">
        <v>44</v>
      </c>
      <c r="F49" s="1" t="s">
        <v>126</v>
      </c>
      <c r="G49" s="4"/>
      <c r="H49" s="1"/>
    </row>
    <row r="50" spans="2:8" ht="23.25" x14ac:dyDescent="0.25">
      <c r="B50" s="1" t="s">
        <v>28</v>
      </c>
      <c r="C50" s="27" t="s">
        <v>58</v>
      </c>
      <c r="D50" s="3">
        <v>33</v>
      </c>
      <c r="E50" s="5" t="s">
        <v>46</v>
      </c>
      <c r="F50" s="1" t="s">
        <v>127</v>
      </c>
      <c r="G50" s="4"/>
      <c r="H50" s="1"/>
    </row>
    <row r="51" spans="2:8" ht="34.5" x14ac:dyDescent="0.25">
      <c r="B51" s="1" t="s">
        <v>28</v>
      </c>
      <c r="C51" s="27" t="s">
        <v>58</v>
      </c>
      <c r="D51" s="3">
        <v>34</v>
      </c>
      <c r="E51" s="5" t="s">
        <v>47</v>
      </c>
      <c r="F51" s="1" t="s">
        <v>128</v>
      </c>
      <c r="G51" s="4"/>
      <c r="H51" s="1"/>
    </row>
    <row r="52" spans="2:8" x14ac:dyDescent="0.25">
      <c r="B52" s="1" t="s">
        <v>28</v>
      </c>
      <c r="C52" s="27" t="s">
        <v>58</v>
      </c>
      <c r="D52" s="3">
        <v>35</v>
      </c>
      <c r="E52" s="5" t="s">
        <v>48</v>
      </c>
      <c r="F52" s="1" t="s">
        <v>129</v>
      </c>
      <c r="G52" s="4"/>
      <c r="H52" s="1"/>
    </row>
    <row r="53" spans="2:8" x14ac:dyDescent="0.25">
      <c r="B53" s="1" t="s">
        <v>28</v>
      </c>
      <c r="C53" s="27" t="s">
        <v>58</v>
      </c>
      <c r="D53" s="3">
        <v>36</v>
      </c>
      <c r="E53" s="5" t="s">
        <v>49</v>
      </c>
      <c r="F53" s="1" t="s">
        <v>130</v>
      </c>
      <c r="G53" s="4"/>
      <c r="H53" s="1"/>
    </row>
    <row r="54" spans="2:8" ht="34.5" x14ac:dyDescent="0.25">
      <c r="B54" s="1" t="s">
        <v>28</v>
      </c>
      <c r="C54" s="27" t="s">
        <v>58</v>
      </c>
      <c r="D54" s="3">
        <v>37</v>
      </c>
      <c r="E54" s="5" t="s">
        <v>50</v>
      </c>
      <c r="F54" s="1" t="s">
        <v>131</v>
      </c>
      <c r="G54" s="4"/>
      <c r="H54" s="1"/>
    </row>
    <row r="55" spans="2:8" ht="23.25" x14ac:dyDescent="0.25">
      <c r="B55" s="1" t="s">
        <v>28</v>
      </c>
      <c r="C55" s="27" t="s">
        <v>58</v>
      </c>
      <c r="D55" s="3">
        <v>38</v>
      </c>
      <c r="E55" s="5" t="s">
        <v>51</v>
      </c>
      <c r="F55" s="1" t="s">
        <v>132</v>
      </c>
      <c r="G55" s="4"/>
      <c r="H55" s="1"/>
    </row>
    <row r="56" spans="2:8" ht="23.25" x14ac:dyDescent="0.25">
      <c r="B56" s="1" t="s">
        <v>28</v>
      </c>
      <c r="C56" s="27" t="s">
        <v>58</v>
      </c>
      <c r="D56" s="3">
        <v>39</v>
      </c>
      <c r="E56" s="5" t="s">
        <v>52</v>
      </c>
      <c r="F56" s="1" t="s">
        <v>133</v>
      </c>
      <c r="G56" s="4"/>
      <c r="H56" s="1"/>
    </row>
    <row r="57" spans="2:8" x14ac:dyDescent="0.25">
      <c r="B57" s="1" t="s">
        <v>28</v>
      </c>
      <c r="C57" s="27" t="s">
        <v>58</v>
      </c>
      <c r="D57" s="3">
        <v>40</v>
      </c>
      <c r="E57" s="5" t="s">
        <v>53</v>
      </c>
      <c r="F57" s="1" t="s">
        <v>134</v>
      </c>
      <c r="G57" s="4"/>
      <c r="H57" s="1"/>
    </row>
    <row r="58" spans="2:8" ht="23.25" x14ac:dyDescent="0.25">
      <c r="B58" s="1" t="s">
        <v>28</v>
      </c>
      <c r="C58" s="27" t="s">
        <v>58</v>
      </c>
      <c r="D58" s="3">
        <v>41</v>
      </c>
      <c r="E58" s="5" t="s">
        <v>54</v>
      </c>
      <c r="F58" s="1" t="s">
        <v>135</v>
      </c>
      <c r="G58" s="4"/>
      <c r="H58" s="1"/>
    </row>
    <row r="59" spans="2:8" x14ac:dyDescent="0.25">
      <c r="B59" s="1" t="s">
        <v>28</v>
      </c>
      <c r="C59" s="27" t="s">
        <v>58</v>
      </c>
      <c r="D59" s="3">
        <v>42</v>
      </c>
      <c r="E59" s="5" t="s">
        <v>55</v>
      </c>
      <c r="F59" s="1" t="s">
        <v>136</v>
      </c>
      <c r="G59" s="4"/>
      <c r="H59" s="1"/>
    </row>
    <row r="60" spans="2:8" ht="34.5" x14ac:dyDescent="0.25">
      <c r="B60" s="1" t="s">
        <v>28</v>
      </c>
      <c r="C60" s="27" t="s">
        <v>58</v>
      </c>
      <c r="D60" s="3">
        <v>43</v>
      </c>
      <c r="E60" s="5" t="s">
        <v>56</v>
      </c>
      <c r="F60" s="1" t="s">
        <v>137</v>
      </c>
      <c r="G60" s="4"/>
      <c r="H60" s="1"/>
    </row>
    <row r="61" spans="2:8" ht="23.25" x14ac:dyDescent="0.25">
      <c r="B61" s="1" t="s">
        <v>28</v>
      </c>
      <c r="C61" s="27" t="s">
        <v>58</v>
      </c>
      <c r="D61" s="3">
        <v>44</v>
      </c>
      <c r="E61" s="5" t="s">
        <v>57</v>
      </c>
      <c r="F61" s="1" t="s">
        <v>138</v>
      </c>
      <c r="G61" s="4"/>
      <c r="H61" s="1"/>
    </row>
    <row r="62" spans="2:8" ht="23.25" x14ac:dyDescent="0.25">
      <c r="B62" s="1" t="s">
        <v>69</v>
      </c>
      <c r="C62" s="27" t="s">
        <v>59</v>
      </c>
      <c r="D62" s="3">
        <v>45</v>
      </c>
      <c r="E62" s="5" t="s">
        <v>60</v>
      </c>
      <c r="F62" s="1" t="s">
        <v>139</v>
      </c>
      <c r="G62" s="4"/>
      <c r="H62" s="1"/>
    </row>
    <row r="63" spans="2:8" ht="23.25" x14ac:dyDescent="0.25">
      <c r="B63" s="1" t="s">
        <v>69</v>
      </c>
      <c r="C63" s="27" t="s">
        <v>59</v>
      </c>
      <c r="D63" s="3">
        <v>46</v>
      </c>
      <c r="E63" s="5" t="s">
        <v>61</v>
      </c>
      <c r="F63" s="1" t="s">
        <v>140</v>
      </c>
      <c r="G63" s="4"/>
      <c r="H63" s="1"/>
    </row>
    <row r="64" spans="2:8" x14ac:dyDescent="0.25">
      <c r="B64" s="1" t="s">
        <v>69</v>
      </c>
      <c r="C64" s="27" t="s">
        <v>59</v>
      </c>
      <c r="D64" s="3">
        <v>47</v>
      </c>
      <c r="E64" s="5" t="s">
        <v>62</v>
      </c>
      <c r="F64" s="1" t="s">
        <v>141</v>
      </c>
      <c r="G64" s="4"/>
      <c r="H64" s="1"/>
    </row>
    <row r="65" spans="2:8" x14ac:dyDescent="0.25">
      <c r="B65" s="1" t="s">
        <v>69</v>
      </c>
      <c r="C65" s="27" t="s">
        <v>59</v>
      </c>
      <c r="D65" s="3">
        <v>48</v>
      </c>
      <c r="E65" s="5" t="s">
        <v>63</v>
      </c>
      <c r="F65" s="1" t="s">
        <v>142</v>
      </c>
      <c r="G65" s="4"/>
      <c r="H65" s="1"/>
    </row>
    <row r="66" spans="2:8" x14ac:dyDescent="0.25">
      <c r="B66" s="1" t="s">
        <v>69</v>
      </c>
      <c r="C66" s="27" t="s">
        <v>59</v>
      </c>
      <c r="D66" s="3">
        <v>49</v>
      </c>
      <c r="E66" s="5" t="s">
        <v>64</v>
      </c>
      <c r="F66" s="1" t="s">
        <v>143</v>
      </c>
      <c r="G66" s="4"/>
      <c r="H66" s="1"/>
    </row>
    <row r="67" spans="2:8" ht="34.5" x14ac:dyDescent="0.25">
      <c r="B67" s="1" t="s">
        <v>69</v>
      </c>
      <c r="C67" s="27" t="s">
        <v>59</v>
      </c>
      <c r="D67" s="3">
        <v>50</v>
      </c>
      <c r="E67" s="5" t="s">
        <v>65</v>
      </c>
      <c r="F67" s="1" t="s">
        <v>144</v>
      </c>
      <c r="G67" s="4"/>
      <c r="H67" s="1"/>
    </row>
    <row r="68" spans="2:8" ht="23.25" x14ac:dyDescent="0.25">
      <c r="B68" s="1" t="s">
        <v>69</v>
      </c>
      <c r="C68" s="27" t="s">
        <v>59</v>
      </c>
      <c r="D68" s="3">
        <v>51</v>
      </c>
      <c r="E68" s="5" t="s">
        <v>66</v>
      </c>
      <c r="F68" s="1" t="s">
        <v>145</v>
      </c>
      <c r="G68" s="4"/>
      <c r="H68" s="1"/>
    </row>
    <row r="69" spans="2:8" x14ac:dyDescent="0.25">
      <c r="B69" s="1" t="s">
        <v>69</v>
      </c>
      <c r="C69" s="27" t="s">
        <v>59</v>
      </c>
      <c r="D69" s="3">
        <v>52</v>
      </c>
      <c r="E69" s="5" t="s">
        <v>67</v>
      </c>
      <c r="F69" s="1" t="s">
        <v>146</v>
      </c>
      <c r="G69" s="4"/>
      <c r="H69" s="1"/>
    </row>
    <row r="70" spans="2:8" x14ac:dyDescent="0.25">
      <c r="B70" s="1" t="s">
        <v>69</v>
      </c>
      <c r="C70" s="27" t="s">
        <v>59</v>
      </c>
      <c r="D70" s="3">
        <v>53</v>
      </c>
      <c r="E70" s="5" t="s">
        <v>68</v>
      </c>
      <c r="F70" s="1" t="s">
        <v>147</v>
      </c>
      <c r="G70" s="4"/>
      <c r="H70" s="1"/>
    </row>
    <row r="71" spans="2:8" ht="34.5" x14ac:dyDescent="0.25">
      <c r="B71" s="1" t="s">
        <v>69</v>
      </c>
      <c r="C71" s="27" t="s">
        <v>70</v>
      </c>
      <c r="D71" s="3">
        <v>54</v>
      </c>
      <c r="E71" s="5" t="s">
        <v>71</v>
      </c>
      <c r="F71" s="1" t="s">
        <v>148</v>
      </c>
      <c r="G71" s="4"/>
      <c r="H71" s="1"/>
    </row>
    <row r="72" spans="2:8" ht="34.5" x14ac:dyDescent="0.25">
      <c r="B72" s="1" t="s">
        <v>69</v>
      </c>
      <c r="C72" s="27" t="s">
        <v>70</v>
      </c>
      <c r="D72" s="3">
        <v>55</v>
      </c>
      <c r="E72" s="5" t="s">
        <v>72</v>
      </c>
      <c r="F72" s="1" t="s">
        <v>149</v>
      </c>
      <c r="G72" s="4"/>
      <c r="H72" s="1"/>
    </row>
    <row r="73" spans="2:8" ht="34.5" x14ac:dyDescent="0.25">
      <c r="B73" s="1" t="s">
        <v>69</v>
      </c>
      <c r="C73" s="27" t="s">
        <v>70</v>
      </c>
      <c r="D73" s="3">
        <v>56</v>
      </c>
      <c r="E73" s="5" t="s">
        <v>73</v>
      </c>
      <c r="F73" s="1" t="s">
        <v>150</v>
      </c>
      <c r="G73" s="4"/>
      <c r="H73" s="1"/>
    </row>
    <row r="74" spans="2:8" ht="22.5" x14ac:dyDescent="0.25">
      <c r="B74" s="1" t="s">
        <v>69</v>
      </c>
      <c r="C74" s="27" t="s">
        <v>70</v>
      </c>
      <c r="D74" s="3">
        <v>57</v>
      </c>
      <c r="E74" s="5" t="s">
        <v>74</v>
      </c>
      <c r="F74" s="1" t="s">
        <v>151</v>
      </c>
      <c r="G74" s="4"/>
      <c r="H74" s="1"/>
    </row>
    <row r="75" spans="2:8" ht="23.25" x14ac:dyDescent="0.25">
      <c r="B75" s="1" t="s">
        <v>69</v>
      </c>
      <c r="C75" s="27" t="s">
        <v>81</v>
      </c>
      <c r="D75" s="3">
        <v>58</v>
      </c>
      <c r="E75" s="5" t="s">
        <v>75</v>
      </c>
      <c r="F75" s="1" t="s">
        <v>152</v>
      </c>
      <c r="G75" s="4"/>
      <c r="H75" s="1"/>
    </row>
    <row r="76" spans="2:8" x14ac:dyDescent="0.25">
      <c r="B76" s="1" t="s">
        <v>69</v>
      </c>
      <c r="C76" s="27" t="s">
        <v>81</v>
      </c>
      <c r="D76" s="3">
        <v>59</v>
      </c>
      <c r="E76" s="5" t="s">
        <v>76</v>
      </c>
      <c r="F76" s="1" t="s">
        <v>153</v>
      </c>
      <c r="G76" s="4"/>
      <c r="H76" s="1"/>
    </row>
    <row r="77" spans="2:8" ht="23.25" x14ac:dyDescent="0.25">
      <c r="B77" s="1" t="s">
        <v>69</v>
      </c>
      <c r="C77" s="27" t="s">
        <v>81</v>
      </c>
      <c r="D77" s="3">
        <v>60</v>
      </c>
      <c r="E77" s="5" t="s">
        <v>77</v>
      </c>
      <c r="F77" s="1" t="s">
        <v>154</v>
      </c>
      <c r="G77" s="4"/>
      <c r="H77" s="1"/>
    </row>
    <row r="78" spans="2:8" ht="23.25" x14ac:dyDescent="0.25">
      <c r="B78" s="1" t="s">
        <v>69</v>
      </c>
      <c r="C78" s="27" t="s">
        <v>81</v>
      </c>
      <c r="D78" s="3">
        <v>61</v>
      </c>
      <c r="E78" s="5" t="s">
        <v>78</v>
      </c>
      <c r="F78" s="1" t="s">
        <v>155</v>
      </c>
      <c r="G78" s="4"/>
      <c r="H78" s="1"/>
    </row>
    <row r="79" spans="2:8" ht="23.25" x14ac:dyDescent="0.25">
      <c r="B79" s="1" t="s">
        <v>69</v>
      </c>
      <c r="C79" s="27" t="s">
        <v>81</v>
      </c>
      <c r="D79" s="3">
        <v>62</v>
      </c>
      <c r="E79" s="5" t="s">
        <v>79</v>
      </c>
      <c r="F79" s="1" t="s">
        <v>156</v>
      </c>
      <c r="G79" s="4"/>
      <c r="H79" s="1"/>
    </row>
    <row r="80" spans="2:8" x14ac:dyDescent="0.25">
      <c r="B80" s="1" t="s">
        <v>69</v>
      </c>
      <c r="C80" s="27" t="s">
        <v>81</v>
      </c>
      <c r="D80" s="3">
        <v>63</v>
      </c>
      <c r="E80" s="5" t="s">
        <v>80</v>
      </c>
      <c r="F80" s="1" t="s">
        <v>157</v>
      </c>
      <c r="G80" s="4"/>
      <c r="H80" s="1"/>
    </row>
    <row r="81" spans="2:8" x14ac:dyDescent="0.25">
      <c r="B81" s="66" t="s">
        <v>69</v>
      </c>
      <c r="C81" s="63" t="s">
        <v>85</v>
      </c>
      <c r="D81" s="60">
        <v>64</v>
      </c>
      <c r="E81" s="69" t="s">
        <v>82</v>
      </c>
      <c r="F81" s="60" t="s">
        <v>158</v>
      </c>
      <c r="G81" s="4" t="s">
        <v>392</v>
      </c>
      <c r="H81" s="49">
        <v>1</v>
      </c>
    </row>
    <row r="82" spans="2:8" x14ac:dyDescent="0.25">
      <c r="B82" s="67"/>
      <c r="C82" s="64"/>
      <c r="D82" s="61"/>
      <c r="E82" s="70"/>
      <c r="F82" s="61"/>
      <c r="G82" s="4" t="s">
        <v>393</v>
      </c>
      <c r="H82" s="49">
        <v>2</v>
      </c>
    </row>
    <row r="83" spans="2:8" x14ac:dyDescent="0.25">
      <c r="B83" s="67"/>
      <c r="C83" s="64"/>
      <c r="D83" s="61"/>
      <c r="E83" s="70"/>
      <c r="F83" s="61"/>
      <c r="G83" s="4" t="s">
        <v>394</v>
      </c>
      <c r="H83" s="49">
        <v>3</v>
      </c>
    </row>
    <row r="84" spans="2:8" ht="39" customHeight="1" x14ac:dyDescent="0.25">
      <c r="B84" s="68"/>
      <c r="C84" s="65"/>
      <c r="D84" s="62"/>
      <c r="E84" s="71"/>
      <c r="F84" s="62"/>
      <c r="G84" s="5" t="s">
        <v>395</v>
      </c>
      <c r="H84" s="49">
        <v>4</v>
      </c>
    </row>
    <row r="85" spans="2:8" x14ac:dyDescent="0.25">
      <c r="B85" s="66" t="s">
        <v>69</v>
      </c>
      <c r="C85" s="63" t="s">
        <v>85</v>
      </c>
      <c r="D85" s="60">
        <v>65</v>
      </c>
      <c r="E85" s="69" t="s">
        <v>160</v>
      </c>
      <c r="F85" s="60" t="s">
        <v>159</v>
      </c>
      <c r="G85" s="4" t="s">
        <v>389</v>
      </c>
      <c r="H85" s="49">
        <v>1</v>
      </c>
    </row>
    <row r="86" spans="2:8" ht="23.25" x14ac:dyDescent="0.25">
      <c r="B86" s="67"/>
      <c r="C86" s="64"/>
      <c r="D86" s="61"/>
      <c r="E86" s="70"/>
      <c r="F86" s="61"/>
      <c r="G86" s="51" t="s">
        <v>390</v>
      </c>
      <c r="H86" s="49">
        <v>2</v>
      </c>
    </row>
    <row r="87" spans="2:8" ht="23.25" x14ac:dyDescent="0.25">
      <c r="B87" s="68"/>
      <c r="C87" s="65"/>
      <c r="D87" s="62"/>
      <c r="E87" s="71"/>
      <c r="F87" s="62"/>
      <c r="G87" s="51" t="s">
        <v>391</v>
      </c>
      <c r="H87" s="49">
        <v>3</v>
      </c>
    </row>
    <row r="88" spans="2:8" x14ac:dyDescent="0.25">
      <c r="B88" s="66" t="s">
        <v>69</v>
      </c>
      <c r="C88" s="63" t="s">
        <v>85</v>
      </c>
      <c r="D88" s="60">
        <v>66</v>
      </c>
      <c r="E88" s="69" t="s">
        <v>83</v>
      </c>
      <c r="F88" s="60" t="s">
        <v>161</v>
      </c>
      <c r="G88" s="4" t="s">
        <v>385</v>
      </c>
      <c r="H88" s="50">
        <v>1</v>
      </c>
    </row>
    <row r="89" spans="2:8" x14ac:dyDescent="0.25">
      <c r="B89" s="67"/>
      <c r="C89" s="64"/>
      <c r="D89" s="61"/>
      <c r="E89" s="70"/>
      <c r="F89" s="61"/>
      <c r="G89" s="4" t="s">
        <v>386</v>
      </c>
      <c r="H89" s="49">
        <v>2</v>
      </c>
    </row>
    <row r="90" spans="2:8" x14ac:dyDescent="0.25">
      <c r="B90" s="67"/>
      <c r="C90" s="64"/>
      <c r="D90" s="61"/>
      <c r="E90" s="70"/>
      <c r="F90" s="61"/>
      <c r="G90" s="4" t="s">
        <v>387</v>
      </c>
      <c r="H90" s="49">
        <v>3</v>
      </c>
    </row>
    <row r="91" spans="2:8" x14ac:dyDescent="0.25">
      <c r="B91" s="68"/>
      <c r="C91" s="65"/>
      <c r="D91" s="62"/>
      <c r="E91" s="71"/>
      <c r="F91" s="62"/>
      <c r="G91" s="4" t="s">
        <v>388</v>
      </c>
      <c r="H91" s="49">
        <v>4</v>
      </c>
    </row>
    <row r="92" spans="2:8" x14ac:dyDescent="0.25">
      <c r="B92" s="1" t="s">
        <v>69</v>
      </c>
      <c r="C92" s="27" t="s">
        <v>84</v>
      </c>
      <c r="D92" s="3">
        <v>67</v>
      </c>
      <c r="E92" s="5" t="s">
        <v>86</v>
      </c>
      <c r="F92" s="1" t="s">
        <v>162</v>
      </c>
      <c r="G92" s="4"/>
      <c r="H92" s="1"/>
    </row>
    <row r="93" spans="2:8" ht="23.25" x14ac:dyDescent="0.25">
      <c r="B93" s="1" t="s">
        <v>69</v>
      </c>
      <c r="C93" s="27" t="s">
        <v>84</v>
      </c>
      <c r="D93" s="3">
        <v>68</v>
      </c>
      <c r="E93" s="5" t="s">
        <v>87</v>
      </c>
      <c r="F93" s="1" t="s">
        <v>163</v>
      </c>
      <c r="G93" s="4"/>
      <c r="H93" s="1"/>
    </row>
    <row r="94" spans="2:8" ht="23.25" x14ac:dyDescent="0.25">
      <c r="B94" s="1" t="s">
        <v>69</v>
      </c>
      <c r="C94" s="27" t="s">
        <v>84</v>
      </c>
      <c r="D94" s="3">
        <v>69</v>
      </c>
      <c r="E94" s="5" t="s">
        <v>88</v>
      </c>
      <c r="F94" s="1" t="s">
        <v>164</v>
      </c>
      <c r="G94" s="4"/>
      <c r="H94" s="1"/>
    </row>
    <row r="95" spans="2:8" x14ac:dyDescent="0.25">
      <c r="B95" s="1" t="s">
        <v>69</v>
      </c>
      <c r="C95" s="27" t="s">
        <v>84</v>
      </c>
      <c r="D95" s="3">
        <v>70</v>
      </c>
      <c r="E95" s="5" t="s">
        <v>89</v>
      </c>
      <c r="F95" s="1" t="s">
        <v>165</v>
      </c>
      <c r="G95" s="4"/>
      <c r="H95" s="1"/>
    </row>
    <row r="96" spans="2:8" x14ac:dyDescent="0.25">
      <c r="B96" s="1" t="s">
        <v>69</v>
      </c>
      <c r="C96" s="27" t="s">
        <v>84</v>
      </c>
      <c r="D96" s="3">
        <v>71</v>
      </c>
      <c r="E96" s="5" t="s">
        <v>90</v>
      </c>
      <c r="F96" s="1" t="s">
        <v>166</v>
      </c>
      <c r="G96" s="4"/>
      <c r="H96" s="1"/>
    </row>
    <row r="97" spans="2:8" x14ac:dyDescent="0.25">
      <c r="B97" s="1" t="s">
        <v>69</v>
      </c>
      <c r="C97" s="27" t="s">
        <v>84</v>
      </c>
      <c r="D97" s="3">
        <v>72</v>
      </c>
      <c r="E97" s="5" t="s">
        <v>91</v>
      </c>
      <c r="F97" s="1" t="s">
        <v>167</v>
      </c>
      <c r="G97" s="4"/>
      <c r="H97" s="1"/>
    </row>
    <row r="98" spans="2:8" x14ac:dyDescent="0.25">
      <c r="B98" s="1" t="s">
        <v>69</v>
      </c>
      <c r="C98" s="27" t="s">
        <v>84</v>
      </c>
      <c r="D98" s="3">
        <v>73</v>
      </c>
      <c r="E98" s="5" t="s">
        <v>169</v>
      </c>
      <c r="F98" s="1" t="s">
        <v>170</v>
      </c>
      <c r="G98" s="4"/>
      <c r="H98" s="1"/>
    </row>
    <row r="99" spans="2:8" x14ac:dyDescent="0.25">
      <c r="B99" s="1" t="s">
        <v>69</v>
      </c>
      <c r="C99" s="27" t="s">
        <v>84</v>
      </c>
      <c r="D99" s="3">
        <v>74</v>
      </c>
      <c r="E99" s="5" t="s">
        <v>92</v>
      </c>
      <c r="F99" s="1" t="s">
        <v>168</v>
      </c>
      <c r="G99" s="4"/>
      <c r="H99" s="1"/>
    </row>
  </sheetData>
  <sortState ref="E4:F30">
    <sortCondition ref="E3"/>
  </sortState>
  <mergeCells count="31">
    <mergeCell ref="B81:B84"/>
    <mergeCell ref="C81:C84"/>
    <mergeCell ref="D81:D84"/>
    <mergeCell ref="F81:F84"/>
    <mergeCell ref="E81:E84"/>
    <mergeCell ref="B85:B87"/>
    <mergeCell ref="C85:C87"/>
    <mergeCell ref="D85:D87"/>
    <mergeCell ref="E85:E87"/>
    <mergeCell ref="F85:F87"/>
    <mergeCell ref="B88:B91"/>
    <mergeCell ref="C88:C91"/>
    <mergeCell ref="D88:D91"/>
    <mergeCell ref="E88:E91"/>
    <mergeCell ref="F88:F91"/>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90" zoomScaleNormal="90" workbookViewId="0">
      <pane xSplit="1" ySplit="4" topLeftCell="B67" activePane="bottomRight" state="frozen"/>
      <selection pane="topRight" activeCell="B1" sqref="B1"/>
      <selection pane="bottomLeft" activeCell="A5" sqref="A5"/>
      <selection pane="bottomRight" activeCell="A70" sqref="A70"/>
    </sheetView>
  </sheetViews>
  <sheetFormatPr baseColWidth="10" defaultRowHeight="15" x14ac:dyDescent="0.25"/>
  <cols>
    <col min="1" max="1" width="24.85546875" customWidth="1"/>
    <col min="2" max="2" width="25" customWidth="1"/>
    <col min="3" max="3" width="25.28515625" customWidth="1"/>
    <col min="4" max="4" width="23.5703125" customWidth="1"/>
    <col min="5" max="5" width="25.85546875" customWidth="1"/>
    <col min="6" max="6" width="24.140625" customWidth="1"/>
    <col min="7" max="7" width="23.7109375" customWidth="1"/>
    <col min="8" max="8" width="24.140625" customWidth="1"/>
    <col min="9" max="9" width="21.42578125" customWidth="1"/>
  </cols>
  <sheetData>
    <row r="2" spans="1:9" ht="15" customHeight="1" x14ac:dyDescent="0.25">
      <c r="B2" s="75" t="s">
        <v>243</v>
      </c>
      <c r="C2" s="76"/>
      <c r="D2" s="76"/>
      <c r="E2" s="77"/>
      <c r="F2" s="72" t="s">
        <v>244</v>
      </c>
      <c r="G2" s="73"/>
      <c r="H2" s="73"/>
      <c r="I2" s="74"/>
    </row>
    <row r="3" spans="1:9" ht="50.25" customHeight="1" x14ac:dyDescent="0.25">
      <c r="A3" s="28"/>
      <c r="B3" s="32" t="s">
        <v>231</v>
      </c>
      <c r="C3" s="32" t="s">
        <v>232</v>
      </c>
      <c r="D3" s="32" t="s">
        <v>233</v>
      </c>
      <c r="E3" s="32" t="s">
        <v>234</v>
      </c>
      <c r="F3" s="33" t="s">
        <v>239</v>
      </c>
      <c r="G3" s="33" t="s">
        <v>240</v>
      </c>
      <c r="H3" s="33" t="s">
        <v>241</v>
      </c>
      <c r="I3" s="34" t="s">
        <v>242</v>
      </c>
    </row>
    <row r="4" spans="1:9" x14ac:dyDescent="0.25">
      <c r="A4" s="31" t="s">
        <v>226</v>
      </c>
      <c r="B4" s="31" t="s">
        <v>227</v>
      </c>
      <c r="C4" s="31" t="s">
        <v>228</v>
      </c>
      <c r="D4" s="31" t="s">
        <v>229</v>
      </c>
      <c r="E4" s="31" t="s">
        <v>230</v>
      </c>
      <c r="F4" s="31" t="s">
        <v>235</v>
      </c>
      <c r="G4" s="31" t="s">
        <v>236</v>
      </c>
      <c r="H4" s="31" t="s">
        <v>237</v>
      </c>
      <c r="I4" s="31" t="s">
        <v>238</v>
      </c>
    </row>
    <row r="5" spans="1:9" x14ac:dyDescent="0.25">
      <c r="A5" s="29" t="s">
        <v>1</v>
      </c>
      <c r="B5" s="30"/>
      <c r="C5" s="30"/>
      <c r="D5" s="30"/>
      <c r="E5" s="30"/>
      <c r="F5" s="30"/>
      <c r="G5" s="30"/>
      <c r="H5" s="30"/>
      <c r="I5" s="30"/>
    </row>
    <row r="6" spans="1:9" x14ac:dyDescent="0.25">
      <c r="A6" s="5" t="s">
        <v>2</v>
      </c>
      <c r="B6" s="30"/>
      <c r="C6" s="30"/>
      <c r="D6" s="30"/>
      <c r="E6" s="30"/>
      <c r="F6" s="30"/>
      <c r="G6" s="30"/>
      <c r="H6" s="30"/>
      <c r="I6" s="30"/>
    </row>
    <row r="7" spans="1:9" x14ac:dyDescent="0.25">
      <c r="A7" s="29" t="s">
        <v>3</v>
      </c>
      <c r="B7" s="30"/>
      <c r="C7" s="30"/>
      <c r="D7" s="30"/>
      <c r="E7" s="30"/>
      <c r="F7" s="30"/>
      <c r="G7" s="30"/>
      <c r="H7" s="30"/>
      <c r="I7" s="30"/>
    </row>
    <row r="8" spans="1:9" ht="22.5" x14ac:dyDescent="0.25">
      <c r="A8" s="29" t="s">
        <v>4</v>
      </c>
      <c r="B8" s="30"/>
      <c r="C8" s="30"/>
      <c r="D8" s="30"/>
      <c r="E8" s="30"/>
      <c r="F8" s="30"/>
      <c r="G8" s="30"/>
      <c r="H8" s="30"/>
      <c r="I8" s="30"/>
    </row>
    <row r="9" spans="1:9" ht="22.5" x14ac:dyDescent="0.25">
      <c r="A9" s="29" t="s">
        <v>5</v>
      </c>
      <c r="B9" s="30"/>
      <c r="C9" s="30"/>
      <c r="D9" s="30"/>
      <c r="E9" s="30"/>
      <c r="F9" s="30"/>
      <c r="G9" s="30"/>
      <c r="H9" s="30"/>
      <c r="I9" s="30"/>
    </row>
    <row r="10" spans="1:9" ht="22.5" x14ac:dyDescent="0.25">
      <c r="A10" s="29" t="s">
        <v>6</v>
      </c>
      <c r="B10" s="30"/>
      <c r="C10" s="30"/>
      <c r="D10" s="30"/>
      <c r="E10" s="30"/>
      <c r="F10" s="30"/>
      <c r="G10" s="30"/>
      <c r="H10" s="30"/>
      <c r="I10" s="30"/>
    </row>
    <row r="11" spans="1:9" ht="23.25" x14ac:dyDescent="0.25">
      <c r="A11" s="5" t="s">
        <v>10</v>
      </c>
      <c r="B11" s="30"/>
      <c r="C11" s="30"/>
      <c r="D11" s="30"/>
      <c r="E11" s="30"/>
      <c r="F11" s="30"/>
      <c r="G11" s="30"/>
      <c r="H11" s="30"/>
      <c r="I11" s="30"/>
    </row>
    <row r="12" spans="1:9" x14ac:dyDescent="0.25">
      <c r="A12" s="5" t="s">
        <v>11</v>
      </c>
      <c r="B12" s="30"/>
      <c r="C12" s="30"/>
      <c r="D12" s="30"/>
      <c r="E12" s="30"/>
      <c r="F12" s="30"/>
      <c r="G12" s="30"/>
      <c r="H12" s="30"/>
      <c r="I12" s="30"/>
    </row>
    <row r="13" spans="1:9" x14ac:dyDescent="0.25">
      <c r="A13" s="5" t="s">
        <v>12</v>
      </c>
      <c r="B13" s="30"/>
      <c r="C13" s="30"/>
      <c r="D13" s="30"/>
      <c r="E13" s="30"/>
      <c r="F13" s="30"/>
      <c r="G13" s="30"/>
      <c r="H13" s="30"/>
      <c r="I13" s="30"/>
    </row>
    <row r="14" spans="1:9" ht="15" customHeight="1" x14ac:dyDescent="0.25">
      <c r="A14" s="5" t="s">
        <v>13</v>
      </c>
      <c r="B14" s="30"/>
      <c r="C14" s="30"/>
      <c r="D14" s="30"/>
      <c r="E14" s="30"/>
      <c r="F14" s="30"/>
      <c r="G14" s="30"/>
      <c r="H14" s="30"/>
      <c r="I14" s="30"/>
    </row>
    <row r="15" spans="1:9" x14ac:dyDescent="0.25">
      <c r="A15" s="5" t="s">
        <v>18</v>
      </c>
      <c r="B15" s="30"/>
      <c r="C15" s="30"/>
      <c r="D15" s="30"/>
      <c r="E15" s="30"/>
      <c r="F15" s="30"/>
      <c r="G15" s="30"/>
      <c r="H15" s="30"/>
      <c r="I15" s="30"/>
    </row>
    <row r="16" spans="1:9" x14ac:dyDescent="0.25">
      <c r="A16" s="5" t="s">
        <v>19</v>
      </c>
      <c r="B16" s="30"/>
      <c r="C16" s="30"/>
      <c r="D16" s="30"/>
      <c r="E16" s="30"/>
      <c r="F16" s="30"/>
      <c r="G16" s="30"/>
      <c r="H16" s="30"/>
      <c r="I16" s="30"/>
    </row>
    <row r="17" spans="1:9" x14ac:dyDescent="0.25">
      <c r="A17" s="5" t="s">
        <v>21</v>
      </c>
      <c r="B17" s="30"/>
      <c r="C17" s="30"/>
      <c r="D17" s="30"/>
      <c r="E17" s="30"/>
      <c r="F17" s="30"/>
      <c r="G17" s="30"/>
      <c r="H17" s="30"/>
      <c r="I17" s="30"/>
    </row>
    <row r="18" spans="1:9" ht="15" customHeight="1" x14ac:dyDescent="0.25">
      <c r="A18" s="5" t="s">
        <v>22</v>
      </c>
      <c r="B18" s="30"/>
      <c r="C18" s="30"/>
      <c r="D18" s="30"/>
      <c r="E18" s="30"/>
      <c r="F18" s="30"/>
      <c r="G18" s="30"/>
      <c r="H18" s="30"/>
      <c r="I18" s="30"/>
    </row>
    <row r="19" spans="1:9" x14ac:dyDescent="0.25">
      <c r="A19" s="5" t="s">
        <v>23</v>
      </c>
      <c r="B19" s="30"/>
      <c r="C19" s="30"/>
      <c r="D19" s="30"/>
      <c r="E19" s="30"/>
      <c r="F19" s="30"/>
      <c r="G19" s="30"/>
      <c r="H19" s="30"/>
      <c r="I19" s="30"/>
    </row>
    <row r="20" spans="1:9" ht="23.25" x14ac:dyDescent="0.25">
      <c r="A20" s="5" t="s">
        <v>24</v>
      </c>
      <c r="B20" s="30"/>
      <c r="C20" s="30"/>
      <c r="D20" s="30"/>
      <c r="E20" s="30"/>
      <c r="F20" s="30"/>
      <c r="G20" s="30"/>
      <c r="H20" s="30"/>
      <c r="I20" s="30"/>
    </row>
    <row r="21" spans="1:9" x14ac:dyDescent="0.25">
      <c r="A21" s="5" t="s">
        <v>25</v>
      </c>
      <c r="B21" s="30"/>
      <c r="C21" s="30"/>
      <c r="D21" s="30"/>
      <c r="E21" s="30"/>
      <c r="F21" s="30"/>
      <c r="G21" s="30"/>
      <c r="H21" s="30"/>
      <c r="I21" s="30"/>
    </row>
    <row r="22" spans="1:9" ht="15" customHeight="1" x14ac:dyDescent="0.25">
      <c r="A22" s="5" t="s">
        <v>26</v>
      </c>
      <c r="B22" s="30"/>
      <c r="C22" s="30"/>
      <c r="D22" s="30"/>
      <c r="E22" s="30"/>
      <c r="F22" s="30"/>
      <c r="G22" s="30"/>
      <c r="H22" s="30"/>
      <c r="I22" s="30"/>
    </row>
    <row r="23" spans="1:9" ht="23.25" x14ac:dyDescent="0.25">
      <c r="A23" s="5" t="s">
        <v>112</v>
      </c>
      <c r="B23" s="30"/>
      <c r="C23" s="30"/>
      <c r="D23" s="30"/>
      <c r="E23" s="30"/>
      <c r="F23" s="30"/>
      <c r="G23" s="30"/>
      <c r="H23" s="30"/>
      <c r="I23" s="30"/>
    </row>
    <row r="24" spans="1:9" x14ac:dyDescent="0.25">
      <c r="A24" s="5" t="s">
        <v>29</v>
      </c>
      <c r="B24" s="30"/>
      <c r="C24" s="30"/>
      <c r="D24" s="30"/>
      <c r="E24" s="30"/>
      <c r="F24" s="30"/>
      <c r="G24" s="30"/>
      <c r="H24" s="30"/>
      <c r="I24" s="30"/>
    </row>
    <row r="25" spans="1:9" x14ac:dyDescent="0.25">
      <c r="A25" s="5" t="s">
        <v>30</v>
      </c>
      <c r="B25" s="30"/>
      <c r="C25" s="30"/>
      <c r="D25" s="30"/>
      <c r="E25" s="30"/>
      <c r="F25" s="30"/>
      <c r="G25" s="30"/>
      <c r="H25" s="30"/>
      <c r="I25" s="30"/>
    </row>
    <row r="26" spans="1:9" ht="23.25" x14ac:dyDescent="0.25">
      <c r="A26" s="5" t="s">
        <v>33</v>
      </c>
      <c r="B26" s="30"/>
      <c r="C26" s="30"/>
      <c r="D26" s="30"/>
      <c r="E26" s="30"/>
      <c r="F26" s="30"/>
      <c r="G26" s="30"/>
      <c r="H26" s="30"/>
      <c r="I26" s="30"/>
    </row>
    <row r="27" spans="1:9" ht="23.25" x14ac:dyDescent="0.25">
      <c r="A27" s="5" t="s">
        <v>34</v>
      </c>
      <c r="B27" s="30"/>
      <c r="C27" s="30"/>
      <c r="D27" s="30"/>
      <c r="E27" s="30"/>
      <c r="F27" s="30"/>
      <c r="G27" s="30"/>
      <c r="H27" s="30"/>
      <c r="I27" s="30"/>
    </row>
    <row r="28" spans="1:9" ht="23.25" x14ac:dyDescent="0.25">
      <c r="A28" s="5" t="s">
        <v>35</v>
      </c>
      <c r="B28" s="30"/>
      <c r="C28" s="30"/>
      <c r="D28" s="30"/>
      <c r="E28" s="30"/>
      <c r="F28" s="30"/>
      <c r="G28" s="30"/>
      <c r="H28" s="30"/>
      <c r="I28" s="30"/>
    </row>
    <row r="29" spans="1:9" ht="34.5" x14ac:dyDescent="0.25">
      <c r="A29" s="5" t="s">
        <v>36</v>
      </c>
      <c r="B29" s="30"/>
      <c r="C29" s="30"/>
      <c r="D29" s="30"/>
      <c r="E29" s="30"/>
      <c r="F29" s="30"/>
      <c r="G29" s="30"/>
      <c r="H29" s="30"/>
      <c r="I29" s="30"/>
    </row>
    <row r="30" spans="1:9" x14ac:dyDescent="0.25">
      <c r="A30" s="5" t="s">
        <v>37</v>
      </c>
      <c r="B30" s="30"/>
      <c r="C30" s="30"/>
      <c r="D30" s="30"/>
      <c r="E30" s="30"/>
      <c r="F30" s="30"/>
      <c r="G30" s="30"/>
      <c r="H30" s="30"/>
      <c r="I30" s="30"/>
    </row>
    <row r="31" spans="1:9" ht="34.5" x14ac:dyDescent="0.25">
      <c r="A31" s="5" t="s">
        <v>39</v>
      </c>
      <c r="B31" s="30"/>
      <c r="C31" s="30"/>
      <c r="D31" s="30"/>
      <c r="E31" s="30"/>
      <c r="F31" s="30"/>
      <c r="G31" s="30"/>
      <c r="H31" s="30"/>
      <c r="I31" s="30"/>
    </row>
    <row r="32" spans="1:9" ht="34.5" x14ac:dyDescent="0.25">
      <c r="A32" s="5" t="s">
        <v>40</v>
      </c>
      <c r="B32" s="30"/>
      <c r="C32" s="30"/>
      <c r="D32" s="30"/>
      <c r="E32" s="30"/>
      <c r="F32" s="30"/>
      <c r="G32" s="30"/>
      <c r="H32" s="30"/>
      <c r="I32" s="30"/>
    </row>
    <row r="33" spans="1:9" ht="57" x14ac:dyDescent="0.25">
      <c r="A33" s="5" t="s">
        <v>41</v>
      </c>
      <c r="B33" s="30"/>
      <c r="C33" s="30"/>
      <c r="D33" s="30"/>
      <c r="E33" s="30"/>
      <c r="F33" s="30"/>
      <c r="G33" s="30"/>
      <c r="H33" s="30"/>
      <c r="I33" s="30"/>
    </row>
    <row r="34" spans="1:9" ht="23.25" x14ac:dyDescent="0.25">
      <c r="A34" s="5" t="s">
        <v>42</v>
      </c>
      <c r="B34" s="30"/>
      <c r="C34" s="30"/>
      <c r="D34" s="30"/>
      <c r="E34" s="30"/>
      <c r="F34" s="30"/>
      <c r="G34" s="30"/>
      <c r="H34" s="30"/>
      <c r="I34" s="30"/>
    </row>
    <row r="35" spans="1:9" x14ac:dyDescent="0.25">
      <c r="A35" s="5" t="s">
        <v>43</v>
      </c>
      <c r="B35" s="30"/>
      <c r="C35" s="30"/>
      <c r="D35" s="30"/>
      <c r="E35" s="30"/>
      <c r="F35" s="30"/>
      <c r="G35" s="30"/>
      <c r="H35" s="30"/>
      <c r="I35" s="30"/>
    </row>
    <row r="36" spans="1:9" ht="23.25" x14ac:dyDescent="0.25">
      <c r="A36" s="5" t="s">
        <v>44</v>
      </c>
      <c r="B36" s="30"/>
      <c r="C36" s="30"/>
      <c r="D36" s="30"/>
      <c r="E36" s="30"/>
      <c r="F36" s="30"/>
      <c r="G36" s="30"/>
      <c r="H36" s="30"/>
      <c r="I36" s="30"/>
    </row>
    <row r="37" spans="1:9" ht="23.25" x14ac:dyDescent="0.25">
      <c r="A37" s="5" t="s">
        <v>46</v>
      </c>
      <c r="B37" s="30"/>
      <c r="C37" s="30"/>
      <c r="D37" s="30"/>
      <c r="E37" s="30"/>
      <c r="F37" s="30"/>
      <c r="G37" s="30"/>
      <c r="H37" s="30"/>
      <c r="I37" s="30"/>
    </row>
    <row r="38" spans="1:9" ht="23.25" x14ac:dyDescent="0.25">
      <c r="A38" s="5" t="s">
        <v>47</v>
      </c>
      <c r="B38" s="30"/>
      <c r="C38" s="30"/>
      <c r="D38" s="30"/>
      <c r="E38" s="30"/>
      <c r="F38" s="30"/>
      <c r="G38" s="30"/>
      <c r="H38" s="30"/>
      <c r="I38" s="30"/>
    </row>
    <row r="39" spans="1:9" x14ac:dyDescent="0.25">
      <c r="A39" s="5" t="s">
        <v>48</v>
      </c>
      <c r="B39" s="30"/>
      <c r="C39" s="30"/>
      <c r="D39" s="30"/>
      <c r="E39" s="30"/>
      <c r="F39" s="30"/>
      <c r="G39" s="30"/>
      <c r="H39" s="30"/>
      <c r="I39" s="30"/>
    </row>
    <row r="40" spans="1:9" x14ac:dyDescent="0.25">
      <c r="A40" s="5" t="s">
        <v>49</v>
      </c>
      <c r="B40" s="30"/>
      <c r="C40" s="30"/>
      <c r="D40" s="30"/>
      <c r="E40" s="30"/>
      <c r="F40" s="30"/>
      <c r="G40" s="30"/>
      <c r="H40" s="30"/>
      <c r="I40" s="30"/>
    </row>
    <row r="41" spans="1:9" ht="23.25" x14ac:dyDescent="0.25">
      <c r="A41" s="5" t="s">
        <v>50</v>
      </c>
      <c r="B41" s="30"/>
      <c r="C41" s="30"/>
      <c r="D41" s="30"/>
      <c r="E41" s="30"/>
      <c r="F41" s="30"/>
      <c r="G41" s="30"/>
      <c r="H41" s="30"/>
      <c r="I41" s="30"/>
    </row>
    <row r="42" spans="1:9" ht="23.25" x14ac:dyDescent="0.25">
      <c r="A42" s="5" t="s">
        <v>51</v>
      </c>
      <c r="B42" s="30"/>
      <c r="C42" s="30"/>
      <c r="D42" s="30"/>
      <c r="E42" s="30"/>
      <c r="F42" s="30"/>
      <c r="G42" s="30"/>
      <c r="H42" s="30"/>
      <c r="I42" s="30"/>
    </row>
    <row r="43" spans="1:9" x14ac:dyDescent="0.25">
      <c r="A43" s="5" t="s">
        <v>52</v>
      </c>
      <c r="B43" s="30"/>
      <c r="C43" s="30"/>
      <c r="D43" s="30"/>
      <c r="E43" s="30"/>
      <c r="F43" s="30"/>
      <c r="G43" s="30"/>
      <c r="H43" s="30"/>
      <c r="I43" s="30"/>
    </row>
    <row r="44" spans="1:9" x14ac:dyDescent="0.25">
      <c r="A44" s="5" t="s">
        <v>53</v>
      </c>
      <c r="B44" s="30"/>
      <c r="C44" s="30"/>
      <c r="D44" s="30"/>
      <c r="E44" s="30"/>
      <c r="F44" s="30"/>
      <c r="G44" s="30"/>
      <c r="H44" s="30"/>
      <c r="I44" s="30"/>
    </row>
    <row r="45" spans="1:9" ht="23.25" x14ac:dyDescent="0.25">
      <c r="A45" s="5" t="s">
        <v>54</v>
      </c>
      <c r="B45" s="30"/>
      <c r="C45" s="30"/>
      <c r="D45" s="30"/>
      <c r="E45" s="30"/>
      <c r="F45" s="30"/>
      <c r="G45" s="30"/>
      <c r="H45" s="30"/>
      <c r="I45" s="30"/>
    </row>
    <row r="46" spans="1:9" x14ac:dyDescent="0.25">
      <c r="A46" s="5" t="s">
        <v>55</v>
      </c>
      <c r="B46" s="30"/>
      <c r="C46" s="30"/>
      <c r="D46" s="30"/>
      <c r="E46" s="30"/>
      <c r="F46" s="30"/>
      <c r="G46" s="30"/>
      <c r="H46" s="30"/>
      <c r="I46" s="30"/>
    </row>
    <row r="47" spans="1:9" ht="34.5" x14ac:dyDescent="0.25">
      <c r="A47" s="5" t="s">
        <v>56</v>
      </c>
      <c r="B47" s="30"/>
      <c r="C47" s="30"/>
      <c r="D47" s="30"/>
      <c r="E47" s="30"/>
      <c r="F47" s="30"/>
      <c r="G47" s="30"/>
      <c r="H47" s="30"/>
      <c r="I47" s="30"/>
    </row>
    <row r="48" spans="1:9" x14ac:dyDescent="0.25">
      <c r="A48" s="5" t="s">
        <v>57</v>
      </c>
      <c r="B48" s="30"/>
      <c r="C48" s="30"/>
      <c r="D48" s="30"/>
      <c r="E48" s="30"/>
      <c r="F48" s="30"/>
      <c r="G48" s="30"/>
      <c r="H48" s="30"/>
      <c r="I48" s="30"/>
    </row>
    <row r="49" spans="1:9" x14ac:dyDescent="0.25">
      <c r="A49" s="5" t="s">
        <v>60</v>
      </c>
      <c r="B49" s="30"/>
      <c r="C49" s="30"/>
      <c r="D49" s="30"/>
      <c r="E49" s="30"/>
      <c r="F49" s="30"/>
      <c r="G49" s="30"/>
      <c r="H49" s="30"/>
      <c r="I49" s="30"/>
    </row>
    <row r="50" spans="1:9" ht="23.25" x14ac:dyDescent="0.25">
      <c r="A50" s="5" t="s">
        <v>61</v>
      </c>
      <c r="B50" s="30"/>
      <c r="C50" s="30"/>
      <c r="D50" s="30"/>
      <c r="E50" s="30"/>
      <c r="F50" s="30"/>
      <c r="G50" s="30"/>
      <c r="H50" s="30"/>
      <c r="I50" s="30"/>
    </row>
    <row r="51" spans="1:9" x14ac:dyDescent="0.25">
      <c r="A51" s="5" t="s">
        <v>62</v>
      </c>
      <c r="B51" s="30"/>
      <c r="C51" s="30"/>
      <c r="D51" s="30"/>
      <c r="E51" s="30"/>
      <c r="F51" s="30"/>
      <c r="G51" s="30"/>
      <c r="H51" s="30"/>
      <c r="I51" s="30"/>
    </row>
    <row r="52" spans="1:9" x14ac:dyDescent="0.25">
      <c r="A52" s="5" t="s">
        <v>63</v>
      </c>
      <c r="B52" s="30"/>
      <c r="C52" s="30"/>
      <c r="D52" s="30"/>
      <c r="E52" s="30"/>
      <c r="F52" s="30"/>
      <c r="G52" s="30"/>
      <c r="H52" s="30"/>
      <c r="I52" s="30"/>
    </row>
    <row r="53" spans="1:9" x14ac:dyDescent="0.25">
      <c r="A53" s="5" t="s">
        <v>64</v>
      </c>
      <c r="B53" s="30"/>
      <c r="C53" s="30"/>
      <c r="D53" s="30"/>
      <c r="E53" s="30"/>
      <c r="F53" s="30"/>
      <c r="G53" s="30"/>
      <c r="H53" s="30"/>
      <c r="I53" s="30"/>
    </row>
    <row r="54" spans="1:9" ht="23.25" x14ac:dyDescent="0.25">
      <c r="A54" s="5" t="s">
        <v>65</v>
      </c>
      <c r="B54" s="30"/>
      <c r="C54" s="30"/>
      <c r="D54" s="30"/>
      <c r="E54" s="30"/>
      <c r="F54" s="30"/>
      <c r="G54" s="30"/>
      <c r="H54" s="30"/>
      <c r="I54" s="30"/>
    </row>
    <row r="55" spans="1:9" x14ac:dyDescent="0.25">
      <c r="A55" s="5" t="s">
        <v>66</v>
      </c>
      <c r="B55" s="30"/>
      <c r="C55" s="30"/>
      <c r="D55" s="30"/>
      <c r="E55" s="30"/>
      <c r="F55" s="30"/>
      <c r="G55" s="30"/>
      <c r="H55" s="30"/>
      <c r="I55" s="30"/>
    </row>
    <row r="56" spans="1:9" x14ac:dyDescent="0.25">
      <c r="A56" s="5" t="s">
        <v>67</v>
      </c>
      <c r="B56" s="30"/>
      <c r="C56" s="30"/>
      <c r="D56" s="30"/>
      <c r="E56" s="30"/>
      <c r="F56" s="30"/>
      <c r="G56" s="30"/>
      <c r="H56" s="30"/>
      <c r="I56" s="30"/>
    </row>
    <row r="57" spans="1:9" x14ac:dyDescent="0.25">
      <c r="A57" s="5" t="s">
        <v>68</v>
      </c>
      <c r="B57" s="30"/>
      <c r="C57" s="30"/>
      <c r="D57" s="30"/>
      <c r="E57" s="30"/>
      <c r="F57" s="30"/>
      <c r="G57" s="30"/>
      <c r="H57" s="30"/>
      <c r="I57" s="30"/>
    </row>
    <row r="58" spans="1:9" ht="23.25" x14ac:dyDescent="0.25">
      <c r="A58" s="5" t="s">
        <v>71</v>
      </c>
      <c r="B58" s="30"/>
      <c r="C58" s="30"/>
      <c r="D58" s="30"/>
      <c r="E58" s="30"/>
      <c r="F58" s="30"/>
      <c r="G58" s="30"/>
      <c r="H58" s="30"/>
      <c r="I58" s="30"/>
    </row>
    <row r="59" spans="1:9" ht="23.25" x14ac:dyDescent="0.25">
      <c r="A59" s="5" t="s">
        <v>72</v>
      </c>
      <c r="B59" s="30"/>
      <c r="C59" s="30"/>
      <c r="D59" s="30"/>
      <c r="E59" s="30"/>
      <c r="F59" s="30"/>
      <c r="G59" s="30"/>
      <c r="H59" s="30"/>
      <c r="I59" s="30"/>
    </row>
    <row r="60" spans="1:9" ht="23.25" x14ac:dyDescent="0.25">
      <c r="A60" s="5" t="s">
        <v>73</v>
      </c>
      <c r="B60" s="30"/>
      <c r="C60" s="30"/>
      <c r="D60" s="30"/>
      <c r="E60" s="30"/>
      <c r="F60" s="30"/>
      <c r="G60" s="30"/>
      <c r="H60" s="30"/>
      <c r="I60" s="30"/>
    </row>
    <row r="61" spans="1:9" x14ac:dyDescent="0.25">
      <c r="A61" s="5" t="s">
        <v>74</v>
      </c>
      <c r="B61" s="30"/>
      <c r="C61" s="30"/>
      <c r="D61" s="30"/>
      <c r="E61" s="30"/>
      <c r="F61" s="30"/>
      <c r="G61" s="30"/>
      <c r="H61" s="30"/>
      <c r="I61" s="30"/>
    </row>
    <row r="62" spans="1:9" x14ac:dyDescent="0.25">
      <c r="A62" s="5" t="s">
        <v>75</v>
      </c>
      <c r="B62" s="30"/>
      <c r="C62" s="30"/>
      <c r="D62" s="30"/>
      <c r="E62" s="30"/>
      <c r="F62" s="30"/>
      <c r="G62" s="30"/>
      <c r="H62" s="30"/>
      <c r="I62" s="30"/>
    </row>
    <row r="63" spans="1:9" x14ac:dyDescent="0.25">
      <c r="A63" s="5" t="s">
        <v>76</v>
      </c>
      <c r="B63" s="30"/>
      <c r="C63" s="30"/>
      <c r="D63" s="30"/>
      <c r="E63" s="30"/>
      <c r="F63" s="30"/>
      <c r="G63" s="30"/>
      <c r="H63" s="30"/>
      <c r="I63" s="30"/>
    </row>
    <row r="64" spans="1:9" x14ac:dyDescent="0.25">
      <c r="A64" s="5" t="s">
        <v>77</v>
      </c>
      <c r="B64" s="30"/>
      <c r="C64" s="30"/>
      <c r="D64" s="30"/>
      <c r="E64" s="30"/>
      <c r="F64" s="30"/>
      <c r="G64" s="30"/>
      <c r="H64" s="30"/>
      <c r="I64" s="30"/>
    </row>
    <row r="65" spans="1:9" ht="23.25" x14ac:dyDescent="0.25">
      <c r="A65" s="5" t="s">
        <v>78</v>
      </c>
      <c r="B65" s="30"/>
      <c r="C65" s="30"/>
      <c r="D65" s="30"/>
      <c r="E65" s="30"/>
      <c r="F65" s="30"/>
      <c r="G65" s="30"/>
      <c r="H65" s="30"/>
      <c r="I65" s="30"/>
    </row>
    <row r="66" spans="1:9" ht="23.25" x14ac:dyDescent="0.25">
      <c r="A66" s="5" t="s">
        <v>79</v>
      </c>
      <c r="B66" s="30"/>
      <c r="C66" s="30"/>
      <c r="D66" s="30"/>
      <c r="E66" s="30"/>
      <c r="F66" s="30"/>
      <c r="G66" s="30"/>
      <c r="H66" s="30"/>
      <c r="I66" s="30"/>
    </row>
    <row r="67" spans="1:9" x14ac:dyDescent="0.25">
      <c r="A67" s="5" t="s">
        <v>80</v>
      </c>
      <c r="B67" s="30"/>
      <c r="C67" s="30"/>
      <c r="D67" s="30"/>
      <c r="E67" s="30"/>
      <c r="F67" s="30"/>
      <c r="G67" s="30"/>
      <c r="H67" s="30"/>
      <c r="I67" s="30"/>
    </row>
    <row r="68" spans="1:9" x14ac:dyDescent="0.25">
      <c r="A68" s="5" t="s">
        <v>82</v>
      </c>
      <c r="B68" s="30"/>
      <c r="C68" s="30"/>
      <c r="D68" s="30"/>
      <c r="E68" s="30"/>
      <c r="F68" s="30"/>
      <c r="G68" s="30"/>
      <c r="H68" s="30"/>
      <c r="I68" s="30"/>
    </row>
    <row r="69" spans="1:9" x14ac:dyDescent="0.25">
      <c r="A69" s="5" t="s">
        <v>160</v>
      </c>
      <c r="B69" s="30"/>
      <c r="C69" s="30"/>
      <c r="D69" s="30"/>
      <c r="E69" s="30"/>
      <c r="F69" s="30"/>
      <c r="G69" s="30"/>
      <c r="H69" s="30"/>
      <c r="I69" s="30"/>
    </row>
    <row r="70" spans="1:9" ht="375" x14ac:dyDescent="0.25">
      <c r="A70" s="5" t="s">
        <v>83</v>
      </c>
      <c r="B70" s="52" t="s">
        <v>398</v>
      </c>
      <c r="C70" s="52" t="s">
        <v>399</v>
      </c>
      <c r="D70" s="52" t="s">
        <v>397</v>
      </c>
      <c r="E70" s="52" t="s">
        <v>400</v>
      </c>
      <c r="F70" s="52" t="s">
        <v>401</v>
      </c>
      <c r="G70" s="52" t="s">
        <v>402</v>
      </c>
      <c r="H70" s="52" t="s">
        <v>403</v>
      </c>
      <c r="I70" s="52" t="s">
        <v>404</v>
      </c>
    </row>
    <row r="71" spans="1:9" x14ac:dyDescent="0.25">
      <c r="A71" s="5" t="s">
        <v>86</v>
      </c>
      <c r="B71" s="30"/>
      <c r="C71" s="30"/>
      <c r="D71" s="30"/>
      <c r="E71" s="30"/>
      <c r="F71" s="30"/>
      <c r="G71" s="30"/>
      <c r="H71" s="30"/>
      <c r="I71" s="30"/>
    </row>
    <row r="72" spans="1:9" x14ac:dyDescent="0.25">
      <c r="A72" s="5" t="s">
        <v>87</v>
      </c>
      <c r="B72" s="30"/>
      <c r="C72" s="30"/>
      <c r="D72" s="30"/>
      <c r="E72" s="30"/>
      <c r="F72" s="30"/>
      <c r="G72" s="30"/>
      <c r="H72" s="30"/>
      <c r="I72" s="30"/>
    </row>
    <row r="73" spans="1:9" ht="23.25" x14ac:dyDescent="0.25">
      <c r="A73" s="5" t="s">
        <v>88</v>
      </c>
      <c r="B73" s="30"/>
      <c r="C73" s="30"/>
      <c r="D73" s="30"/>
      <c r="E73" s="30"/>
      <c r="F73" s="30"/>
      <c r="G73" s="30"/>
      <c r="H73" s="30"/>
      <c r="I73" s="30"/>
    </row>
    <row r="74" spans="1:9" x14ac:dyDescent="0.25">
      <c r="A74" s="5" t="s">
        <v>89</v>
      </c>
      <c r="B74" s="30"/>
      <c r="C74" s="30"/>
      <c r="D74" s="30"/>
      <c r="E74" s="30"/>
      <c r="F74" s="30"/>
      <c r="G74" s="30"/>
      <c r="H74" s="30"/>
      <c r="I74" s="30"/>
    </row>
    <row r="75" spans="1:9" x14ac:dyDescent="0.25">
      <c r="A75" s="5" t="s">
        <v>90</v>
      </c>
      <c r="B75" s="30"/>
      <c r="C75" s="30"/>
      <c r="D75" s="30"/>
      <c r="E75" s="30"/>
      <c r="F75" s="30"/>
      <c r="G75" s="30"/>
      <c r="H75" s="30"/>
      <c r="I75" s="30"/>
    </row>
    <row r="76" spans="1:9" x14ac:dyDescent="0.25">
      <c r="A76" s="5" t="s">
        <v>91</v>
      </c>
      <c r="B76" s="30"/>
      <c r="C76" s="30"/>
      <c r="D76" s="30"/>
      <c r="E76" s="30"/>
      <c r="F76" s="30"/>
      <c r="G76" s="30"/>
      <c r="H76" s="30"/>
      <c r="I76" s="30"/>
    </row>
    <row r="77" spans="1:9" x14ac:dyDescent="0.25">
      <c r="A77" s="5" t="s">
        <v>169</v>
      </c>
      <c r="B77" s="30"/>
      <c r="C77" s="30"/>
      <c r="D77" s="30"/>
      <c r="E77" s="30"/>
      <c r="F77" s="30"/>
      <c r="G77" s="30"/>
      <c r="H77" s="30"/>
      <c r="I77" s="30"/>
    </row>
    <row r="78" spans="1:9" x14ac:dyDescent="0.25">
      <c r="A78" s="5" t="s">
        <v>92</v>
      </c>
      <c r="B78" s="30"/>
      <c r="C78" s="30"/>
      <c r="D78" s="30"/>
      <c r="E78" s="30"/>
      <c r="F78" s="30"/>
      <c r="G78" s="30"/>
      <c r="H78" s="30"/>
      <c r="I78" s="30"/>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abSelected="1" topLeftCell="Y8" zoomScale="80" zoomScaleNormal="80" workbookViewId="0">
      <selection activeCell="AB12" sqref="AB12:AM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6" width="18.57031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2.28515625" customWidth="1"/>
    <col min="26" max="26" width="21.85546875" customWidth="1"/>
    <col min="27" max="27" width="37.285156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7" width="8.7109375"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57" max="57" width="23.5703125" customWidth="1"/>
    <col min="58" max="60" width="0" hidden="1" customWidth="1"/>
    <col min="61" max="61" width="54.140625" hidden="1" customWidth="1"/>
    <col min="16338" max="16384" width="25.42578125" customWidth="1"/>
  </cols>
  <sheetData>
    <row r="1" spans="1:61" s="7" customFormat="1" ht="16.5" customHeight="1" x14ac:dyDescent="0.25">
      <c r="A1" s="130"/>
      <c r="B1" s="131"/>
      <c r="C1" s="132" t="s">
        <v>171</v>
      </c>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3" t="s">
        <v>172</v>
      </c>
      <c r="BC1" s="133"/>
    </row>
    <row r="2" spans="1:61" s="7" customFormat="1" ht="16.5" customHeight="1" x14ac:dyDescent="0.25">
      <c r="A2" s="130"/>
      <c r="B2" s="131"/>
      <c r="C2" s="132" t="s">
        <v>173</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3" t="s">
        <v>174</v>
      </c>
      <c r="BC2" s="133"/>
    </row>
    <row r="3" spans="1:61" s="7" customFormat="1" ht="16.5" customHeight="1" x14ac:dyDescent="0.25">
      <c r="A3" s="130"/>
      <c r="B3" s="131"/>
      <c r="C3" s="132" t="s">
        <v>175</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3" t="s">
        <v>176</v>
      </c>
      <c r="BC3" s="133"/>
    </row>
    <row r="4" spans="1:61" s="7" customFormat="1" ht="16.5" customHeight="1" x14ac:dyDescent="0.25">
      <c r="A4" s="130"/>
      <c r="B4" s="131"/>
      <c r="C4" s="132" t="s">
        <v>316</v>
      </c>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3" t="s">
        <v>177</v>
      </c>
      <c r="BC4" s="133"/>
    </row>
    <row r="5" spans="1:61" s="8" customFormat="1" ht="39.75" customHeight="1" x14ac:dyDescent="0.25">
      <c r="A5" s="122" t="s">
        <v>178</v>
      </c>
      <c r="B5" s="122"/>
      <c r="C5" s="136" t="s">
        <v>179</v>
      </c>
      <c r="D5" s="137"/>
      <c r="E5" s="42" t="s">
        <v>180</v>
      </c>
      <c r="F5" s="43" t="s">
        <v>405</v>
      </c>
      <c r="G5" s="42" t="s">
        <v>7</v>
      </c>
      <c r="H5" s="44" t="s">
        <v>312</v>
      </c>
      <c r="I5" s="104" t="s">
        <v>181</v>
      </c>
      <c r="J5" s="105"/>
      <c r="K5" s="105"/>
      <c r="L5" s="105"/>
      <c r="M5" s="105"/>
      <c r="N5" s="105"/>
      <c r="O5" s="106"/>
      <c r="P5" s="101">
        <v>45049</v>
      </c>
      <c r="Q5" s="102"/>
      <c r="R5" s="102"/>
      <c r="S5" s="102"/>
      <c r="T5" s="103"/>
      <c r="AS5" s="123"/>
      <c r="BB5" s="124"/>
      <c r="BC5" s="124"/>
    </row>
    <row r="6" spans="1:61" s="8" customFormat="1" ht="33.75" customHeight="1" x14ac:dyDescent="0.25">
      <c r="A6" s="125" t="s">
        <v>182</v>
      </c>
      <c r="B6" s="126"/>
      <c r="C6" s="127" t="s">
        <v>396</v>
      </c>
      <c r="D6" s="128"/>
      <c r="E6" s="128"/>
      <c r="F6" s="128"/>
      <c r="G6" s="128"/>
      <c r="H6" s="129"/>
      <c r="I6" s="104" t="s">
        <v>183</v>
      </c>
      <c r="J6" s="105"/>
      <c r="K6" s="105"/>
      <c r="L6" s="105"/>
      <c r="M6" s="105"/>
      <c r="N6" s="105"/>
      <c r="O6" s="106"/>
      <c r="P6" s="107" t="s">
        <v>184</v>
      </c>
      <c r="Q6" s="107"/>
      <c r="R6" s="107"/>
      <c r="S6" s="107"/>
      <c r="T6" s="107"/>
      <c r="W6" s="9" t="s">
        <v>185</v>
      </c>
      <c r="X6" s="134"/>
      <c r="Y6" s="134"/>
      <c r="Z6" s="134"/>
      <c r="AA6" s="134"/>
      <c r="AB6" s="134"/>
      <c r="AC6" s="134"/>
      <c r="AD6" s="134"/>
      <c r="AE6" s="134"/>
      <c r="AF6" s="134"/>
      <c r="AG6" s="134"/>
      <c r="AH6" s="134"/>
      <c r="AI6" s="134"/>
      <c r="AJ6" s="10"/>
      <c r="AK6" s="10"/>
      <c r="AL6" s="10"/>
      <c r="AM6" s="10"/>
      <c r="AN6" s="11"/>
      <c r="AO6" s="12"/>
      <c r="AP6" s="12"/>
      <c r="AQ6" s="12"/>
      <c r="AS6" s="123"/>
      <c r="BB6" s="135"/>
      <c r="BC6" s="135"/>
    </row>
    <row r="7" spans="1:61" s="8" customFormat="1" ht="33.75" customHeight="1" x14ac:dyDescent="0.25">
      <c r="A7" s="138" t="s">
        <v>245</v>
      </c>
      <c r="B7" s="139"/>
      <c r="C7" s="139"/>
      <c r="D7" s="139"/>
      <c r="E7" s="139"/>
      <c r="F7" s="139"/>
      <c r="G7" s="139"/>
      <c r="H7" s="139"/>
      <c r="I7" s="139"/>
      <c r="J7" s="139"/>
      <c r="K7" s="139"/>
      <c r="L7" s="139"/>
      <c r="M7" s="139"/>
      <c r="N7" s="139"/>
      <c r="O7" s="139"/>
      <c r="P7" s="139"/>
      <c r="Q7" s="139"/>
      <c r="R7" s="139"/>
      <c r="S7" s="139"/>
      <c r="T7" s="139"/>
      <c r="U7" s="139"/>
      <c r="V7" s="140"/>
      <c r="W7" s="141" t="s">
        <v>246</v>
      </c>
      <c r="X7" s="142"/>
      <c r="Y7" s="142"/>
      <c r="Z7" s="142"/>
      <c r="AA7" s="142"/>
      <c r="AB7" s="142"/>
      <c r="AC7" s="142"/>
      <c r="AD7" s="142"/>
      <c r="AE7" s="142"/>
      <c r="AF7" s="142"/>
      <c r="AG7" s="142"/>
      <c r="AH7" s="142"/>
      <c r="AI7" s="142"/>
      <c r="AJ7" s="142"/>
      <c r="AK7" s="142"/>
      <c r="AL7" s="142"/>
      <c r="AM7" s="142"/>
      <c r="AN7" s="142"/>
      <c r="AO7" s="142"/>
      <c r="AP7" s="142"/>
      <c r="AQ7" s="142"/>
      <c r="AR7" s="142"/>
      <c r="AS7" s="143"/>
      <c r="AT7" s="122" t="s">
        <v>247</v>
      </c>
      <c r="AU7" s="122"/>
      <c r="AV7" s="122"/>
      <c r="AW7" s="122"/>
      <c r="AX7" s="122"/>
      <c r="AY7" s="122"/>
      <c r="AZ7" s="122"/>
      <c r="BA7" s="122"/>
      <c r="BB7" s="122"/>
      <c r="BC7" s="122"/>
    </row>
    <row r="8" spans="1:61" s="8" customFormat="1" ht="33" customHeight="1" x14ac:dyDescent="0.25">
      <c r="A8" s="122" t="s">
        <v>248</v>
      </c>
      <c r="B8" s="122"/>
      <c r="C8" s="122"/>
      <c r="D8" s="122"/>
      <c r="E8" s="122"/>
      <c r="F8" s="122"/>
      <c r="G8" s="122"/>
      <c r="H8" s="122"/>
      <c r="I8" s="122"/>
      <c r="J8" s="122" t="s">
        <v>249</v>
      </c>
      <c r="K8" s="122"/>
      <c r="L8" s="122"/>
      <c r="M8" s="122"/>
      <c r="N8" s="122"/>
      <c r="O8" s="122"/>
      <c r="P8" s="122"/>
      <c r="Q8" s="122"/>
      <c r="R8" s="122"/>
      <c r="S8" s="122"/>
      <c r="T8" s="122"/>
      <c r="U8" s="122"/>
      <c r="V8" s="122"/>
      <c r="W8" s="144" t="s">
        <v>250</v>
      </c>
      <c r="X8" s="144"/>
      <c r="Y8" s="144"/>
      <c r="Z8" s="144"/>
      <c r="AA8" s="144"/>
      <c r="AB8" s="118" t="s">
        <v>251</v>
      </c>
      <c r="AC8" s="118"/>
      <c r="AD8" s="118"/>
      <c r="AE8" s="118"/>
      <c r="AF8" s="118"/>
      <c r="AG8" s="118"/>
      <c r="AH8" s="118"/>
      <c r="AI8" s="118"/>
      <c r="AJ8" s="118"/>
      <c r="AK8" s="118"/>
      <c r="AL8" s="118"/>
      <c r="AM8" s="118"/>
      <c r="AN8" s="118"/>
      <c r="AO8" s="118"/>
      <c r="AP8" s="118"/>
      <c r="AQ8" s="118"/>
      <c r="AR8" s="118"/>
      <c r="AS8" s="118"/>
      <c r="AT8" s="122"/>
      <c r="AU8" s="122"/>
      <c r="AV8" s="122"/>
      <c r="AW8" s="122"/>
      <c r="AX8" s="122"/>
      <c r="AY8" s="122"/>
      <c r="AZ8" s="122"/>
      <c r="BA8" s="122"/>
      <c r="BB8" s="122"/>
      <c r="BC8" s="122"/>
    </row>
    <row r="9" spans="1:61" s="13" customFormat="1" ht="33" customHeight="1" x14ac:dyDescent="0.25">
      <c r="A9" s="122"/>
      <c r="B9" s="122"/>
      <c r="C9" s="122"/>
      <c r="D9" s="122"/>
      <c r="E9" s="122"/>
      <c r="F9" s="122"/>
      <c r="G9" s="122"/>
      <c r="H9" s="122"/>
      <c r="I9" s="122"/>
      <c r="J9" s="109" t="s">
        <v>273</v>
      </c>
      <c r="K9" s="109" t="s">
        <v>274</v>
      </c>
      <c r="L9" s="109" t="s">
        <v>275</v>
      </c>
      <c r="M9" s="109" t="s">
        <v>295</v>
      </c>
      <c r="N9" s="109" t="s">
        <v>276</v>
      </c>
      <c r="O9" s="109" t="s">
        <v>318</v>
      </c>
      <c r="P9" s="109" t="s">
        <v>294</v>
      </c>
      <c r="Q9" s="109" t="s">
        <v>308</v>
      </c>
      <c r="R9" s="109" t="s">
        <v>319</v>
      </c>
      <c r="S9" s="109" t="s">
        <v>309</v>
      </c>
      <c r="T9" s="109" t="s">
        <v>310</v>
      </c>
      <c r="U9" s="109" t="s">
        <v>320</v>
      </c>
      <c r="V9" s="109" t="s">
        <v>311</v>
      </c>
      <c r="W9" s="144"/>
      <c r="X9" s="144"/>
      <c r="Y9" s="144"/>
      <c r="Z9" s="144"/>
      <c r="AA9" s="144"/>
      <c r="AB9" s="108" t="s">
        <v>282</v>
      </c>
      <c r="AC9" s="108"/>
      <c r="AD9" s="108"/>
      <c r="AE9" s="108"/>
      <c r="AF9" s="108"/>
      <c r="AG9" s="108"/>
      <c r="AH9" s="108"/>
      <c r="AI9" s="108"/>
      <c r="AJ9" s="119" t="s">
        <v>313</v>
      </c>
      <c r="AK9" s="41"/>
      <c r="AL9" s="119" t="s">
        <v>314</v>
      </c>
      <c r="AM9" s="119" t="s">
        <v>315</v>
      </c>
      <c r="AN9" s="117" t="s">
        <v>286</v>
      </c>
      <c r="AO9" s="117" t="s">
        <v>287</v>
      </c>
      <c r="AP9" s="119" t="s">
        <v>288</v>
      </c>
      <c r="AQ9" s="117" t="s">
        <v>289</v>
      </c>
      <c r="AR9" s="117" t="s">
        <v>290</v>
      </c>
      <c r="AS9" s="117" t="s">
        <v>291</v>
      </c>
      <c r="AT9" s="122"/>
      <c r="AU9" s="122"/>
      <c r="AV9" s="122"/>
      <c r="AW9" s="122"/>
      <c r="AX9" s="122"/>
      <c r="AY9" s="122"/>
      <c r="AZ9" s="122"/>
      <c r="BA9" s="122"/>
      <c r="BB9" s="122"/>
      <c r="BC9" s="122"/>
      <c r="BI9" s="13" t="s">
        <v>299</v>
      </c>
    </row>
    <row r="10" spans="1:61" s="13" customFormat="1" ht="49.5" customHeight="1" x14ac:dyDescent="0.25">
      <c r="A10" s="108" t="s">
        <v>263</v>
      </c>
      <c r="B10" s="108" t="s">
        <v>264</v>
      </c>
      <c r="C10" s="108" t="s">
        <v>265</v>
      </c>
      <c r="D10" s="108" t="s">
        <v>266</v>
      </c>
      <c r="E10" s="108" t="s">
        <v>267</v>
      </c>
      <c r="F10" s="108" t="s">
        <v>268</v>
      </c>
      <c r="G10" s="108"/>
      <c r="H10" s="108"/>
      <c r="I10" s="108"/>
      <c r="J10" s="109"/>
      <c r="K10" s="109"/>
      <c r="L10" s="109"/>
      <c r="M10" s="109"/>
      <c r="N10" s="109"/>
      <c r="O10" s="109"/>
      <c r="P10" s="109"/>
      <c r="Q10" s="109"/>
      <c r="R10" s="109"/>
      <c r="S10" s="109"/>
      <c r="T10" s="109"/>
      <c r="U10" s="109"/>
      <c r="V10" s="109"/>
      <c r="W10" s="144"/>
      <c r="X10" s="144"/>
      <c r="Y10" s="144"/>
      <c r="Z10" s="144"/>
      <c r="AA10" s="144"/>
      <c r="AB10" s="119" t="s">
        <v>292</v>
      </c>
      <c r="AC10" s="119"/>
      <c r="AD10" s="119"/>
      <c r="AE10" s="119"/>
      <c r="AF10" s="119"/>
      <c r="AG10" s="119" t="s">
        <v>293</v>
      </c>
      <c r="AH10" s="119"/>
      <c r="AI10" s="119"/>
      <c r="AJ10" s="119"/>
      <c r="AK10" s="41"/>
      <c r="AL10" s="119"/>
      <c r="AM10" s="119"/>
      <c r="AN10" s="117"/>
      <c r="AO10" s="117"/>
      <c r="AP10" s="119"/>
      <c r="AQ10" s="117"/>
      <c r="AR10" s="117"/>
      <c r="AS10" s="117"/>
      <c r="AT10" s="114" t="s">
        <v>252</v>
      </c>
      <c r="AU10" s="114" t="s">
        <v>253</v>
      </c>
      <c r="AV10" s="114" t="s">
        <v>254</v>
      </c>
      <c r="AW10" s="114" t="s">
        <v>255</v>
      </c>
      <c r="AX10" s="116" t="s">
        <v>256</v>
      </c>
      <c r="AY10" s="116"/>
      <c r="AZ10" s="116"/>
      <c r="BA10" s="108" t="s">
        <v>257</v>
      </c>
      <c r="BB10" s="108" t="s">
        <v>258</v>
      </c>
      <c r="BC10" s="108" t="s">
        <v>259</v>
      </c>
      <c r="BI10" s="13" t="s">
        <v>296</v>
      </c>
    </row>
    <row r="11" spans="1:61" s="13" customFormat="1" ht="57.75" customHeight="1" thickBot="1" x14ac:dyDescent="0.3">
      <c r="A11" s="108"/>
      <c r="B11" s="108"/>
      <c r="C11" s="108"/>
      <c r="D11" s="108"/>
      <c r="E11" s="108"/>
      <c r="F11" s="14" t="s">
        <v>269</v>
      </c>
      <c r="G11" s="14" t="s">
        <v>270</v>
      </c>
      <c r="H11" s="14" t="s">
        <v>271</v>
      </c>
      <c r="I11" s="14" t="s">
        <v>272</v>
      </c>
      <c r="J11" s="109"/>
      <c r="K11" s="109"/>
      <c r="L11" s="109"/>
      <c r="M11" s="109"/>
      <c r="N11" s="109"/>
      <c r="O11" s="109"/>
      <c r="P11" s="109"/>
      <c r="Q11" s="109"/>
      <c r="R11" s="109"/>
      <c r="S11" s="109"/>
      <c r="T11" s="109"/>
      <c r="U11" s="109"/>
      <c r="V11" s="109"/>
      <c r="W11" s="15" t="s">
        <v>277</v>
      </c>
      <c r="X11" s="47" t="s">
        <v>278</v>
      </c>
      <c r="Y11" s="15" t="s">
        <v>279</v>
      </c>
      <c r="Z11" s="15" t="s">
        <v>280</v>
      </c>
      <c r="AA11" s="16" t="s">
        <v>281</v>
      </c>
      <c r="AB11" s="17" t="s">
        <v>186</v>
      </c>
      <c r="AC11" s="15" t="s">
        <v>187</v>
      </c>
      <c r="AD11" s="15" t="s">
        <v>188</v>
      </c>
      <c r="AE11" s="17" t="s">
        <v>189</v>
      </c>
      <c r="AF11" s="15" t="s">
        <v>190</v>
      </c>
      <c r="AG11" s="15" t="s">
        <v>191</v>
      </c>
      <c r="AH11" s="15" t="s">
        <v>192</v>
      </c>
      <c r="AI11" s="15" t="s">
        <v>193</v>
      </c>
      <c r="AJ11" s="41" t="s">
        <v>283</v>
      </c>
      <c r="AK11" s="41"/>
      <c r="AL11" s="41" t="s">
        <v>284</v>
      </c>
      <c r="AM11" s="41" t="s">
        <v>285</v>
      </c>
      <c r="AN11" s="117"/>
      <c r="AO11" s="117"/>
      <c r="AP11" s="119"/>
      <c r="AQ11" s="117"/>
      <c r="AR11" s="117"/>
      <c r="AS11" s="117"/>
      <c r="AT11" s="115"/>
      <c r="AU11" s="115"/>
      <c r="AV11" s="115"/>
      <c r="AW11" s="115"/>
      <c r="AX11" s="16" t="s">
        <v>260</v>
      </c>
      <c r="AY11" s="16" t="s">
        <v>261</v>
      </c>
      <c r="AZ11" s="16" t="s">
        <v>262</v>
      </c>
      <c r="BA11" s="108"/>
      <c r="BB11" s="108"/>
      <c r="BC11" s="108"/>
      <c r="BF11" s="35"/>
      <c r="BI11" s="13" t="s">
        <v>304</v>
      </c>
    </row>
    <row r="12" spans="1:61" s="21" customFormat="1" ht="39.75" customHeight="1" x14ac:dyDescent="0.25">
      <c r="A12" s="88" t="s">
        <v>194</v>
      </c>
      <c r="B12" s="88" t="s">
        <v>325</v>
      </c>
      <c r="C12" s="95" t="s">
        <v>326</v>
      </c>
      <c r="D12" s="95" t="s">
        <v>327</v>
      </c>
      <c r="E12" s="98" t="str">
        <f>+CONCATENATE(B12," ",C12," ",D12)</f>
        <v>Posibilidad de perdida reputacional por retrasos en la apertura del proceso o publicación del contrato debido a la estructuracion del proceso sin estar publicado en el PAA o no coincidir con este</v>
      </c>
      <c r="F12" s="88" t="s">
        <v>203</v>
      </c>
      <c r="G12" s="99" t="s">
        <v>195</v>
      </c>
      <c r="H12" s="99" t="s">
        <v>195</v>
      </c>
      <c r="I12" s="100" t="str">
        <f>+G12&amp;H12</f>
        <v>ProcesosProcesos</v>
      </c>
      <c r="J12" s="111">
        <v>200</v>
      </c>
      <c r="K12" s="81" t="str">
        <f>IF(J12&lt;=0,"",IF(J12&lt;=2,"Muy Baja",IF(J12&lt;=24,"Baja",IF(J12&lt;=500,"Media",IF(J12&lt;=5000,"Alta","Muy Alta")))))</f>
        <v>Media</v>
      </c>
      <c r="L12" s="89">
        <f>IF(K12="","",IF(K12="Muy Baja",0.2,IF(K12="Baja",0.4,IF(K12="Media",0.6,IF(K12="Alta",0.8,IF(K12="Muy Alta",1,))))))</f>
        <v>0.6</v>
      </c>
      <c r="M12" s="91" t="s">
        <v>328</v>
      </c>
      <c r="N12" s="89">
        <f>IF(M12="","",IF(M12="menor a 10 SMLMV",0.2,IF(M12="ENTRE 10 Y 50 SMLMV",0.4,IF(M12="entre 50 y 100 SMLMV",0.6,IF(M12="entre 100 y 500 SMLMV",0.8,IF(M12="Mayor a 500 SMLMV",1,))))))</f>
        <v>0</v>
      </c>
      <c r="O12" s="81" t="str">
        <f>IF(N12&lt;=0,"",IF(N12&lt;=20%,"Leve",IF(N12&lt;=40%,"Menor",IF(N12&lt;=60%,"Moderado",IF(N12&lt;=80%,"Mayor","Catastrofico")))))</f>
        <v/>
      </c>
      <c r="P12" s="85" t="s">
        <v>306</v>
      </c>
      <c r="Q12" s="36" t="s">
        <v>299</v>
      </c>
      <c r="R12" s="81" t="str">
        <f>IF(S12&lt;=0,"",IF(S12&lt;=20%,"Leve",IF(S12&lt;=40%,"Menor",IF(S12&lt;=60%,"Moderado",IF(S12&lt;=80%,"Mayor","Catastrofico")))))</f>
        <v>Moderado</v>
      </c>
      <c r="S12" s="89">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T12" s="81" t="str">
        <f>IF(U12&lt;=0,"",IF(U12&lt;=20%,"Leve",IF(U12&lt;=40%,"Menor",IF(U12&lt;=60%,"Moderado",IF(U12&lt;=80%,"Mayor","Catastrofico")))))</f>
        <v>Moderado</v>
      </c>
      <c r="U12" s="82">
        <f>+S12</f>
        <v>0.6</v>
      </c>
      <c r="V12" s="83"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8">
        <v>1</v>
      </c>
      <c r="X12" s="19" t="s">
        <v>329</v>
      </c>
      <c r="Y12" s="46" t="s">
        <v>330</v>
      </c>
      <c r="Z12" s="46" t="s">
        <v>331</v>
      </c>
      <c r="AA12" s="45" t="str">
        <f>+CONCATENATE(X12," ",Y12," ",Z12)</f>
        <v>Profesional jurídico responsable  revisa que el objeto del futuro contrato coincida con lo publicado en el PAA cada vez que le sea asignado un proceso contractual.</v>
      </c>
      <c r="AB12" s="55" t="s">
        <v>196</v>
      </c>
      <c r="AC12" s="40">
        <f t="shared" ref="AC12" si="0">IF(AB12="","",IF(AB12="Preventivo",0.25,IF(AB12="Detectivo",0.15,IF(AB12="Correctivo",0.1,))))</f>
        <v>0.25</v>
      </c>
      <c r="AD12" s="53" t="str">
        <f>+IF(OR(AB12='[4]11 FORMULAS'!$O$4,AB12='[4]11 FORMULAS'!$O$5),'[4]11 FORMULAS'!$P$5,IF(AB12='[4]11 FORMULAS'!$O$6,'[4]11 FORMULAS'!$P$6,""))</f>
        <v>Probabilidad</v>
      </c>
      <c r="AE12" s="55" t="s">
        <v>197</v>
      </c>
      <c r="AF12" s="40">
        <f t="shared" ref="AF12" si="1">IF(AE12="","",IF(AE12="Manual",0.15,IF(AE12="Automatico",0.25,)))</f>
        <v>0.15</v>
      </c>
      <c r="AG12" s="56" t="s">
        <v>198</v>
      </c>
      <c r="AH12" s="56" t="s">
        <v>199</v>
      </c>
      <c r="AI12" s="56" t="s">
        <v>200</v>
      </c>
      <c r="AJ12" s="53">
        <f>+AC12+AF12</f>
        <v>0.4</v>
      </c>
      <c r="AK12" s="53">
        <f>+L12*AJ12</f>
        <v>0.24</v>
      </c>
      <c r="AL12" s="53">
        <f>+L12-AK12</f>
        <v>0.36</v>
      </c>
      <c r="AM12" s="53">
        <f>IF(AD12='[4]11 FORMULAS'!$P$6,U12-(U12*AJ12),U12)</f>
        <v>0.6</v>
      </c>
      <c r="AN12" s="84">
        <f>+AL16</f>
        <v>7.7759999999999996E-2</v>
      </c>
      <c r="AO12" s="81" t="str">
        <f>IF(AN12&lt;=0,"",IF(AN12&lt;=20%,"Muy Baja",IF(AN12&lt;=40%,"Baja",IF(AN12&lt;=60%,"Media",IF(AN12&lt;=80%,"Alta","Muy Alta")))))</f>
        <v>Muy Baja</v>
      </c>
      <c r="AP12" s="84">
        <f>+AM15</f>
        <v>0.6</v>
      </c>
      <c r="AQ12" s="81" t="str">
        <f>IF(AP12&lt;=0,"",IF(AP12&lt;=20%,"Leve",IF(AP12&lt;=40%,"Menor",IF(AP12&lt;=60%,"Moderado",IF(AP12&lt;=80%,"Mayor","Catastrofico")))))</f>
        <v>Moderado</v>
      </c>
      <c r="AR12" s="83"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Moderado</v>
      </c>
      <c r="AS12" s="85" t="s">
        <v>322</v>
      </c>
      <c r="AT12" s="78"/>
      <c r="AU12" s="78"/>
      <c r="AV12" s="78"/>
      <c r="AW12" s="78"/>
      <c r="AX12" s="78"/>
      <c r="AY12" s="78"/>
      <c r="AZ12" s="78"/>
      <c r="BA12" s="78"/>
      <c r="BB12" s="78"/>
      <c r="BC12" s="78"/>
      <c r="BE12" s="37" t="str">
        <f>IF(BD12="","",IF(BD12="Muy Baja",0.2,IF(BD12="Baja",0.4,IF(BD12="Media",0.6,IF(BD12="Alta",0.8,IF(BD12="Muy Alta",1,))))))</f>
        <v/>
      </c>
      <c r="BF12" s="120" t="s">
        <v>317</v>
      </c>
      <c r="BG12" s="121"/>
      <c r="BI12" s="13" t="s">
        <v>305</v>
      </c>
    </row>
    <row r="13" spans="1:61" s="21" customFormat="1" ht="39.75" customHeight="1" x14ac:dyDescent="0.25">
      <c r="A13" s="88"/>
      <c r="B13" s="88"/>
      <c r="C13" s="96"/>
      <c r="D13" s="96"/>
      <c r="E13" s="98"/>
      <c r="F13" s="88"/>
      <c r="G13" s="99"/>
      <c r="H13" s="99"/>
      <c r="I13" s="100"/>
      <c r="J13" s="112"/>
      <c r="K13" s="81"/>
      <c r="L13" s="90"/>
      <c r="M13" s="91"/>
      <c r="N13" s="90"/>
      <c r="O13" s="81"/>
      <c r="P13" s="86"/>
      <c r="Q13" s="36" t="s">
        <v>296</v>
      </c>
      <c r="R13" s="81"/>
      <c r="S13" s="90"/>
      <c r="T13" s="81"/>
      <c r="U13" s="82"/>
      <c r="V13" s="83"/>
      <c r="W13" s="18">
        <v>2</v>
      </c>
      <c r="X13" s="19" t="s">
        <v>332</v>
      </c>
      <c r="Y13" s="19" t="s">
        <v>333</v>
      </c>
      <c r="Z13" s="19" t="s">
        <v>334</v>
      </c>
      <c r="AA13" s="20" t="str">
        <f>+CONCATENATE(X13," ",Y13," ",Z13)</f>
        <v>Profesional delegado para la publicación en plataformas estatal  verifica que el objeto a contratar esté en el PAA y/o concida con este cada vez que un proceso de contratación vaya a publicarse</v>
      </c>
      <c r="AB13" s="55" t="s">
        <v>196</v>
      </c>
      <c r="AC13" s="40">
        <f t="shared" ref="AC13" si="2">IF(AB13="","",IF(AB13="Preventivo",0.25,IF(AB13="Detectivo",0.15,IF(AB13="Correctivo",0.1,))))</f>
        <v>0.25</v>
      </c>
      <c r="AD13" s="53" t="str">
        <f>+IF(OR(AB13='[4]11 FORMULAS'!$O$4,AB13='[4]11 FORMULAS'!$O$5),'[4]11 FORMULAS'!$P$5,IF(AB13='[4]11 FORMULAS'!$O$6,'[4]11 FORMULAS'!$P$6,""))</f>
        <v>Probabilidad</v>
      </c>
      <c r="AE13" s="55" t="s">
        <v>197</v>
      </c>
      <c r="AF13" s="40">
        <f t="shared" ref="AF13" si="3">IF(AE13="","",IF(AE13="Manual",0.15,IF(AE13="Automatico",0.25,)))</f>
        <v>0.15</v>
      </c>
      <c r="AG13" s="56" t="s">
        <v>198</v>
      </c>
      <c r="AH13" s="56" t="s">
        <v>199</v>
      </c>
      <c r="AI13" s="56" t="s">
        <v>200</v>
      </c>
      <c r="AJ13" s="53">
        <f>+AC13+AF13</f>
        <v>0.4</v>
      </c>
      <c r="AK13" s="53">
        <f>+AL12*AJ13</f>
        <v>0.14399999999999999</v>
      </c>
      <c r="AL13" s="53">
        <f>+AL12-AK13</f>
        <v>0.216</v>
      </c>
      <c r="AM13" s="53">
        <f>IF(AD13='[4]11 FORMULAS'!$P$6,AM12-(AM12*AJ13),AM12)</f>
        <v>0.6</v>
      </c>
      <c r="AN13" s="84"/>
      <c r="AO13" s="81"/>
      <c r="AP13" s="84"/>
      <c r="AQ13" s="81"/>
      <c r="AR13" s="83"/>
      <c r="AS13" s="86"/>
      <c r="AT13" s="79"/>
      <c r="AU13" s="79"/>
      <c r="AV13" s="79"/>
      <c r="AW13" s="79"/>
      <c r="AX13" s="79"/>
      <c r="AY13" s="79"/>
      <c r="AZ13" s="79"/>
      <c r="BA13" s="79"/>
      <c r="BB13" s="79"/>
      <c r="BC13" s="79"/>
      <c r="BE13" s="38"/>
      <c r="BF13"/>
      <c r="BI13" s="13" t="s">
        <v>303</v>
      </c>
    </row>
    <row r="14" spans="1:61" s="21" customFormat="1" ht="39.75" customHeight="1" x14ac:dyDescent="0.25">
      <c r="A14" s="88"/>
      <c r="B14" s="88"/>
      <c r="C14" s="96"/>
      <c r="D14" s="96"/>
      <c r="E14" s="98"/>
      <c r="F14" s="88"/>
      <c r="G14" s="99"/>
      <c r="H14" s="99"/>
      <c r="I14" s="100"/>
      <c r="J14" s="112"/>
      <c r="K14" s="81"/>
      <c r="L14" s="90"/>
      <c r="M14" s="91"/>
      <c r="N14" s="90"/>
      <c r="O14" s="81"/>
      <c r="P14" s="86"/>
      <c r="Q14" s="36" t="s">
        <v>306</v>
      </c>
      <c r="R14" s="81"/>
      <c r="S14" s="90"/>
      <c r="T14" s="81"/>
      <c r="U14" s="82"/>
      <c r="V14" s="83"/>
      <c r="W14" s="18">
        <v>3</v>
      </c>
      <c r="X14" s="19" t="s">
        <v>335</v>
      </c>
      <c r="Y14" s="19" t="s">
        <v>336</v>
      </c>
      <c r="Z14" s="19" t="s">
        <v>337</v>
      </c>
      <c r="AA14" s="20" t="str">
        <f>+CONCATENATE(X14," ",Y14," ",Z14)</f>
        <v xml:space="preserve">Jefe oficina asesora juridica expide lineamiento metodológico para publicación y actualización del PAA una vez al año </v>
      </c>
      <c r="AB14" s="55" t="s">
        <v>196</v>
      </c>
      <c r="AC14" s="40">
        <f t="shared" ref="AC14" si="4">IF(AB14="","",IF(AB14="Preventivo",0.25,IF(AB14="Detectivo",0.15,IF(AB14="Correctivo",0.1,))))</f>
        <v>0.25</v>
      </c>
      <c r="AD14" s="53" t="str">
        <f>+IF(OR(AB14='[4]11 FORMULAS'!$O$4,AB14='[4]11 FORMULAS'!$O$5),'[4]11 FORMULAS'!$P$5,IF(AB14='[4]11 FORMULAS'!$O$6,'[4]11 FORMULAS'!$P$6,""))</f>
        <v>Probabilidad</v>
      </c>
      <c r="AE14" s="55" t="s">
        <v>197</v>
      </c>
      <c r="AF14" s="40">
        <f t="shared" ref="AF14" si="5">IF(AE14="","",IF(AE14="Manual",0.15,IF(AE14="Automatico",0.25,)))</f>
        <v>0.15</v>
      </c>
      <c r="AG14" s="56" t="s">
        <v>198</v>
      </c>
      <c r="AH14" s="56" t="s">
        <v>199</v>
      </c>
      <c r="AI14" s="56" t="s">
        <v>200</v>
      </c>
      <c r="AJ14" s="53">
        <f>+AC14+AF14</f>
        <v>0.4</v>
      </c>
      <c r="AK14" s="53">
        <f t="shared" ref="AK14:AK16" si="6">+AL13*AJ14</f>
        <v>8.6400000000000005E-2</v>
      </c>
      <c r="AL14" s="53">
        <f t="shared" ref="AL14:AL16" si="7">+AL13-AK14</f>
        <v>0.12959999999999999</v>
      </c>
      <c r="AM14" s="53">
        <f>IF(AD14='[4]11 FORMULAS'!$P$6,AM13-(AM13*AJ14),AM13)</f>
        <v>0.6</v>
      </c>
      <c r="AN14" s="84"/>
      <c r="AO14" s="81"/>
      <c r="AP14" s="84"/>
      <c r="AQ14" s="81"/>
      <c r="AR14" s="83"/>
      <c r="AS14" s="86"/>
      <c r="AT14" s="79"/>
      <c r="AU14" s="79"/>
      <c r="AV14" s="79"/>
      <c r="AW14" s="79"/>
      <c r="AX14" s="79"/>
      <c r="AY14" s="79"/>
      <c r="AZ14" s="79"/>
      <c r="BA14" s="79"/>
      <c r="BB14" s="79"/>
      <c r="BC14" s="79"/>
      <c r="BE14" s="38"/>
      <c r="BF14"/>
    </row>
    <row r="15" spans="1:61" s="21" customFormat="1" ht="39.75" customHeight="1" x14ac:dyDescent="0.25">
      <c r="A15" s="88"/>
      <c r="B15" s="88"/>
      <c r="C15" s="96"/>
      <c r="D15" s="96"/>
      <c r="E15" s="98"/>
      <c r="F15" s="88"/>
      <c r="G15" s="99"/>
      <c r="H15" s="99"/>
      <c r="I15" s="100"/>
      <c r="J15" s="112"/>
      <c r="K15" s="81"/>
      <c r="L15" s="90"/>
      <c r="M15" s="91"/>
      <c r="N15" s="90"/>
      <c r="O15" s="81"/>
      <c r="P15" s="86"/>
      <c r="Q15" s="36" t="s">
        <v>307</v>
      </c>
      <c r="R15" s="81"/>
      <c r="S15" s="90"/>
      <c r="T15" s="81"/>
      <c r="U15" s="82"/>
      <c r="V15" s="83"/>
      <c r="W15" s="18">
        <v>4</v>
      </c>
      <c r="X15" s="19" t="s">
        <v>338</v>
      </c>
      <c r="Y15" s="19" t="s">
        <v>339</v>
      </c>
      <c r="Z15" s="19" t="s">
        <v>340</v>
      </c>
      <c r="AA15" s="20" t="str">
        <f>+CONCATENATE(X15," ",Y15," ",Z15)</f>
        <v>El servidor publico con delegacion contractual verificara que el objeto a contratar esté en el PAA y/o concida con este al momento de suscribir los documentos previos</v>
      </c>
      <c r="AB15" s="55" t="s">
        <v>196</v>
      </c>
      <c r="AC15" s="40">
        <f t="shared" ref="AC15" si="8">IF(AB15="","",IF(AB15="Preventivo",0.25,IF(AB15="Detectivo",0.15,IF(AB15="Correctivo",0.1,))))</f>
        <v>0.25</v>
      </c>
      <c r="AD15" s="53" t="str">
        <f>+IF(OR(AB15='[4]11 FORMULAS'!$O$4,AB15='[4]11 FORMULAS'!$O$5),'[4]11 FORMULAS'!$P$5,IF(AB15='[4]11 FORMULAS'!$O$6,'[4]11 FORMULAS'!$P$6,""))</f>
        <v>Probabilidad</v>
      </c>
      <c r="AE15" s="55" t="s">
        <v>197</v>
      </c>
      <c r="AF15" s="40">
        <f t="shared" ref="AF15" si="9">IF(AE15="","",IF(AE15="Manual",0.15,IF(AE15="Automatico",0.25,)))</f>
        <v>0.15</v>
      </c>
      <c r="AG15" s="56" t="s">
        <v>198</v>
      </c>
      <c r="AH15" s="56" t="s">
        <v>199</v>
      </c>
      <c r="AI15" s="56" t="s">
        <v>200</v>
      </c>
      <c r="AJ15" s="53">
        <f t="shared" ref="AJ15:AJ16" si="10">+AC15+AF15</f>
        <v>0.4</v>
      </c>
      <c r="AK15" s="53">
        <f t="shared" si="6"/>
        <v>5.1839999999999997E-2</v>
      </c>
      <c r="AL15" s="53">
        <f t="shared" si="7"/>
        <v>7.7759999999999996E-2</v>
      </c>
      <c r="AM15" s="53">
        <f>IF(AD15='[4]11 FORMULAS'!$P$6,AM14-(AM14*AJ15),AM14)</f>
        <v>0.6</v>
      </c>
      <c r="AN15" s="84"/>
      <c r="AO15" s="81"/>
      <c r="AP15" s="84"/>
      <c r="AQ15" s="81"/>
      <c r="AR15" s="83"/>
      <c r="AS15" s="86"/>
      <c r="AT15" s="79"/>
      <c r="AU15" s="79"/>
      <c r="AV15" s="79"/>
      <c r="AW15" s="79"/>
      <c r="AX15" s="79"/>
      <c r="AY15" s="79"/>
      <c r="AZ15" s="79"/>
      <c r="BA15" s="79"/>
      <c r="BB15" s="79"/>
      <c r="BC15" s="79"/>
      <c r="BE15" s="38"/>
      <c r="BF15"/>
    </row>
    <row r="16" spans="1:61" s="21" customFormat="1" ht="39.75" customHeight="1" thickBot="1" x14ac:dyDescent="0.3">
      <c r="A16" s="88"/>
      <c r="B16" s="88"/>
      <c r="C16" s="97"/>
      <c r="D16" s="97"/>
      <c r="E16" s="98"/>
      <c r="F16" s="88"/>
      <c r="G16" s="99"/>
      <c r="H16" s="99"/>
      <c r="I16" s="100"/>
      <c r="J16" s="113"/>
      <c r="K16" s="81"/>
      <c r="L16" s="90"/>
      <c r="M16" s="91"/>
      <c r="N16" s="90"/>
      <c r="O16" s="81"/>
      <c r="P16" s="87"/>
      <c r="Q16" s="36" t="s">
        <v>303</v>
      </c>
      <c r="R16" s="81"/>
      <c r="S16" s="90"/>
      <c r="T16" s="81"/>
      <c r="U16" s="82"/>
      <c r="V16" s="83"/>
      <c r="W16" s="22"/>
      <c r="X16" s="22"/>
      <c r="Y16" s="48"/>
      <c r="Z16" s="48"/>
      <c r="AA16" s="22"/>
      <c r="AB16" s="55" t="s">
        <v>406</v>
      </c>
      <c r="AC16" s="40">
        <f t="shared" ref="AC16:AC20" si="11">IF(AB16="","",IF(AB16="Preventivo",0.25,IF(AB16="Detectivo",0.15,IF(AB16="Correctivo",0.1,))))</f>
        <v>0</v>
      </c>
      <c r="AD16" s="53" t="str">
        <f>+IF(OR(AB16='[4]11 FORMULAS'!$O$4,AB16='[4]11 FORMULAS'!$O$5),'[4]11 FORMULAS'!$P$5,IF(AB16='[4]11 FORMULAS'!$O$6,'[4]11 FORMULAS'!$P$6,""))</f>
        <v/>
      </c>
      <c r="AE16" s="55" t="s">
        <v>406</v>
      </c>
      <c r="AF16" s="40">
        <f t="shared" ref="AF16:AF20" si="12">IF(AE16="","",IF(AE16="Manual",0.15,IF(AE16="Automatico",0.25,)))</f>
        <v>0</v>
      </c>
      <c r="AG16" s="23"/>
      <c r="AH16" s="23"/>
      <c r="AI16" s="23"/>
      <c r="AJ16" s="53">
        <f t="shared" si="10"/>
        <v>0</v>
      </c>
      <c r="AK16" s="53">
        <f t="shared" si="6"/>
        <v>0</v>
      </c>
      <c r="AL16" s="53">
        <f t="shared" si="7"/>
        <v>7.7759999999999996E-2</v>
      </c>
      <c r="AM16" s="53">
        <f>IF(AD16='[4]11 FORMULAS'!$P$6,AM15-(AM15*AJ16),AM15)</f>
        <v>0.6</v>
      </c>
      <c r="AN16" s="84"/>
      <c r="AO16" s="81"/>
      <c r="AP16" s="84"/>
      <c r="AQ16" s="81"/>
      <c r="AR16" s="83"/>
      <c r="AS16" s="87"/>
      <c r="AT16" s="80"/>
      <c r="AU16" s="80"/>
      <c r="AV16" s="80"/>
      <c r="AW16" s="80"/>
      <c r="AX16" s="80"/>
      <c r="AY16" s="80"/>
      <c r="AZ16" s="80"/>
      <c r="BA16" s="80"/>
      <c r="BB16" s="80"/>
      <c r="BC16" s="80"/>
      <c r="BE16" s="39"/>
    </row>
    <row r="17" spans="1:61" s="21" customFormat="1" ht="39.75" customHeight="1" x14ac:dyDescent="0.25">
      <c r="A17" s="88" t="s">
        <v>201</v>
      </c>
      <c r="B17" s="88" t="s">
        <v>321</v>
      </c>
      <c r="C17" s="88" t="s">
        <v>341</v>
      </c>
      <c r="D17" s="88" t="s">
        <v>342</v>
      </c>
      <c r="E17" s="98" t="str">
        <f>+CONCATENATE(B17," ",C17," ",D17)</f>
        <v>Posibilidad de perdida economica y reputacional por sanciones del ente regulador debido a inconsistencias en los requisitos juridicos, tecnicos o financieros en los documentos previos de los procesos publicado y/o contratos suscritos</v>
      </c>
      <c r="F17" s="88" t="s">
        <v>203</v>
      </c>
      <c r="G17" s="99" t="s">
        <v>195</v>
      </c>
      <c r="H17" s="99" t="s">
        <v>195</v>
      </c>
      <c r="I17" s="100" t="str">
        <f>+G17&amp;H17</f>
        <v>ProcesosProcesos</v>
      </c>
      <c r="J17" s="110">
        <v>50</v>
      </c>
      <c r="K17" s="81" t="str">
        <f>IF(J17&lt;=0,"",IF(J17&lt;=2,"Muy Baja",IF(J17&lt;=24,"Baja",IF(J17&lt;=500,"Media",IF(J17&lt;=5000,"Alta","Muy Alta")))))</f>
        <v>Media</v>
      </c>
      <c r="L17" s="89">
        <f>IF(K17="","",IF(K17="Muy Baja",0.2,IF(K17="Baja",0.4,IF(K17="Media",0.6,IF(K17="Alta",0.8,IF(K17="Muy Alta",1,))))))</f>
        <v>0.6</v>
      </c>
      <c r="M17" s="91" t="s">
        <v>343</v>
      </c>
      <c r="N17" s="89">
        <f>IF(M17="","",IF(M17="menor a 10 SMLMV",0.2,IF(M17="ENTRE 10 Y 50 SMLMV",0.4,IF(M17="entre 50 y 100 SMLMV",0.6,IF(M17="entre 100 y 500 SMLMV",0.8,IF(M17="Mayor a 500 SMLMV",1,))))))</f>
        <v>0.8</v>
      </c>
      <c r="O17" s="81" t="str">
        <f>IF(N17&lt;=0,"",IF(N17&lt;=20%,"Leve",IF(N17&lt;=40%,"Menor",IF(N17&lt;=60%,"Moderado",IF(N17&lt;=80%,"Mayor","Catastrofico")))))</f>
        <v>Mayor</v>
      </c>
      <c r="P17" s="85" t="s">
        <v>307</v>
      </c>
      <c r="Q17" s="36" t="s">
        <v>299</v>
      </c>
      <c r="R17" s="81" t="str">
        <f>IF(S17&lt;=0,"",IF(S17&lt;=20%,"Leve",IF(S17&lt;=40%,"Menor",IF(S17&lt;=60%,"Moderado",IF(S17&lt;=80%,"Mayor","Catastrofico")))))</f>
        <v>Mayor</v>
      </c>
      <c r="S17" s="89">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0.8</v>
      </c>
      <c r="T17" s="81" t="str">
        <f>IF(U17&lt;=0,"",IF(U17&lt;=20%,"Leve",IF(U17&lt;=40%,"Menor",IF(U17&lt;=60%,"Moderado",IF(U17&lt;=80%,"Mayor","Catastrofico")))))</f>
        <v>Mayor</v>
      </c>
      <c r="U17" s="82">
        <f>+S17</f>
        <v>0.8</v>
      </c>
      <c r="V17" s="83"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Alto</v>
      </c>
      <c r="W17" s="18">
        <v>1</v>
      </c>
      <c r="X17" s="46" t="s">
        <v>335</v>
      </c>
      <c r="Y17" s="46" t="s">
        <v>344</v>
      </c>
      <c r="Z17" s="46" t="s">
        <v>337</v>
      </c>
      <c r="AA17" s="20" t="str">
        <f>+CONCATENATE(X17," ",Y17," ",Z17)</f>
        <v xml:space="preserve">Jefe oficina asesora juridica elaborará y/o actualizara los documentos del modelo de operación por procesos del macroproceso de gestion legal una vez al año </v>
      </c>
      <c r="AB17" s="55" t="s">
        <v>196</v>
      </c>
      <c r="AC17" s="40">
        <f t="shared" si="11"/>
        <v>0.25</v>
      </c>
      <c r="AD17" s="53" t="str">
        <f>+IF(OR(AB17='[4]11 FORMULAS'!$O$4,AB17='[4]11 FORMULAS'!$O$5),'[4]11 FORMULAS'!$P$5,IF(AB17='[4]11 FORMULAS'!$O$6,'[4]11 FORMULAS'!$P$6,""))</f>
        <v>Probabilidad</v>
      </c>
      <c r="AE17" s="55" t="s">
        <v>197</v>
      </c>
      <c r="AF17" s="40">
        <f t="shared" si="12"/>
        <v>0.15</v>
      </c>
      <c r="AG17" s="56" t="s">
        <v>198</v>
      </c>
      <c r="AH17" s="56" t="s">
        <v>199</v>
      </c>
      <c r="AI17" s="56" t="s">
        <v>200</v>
      </c>
      <c r="AJ17" s="53">
        <f>+AC17+AF17</f>
        <v>0.4</v>
      </c>
      <c r="AK17" s="53">
        <f>+L17*AJ17</f>
        <v>0.24</v>
      </c>
      <c r="AL17" s="53">
        <f>+L17-AK17</f>
        <v>0.36</v>
      </c>
      <c r="AM17" s="53">
        <f>IF(AD17='[4]11 FORMULAS'!$P$6,U17-(U17*AJ17),U17)</f>
        <v>0.8</v>
      </c>
      <c r="AN17" s="84">
        <f>+AL21</f>
        <v>7.7759999999999996E-2</v>
      </c>
      <c r="AO17" s="81" t="str">
        <f>IF(AN17&lt;=0,"",IF(AN17&lt;=20%,"Muy Baja",IF(AN17&lt;=40%,"Baja",IF(AN17&lt;=60%,"Media",IF(AN17&lt;=80%,"Alta","Muy Alta")))))</f>
        <v>Muy Baja</v>
      </c>
      <c r="AP17" s="84">
        <f>+AM19</f>
        <v>0.8</v>
      </c>
      <c r="AQ17" s="81" t="str">
        <f>IF(AP17&lt;=0,"",IF(AP17&lt;=20%,"Leve",IF(AP17&lt;=40%,"Menor",IF(AP17&lt;=60%,"Moderado",IF(AP17&lt;=80%,"Mayor","Catastrofico")))))</f>
        <v>Mayor</v>
      </c>
      <c r="AR17" s="83"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Alto</v>
      </c>
      <c r="AS17" s="85" t="s">
        <v>322</v>
      </c>
      <c r="AT17" s="78"/>
      <c r="AU17" s="78"/>
      <c r="AV17" s="78"/>
      <c r="AW17" s="78"/>
      <c r="AX17" s="78"/>
      <c r="AY17" s="78"/>
      <c r="AZ17" s="78"/>
      <c r="BA17" s="78"/>
      <c r="BB17" s="78"/>
      <c r="BC17" s="78"/>
      <c r="BI17" s="13" t="s">
        <v>300</v>
      </c>
    </row>
    <row r="18" spans="1:61" s="21" customFormat="1" ht="39.75" customHeight="1" x14ac:dyDescent="0.25">
      <c r="A18" s="88"/>
      <c r="B18" s="88"/>
      <c r="C18" s="88"/>
      <c r="D18" s="88"/>
      <c r="E18" s="98"/>
      <c r="F18" s="88"/>
      <c r="G18" s="99"/>
      <c r="H18" s="99"/>
      <c r="I18" s="100"/>
      <c r="J18" s="110"/>
      <c r="K18" s="81"/>
      <c r="L18" s="90"/>
      <c r="M18" s="91"/>
      <c r="N18" s="90"/>
      <c r="O18" s="81"/>
      <c r="P18" s="86"/>
      <c r="Q18" s="36" t="s">
        <v>296</v>
      </c>
      <c r="R18" s="81"/>
      <c r="S18" s="90"/>
      <c r="T18" s="81"/>
      <c r="U18" s="82"/>
      <c r="V18" s="83"/>
      <c r="W18" s="18">
        <v>2</v>
      </c>
      <c r="X18" s="19" t="s">
        <v>345</v>
      </c>
      <c r="Y18" s="19" t="s">
        <v>346</v>
      </c>
      <c r="Z18" s="19" t="s">
        <v>331</v>
      </c>
      <c r="AA18" s="20" t="str">
        <f>+CONCATENATE(X18," ",Y18," ",Z18)</f>
        <v>El profesional juridico y/o financiero utilizará los documentos del modelo de operación por procesos emitidos por la lider del macroproceso de gestion legal cada vez que le sea asignado un proceso contractual.</v>
      </c>
      <c r="AB18" s="55" t="s">
        <v>196</v>
      </c>
      <c r="AC18" s="40">
        <f t="shared" si="11"/>
        <v>0.25</v>
      </c>
      <c r="AD18" s="53" t="str">
        <f>+IF(OR(AB18='[4]11 FORMULAS'!$O$4,AB18='[4]11 FORMULAS'!$O$5),'[4]11 FORMULAS'!$P$5,IF(AB18='[4]11 FORMULAS'!$O$6,'[4]11 FORMULAS'!$P$6,""))</f>
        <v>Probabilidad</v>
      </c>
      <c r="AE18" s="55" t="s">
        <v>197</v>
      </c>
      <c r="AF18" s="40">
        <f t="shared" si="12"/>
        <v>0.15</v>
      </c>
      <c r="AG18" s="56" t="s">
        <v>198</v>
      </c>
      <c r="AH18" s="56" t="s">
        <v>199</v>
      </c>
      <c r="AI18" s="56" t="s">
        <v>200</v>
      </c>
      <c r="AJ18" s="53">
        <f>+AC18+AF18</f>
        <v>0.4</v>
      </c>
      <c r="AK18" s="53">
        <f>+AL17*AJ18</f>
        <v>0.14399999999999999</v>
      </c>
      <c r="AL18" s="53">
        <f>+AL17-AK18</f>
        <v>0.216</v>
      </c>
      <c r="AM18" s="53">
        <f>IF(AD18='[4]11 FORMULAS'!$P$6,AM17-(AM17*AJ18),AM17)</f>
        <v>0.8</v>
      </c>
      <c r="AN18" s="84"/>
      <c r="AO18" s="81"/>
      <c r="AP18" s="84"/>
      <c r="AQ18" s="81"/>
      <c r="AR18" s="83"/>
      <c r="AS18" s="86"/>
      <c r="AT18" s="79"/>
      <c r="AU18" s="79"/>
      <c r="AV18" s="79"/>
      <c r="AW18" s="79"/>
      <c r="AX18" s="79"/>
      <c r="AY18" s="79"/>
      <c r="AZ18" s="79"/>
      <c r="BA18" s="79"/>
      <c r="BB18" s="79"/>
      <c r="BC18" s="79"/>
      <c r="BI18" s="13" t="s">
        <v>301</v>
      </c>
    </row>
    <row r="19" spans="1:61" s="21" customFormat="1" ht="39.75" customHeight="1" x14ac:dyDescent="0.25">
      <c r="A19" s="88"/>
      <c r="B19" s="88"/>
      <c r="C19" s="88"/>
      <c r="D19" s="88"/>
      <c r="E19" s="98"/>
      <c r="F19" s="88"/>
      <c r="G19" s="99"/>
      <c r="H19" s="99"/>
      <c r="I19" s="100"/>
      <c r="J19" s="110"/>
      <c r="K19" s="81"/>
      <c r="L19" s="90"/>
      <c r="M19" s="91"/>
      <c r="N19" s="90"/>
      <c r="O19" s="81"/>
      <c r="P19" s="86"/>
      <c r="Q19" s="36" t="s">
        <v>306</v>
      </c>
      <c r="R19" s="81"/>
      <c r="S19" s="90"/>
      <c r="T19" s="81"/>
      <c r="U19" s="82"/>
      <c r="V19" s="83"/>
      <c r="W19" s="18">
        <v>3</v>
      </c>
      <c r="X19" s="19" t="s">
        <v>347</v>
      </c>
      <c r="Y19" s="19" t="s">
        <v>348</v>
      </c>
      <c r="Z19" s="19" t="s">
        <v>331</v>
      </c>
      <c r="AA19" s="20" t="str">
        <f>+CONCATENATE(X19," ",Y19," ",Z19)</f>
        <v>El Profesional jurídico y/o financiero revisar que los documentos previos estén ajustados a la ley cada vez que le sea asignado un proceso contractual.</v>
      </c>
      <c r="AB19" s="55" t="s">
        <v>196</v>
      </c>
      <c r="AC19" s="40">
        <f t="shared" si="11"/>
        <v>0.25</v>
      </c>
      <c r="AD19" s="53" t="str">
        <f>+IF(OR(AB19='[4]11 FORMULAS'!$O$4,AB19='[4]11 FORMULAS'!$O$5),'[4]11 FORMULAS'!$P$5,IF(AB19='[4]11 FORMULAS'!$O$6,'[4]11 FORMULAS'!$P$6,""))</f>
        <v>Probabilidad</v>
      </c>
      <c r="AE19" s="55" t="s">
        <v>197</v>
      </c>
      <c r="AF19" s="40">
        <f t="shared" si="12"/>
        <v>0.15</v>
      </c>
      <c r="AG19" s="56" t="s">
        <v>198</v>
      </c>
      <c r="AH19" s="56" t="s">
        <v>199</v>
      </c>
      <c r="AI19" s="56" t="s">
        <v>200</v>
      </c>
      <c r="AJ19" s="53">
        <f>+AC19+AF19</f>
        <v>0.4</v>
      </c>
      <c r="AK19" s="53">
        <f t="shared" ref="AK19:AK21" si="13">+AL18*AJ19</f>
        <v>8.6400000000000005E-2</v>
      </c>
      <c r="AL19" s="53">
        <f t="shared" ref="AL19:AL21" si="14">+AL18-AK19</f>
        <v>0.12959999999999999</v>
      </c>
      <c r="AM19" s="53">
        <f>IF(AD19='[4]11 FORMULAS'!$P$6,AM18-(AM18*AJ19),AM18)</f>
        <v>0.8</v>
      </c>
      <c r="AN19" s="84"/>
      <c r="AO19" s="81"/>
      <c r="AP19" s="84"/>
      <c r="AQ19" s="81"/>
      <c r="AR19" s="83"/>
      <c r="AS19" s="86"/>
      <c r="AT19" s="79"/>
      <c r="AU19" s="79"/>
      <c r="AV19" s="79"/>
      <c r="AW19" s="79"/>
      <c r="AX19" s="79"/>
      <c r="AY19" s="79"/>
      <c r="AZ19" s="79"/>
      <c r="BA19" s="79"/>
      <c r="BB19" s="79"/>
      <c r="BC19" s="79"/>
      <c r="BI19" s="13" t="s">
        <v>302</v>
      </c>
    </row>
    <row r="20" spans="1:61" s="21" customFormat="1" ht="39.75" customHeight="1" x14ac:dyDescent="0.25">
      <c r="A20" s="88"/>
      <c r="B20" s="88"/>
      <c r="C20" s="88"/>
      <c r="D20" s="88"/>
      <c r="E20" s="98"/>
      <c r="F20" s="88"/>
      <c r="G20" s="99"/>
      <c r="H20" s="99"/>
      <c r="I20" s="100"/>
      <c r="J20" s="110"/>
      <c r="K20" s="81"/>
      <c r="L20" s="90"/>
      <c r="M20" s="91"/>
      <c r="N20" s="90"/>
      <c r="O20" s="81"/>
      <c r="P20" s="86"/>
      <c r="Q20" s="36" t="s">
        <v>307</v>
      </c>
      <c r="R20" s="81"/>
      <c r="S20" s="90"/>
      <c r="T20" s="81"/>
      <c r="U20" s="82"/>
      <c r="V20" s="83"/>
      <c r="W20" s="18">
        <v>4</v>
      </c>
      <c r="X20" s="19" t="s">
        <v>338</v>
      </c>
      <c r="Y20" s="19" t="s">
        <v>349</v>
      </c>
      <c r="Z20" s="19" t="s">
        <v>340</v>
      </c>
      <c r="AA20" s="20" t="str">
        <f>+CONCATENATE(X20," ",Y20," ",Z20)</f>
        <v>El servidor publico con delegacion contractual verificara que los documentos previos estén ajustados a la ley al momento de suscribir los documentos previos</v>
      </c>
      <c r="AB20" s="55" t="s">
        <v>196</v>
      </c>
      <c r="AC20" s="40">
        <f t="shared" si="11"/>
        <v>0.25</v>
      </c>
      <c r="AD20" s="53" t="str">
        <f>+IF(OR(AB20='[4]11 FORMULAS'!$O$4,AB20='[4]11 FORMULAS'!$O$5),'[4]11 FORMULAS'!$P$5,IF(AB20='[4]11 FORMULAS'!$O$6,'[4]11 FORMULAS'!$P$6,""))</f>
        <v>Probabilidad</v>
      </c>
      <c r="AE20" s="55" t="s">
        <v>197</v>
      </c>
      <c r="AF20" s="40">
        <f t="shared" si="12"/>
        <v>0.15</v>
      </c>
      <c r="AG20" s="56" t="s">
        <v>198</v>
      </c>
      <c r="AH20" s="56" t="s">
        <v>199</v>
      </c>
      <c r="AI20" s="56" t="s">
        <v>200</v>
      </c>
      <c r="AJ20" s="53">
        <f t="shared" ref="AJ20:AJ21" si="15">+AC20+AF20</f>
        <v>0.4</v>
      </c>
      <c r="AK20" s="53">
        <f t="shared" si="13"/>
        <v>5.1839999999999997E-2</v>
      </c>
      <c r="AL20" s="53">
        <f t="shared" si="14"/>
        <v>7.7759999999999996E-2</v>
      </c>
      <c r="AM20" s="53">
        <f>IF(AD20='[4]11 FORMULAS'!$P$6,AM19-(AM19*AJ20),AM19)</f>
        <v>0.8</v>
      </c>
      <c r="AN20" s="84"/>
      <c r="AO20" s="81"/>
      <c r="AP20" s="84"/>
      <c r="AQ20" s="81"/>
      <c r="AR20" s="83"/>
      <c r="AS20" s="86"/>
      <c r="AT20" s="79"/>
      <c r="AU20" s="79"/>
      <c r="AV20" s="79"/>
      <c r="AW20" s="79"/>
      <c r="AX20" s="79"/>
      <c r="AY20" s="79"/>
      <c r="AZ20" s="79"/>
      <c r="BA20" s="79"/>
      <c r="BB20" s="79"/>
      <c r="BC20" s="79"/>
      <c r="BI20" s="13" t="s">
        <v>298</v>
      </c>
    </row>
    <row r="21" spans="1:61" s="21" customFormat="1" ht="39.75" customHeight="1" thickBot="1" x14ac:dyDescent="0.3">
      <c r="A21" s="88"/>
      <c r="B21" s="88"/>
      <c r="C21" s="88"/>
      <c r="D21" s="88"/>
      <c r="E21" s="98"/>
      <c r="F21" s="88"/>
      <c r="G21" s="99"/>
      <c r="H21" s="99"/>
      <c r="I21" s="100"/>
      <c r="J21" s="110"/>
      <c r="K21" s="81"/>
      <c r="L21" s="90"/>
      <c r="M21" s="91"/>
      <c r="N21" s="90"/>
      <c r="O21" s="81"/>
      <c r="P21" s="87"/>
      <c r="Q21" s="36" t="s">
        <v>303</v>
      </c>
      <c r="R21" s="81"/>
      <c r="S21" s="90"/>
      <c r="T21" s="81"/>
      <c r="U21" s="82"/>
      <c r="V21" s="83"/>
      <c r="W21" s="22"/>
      <c r="X21" s="22"/>
      <c r="Y21" s="22"/>
      <c r="Z21" s="22"/>
      <c r="AA21" s="22"/>
      <c r="AB21" s="55" t="s">
        <v>406</v>
      </c>
      <c r="AC21" s="40">
        <f t="shared" ref="AC21:AC24" si="16">IF(AB21="","",IF(AB21="Preventivo",0.25,IF(AB21="Detectivo",0.15,IF(AB21="Correctivo",0.1,))))</f>
        <v>0</v>
      </c>
      <c r="AD21" s="53" t="str">
        <f>+IF(OR(AB21='[4]11 FORMULAS'!$O$4,AB21='[4]11 FORMULAS'!$O$5),'[4]11 FORMULAS'!$P$5,IF(AB21='[4]11 FORMULAS'!$O$6,'[4]11 FORMULAS'!$P$6,""))</f>
        <v/>
      </c>
      <c r="AE21" s="55" t="s">
        <v>406</v>
      </c>
      <c r="AF21" s="40">
        <f t="shared" ref="AF21:AF24" si="17">IF(AE21="","",IF(AE21="Manual",0.15,IF(AE21="Automatico",0.25,)))</f>
        <v>0</v>
      </c>
      <c r="AG21" s="23"/>
      <c r="AH21" s="23"/>
      <c r="AI21" s="23"/>
      <c r="AJ21" s="53">
        <f t="shared" si="15"/>
        <v>0</v>
      </c>
      <c r="AK21" s="53">
        <f t="shared" si="13"/>
        <v>0</v>
      </c>
      <c r="AL21" s="53">
        <f t="shared" si="14"/>
        <v>7.7759999999999996E-2</v>
      </c>
      <c r="AM21" s="53">
        <f>IF(AD21='[4]11 FORMULAS'!$P$6,AM20-(AM20*AJ21),AM20)</f>
        <v>0.8</v>
      </c>
      <c r="AN21" s="84"/>
      <c r="AO21" s="81"/>
      <c r="AP21" s="84"/>
      <c r="AQ21" s="81"/>
      <c r="AR21" s="83"/>
      <c r="AS21" s="87"/>
      <c r="AT21" s="80"/>
      <c r="AU21" s="80"/>
      <c r="AV21" s="80"/>
      <c r="AW21" s="80"/>
      <c r="AX21" s="80"/>
      <c r="AY21" s="80"/>
      <c r="AZ21" s="80"/>
      <c r="BA21" s="80"/>
      <c r="BB21" s="80"/>
      <c r="BC21" s="80"/>
      <c r="BI21" s="13" t="s">
        <v>297</v>
      </c>
    </row>
    <row r="22" spans="1:61" s="24" customFormat="1" ht="39.75" customHeight="1" x14ac:dyDescent="0.25">
      <c r="A22" s="88" t="s">
        <v>202</v>
      </c>
      <c r="B22" s="88" t="s">
        <v>321</v>
      </c>
      <c r="C22" s="88" t="s">
        <v>350</v>
      </c>
      <c r="D22" s="88" t="s">
        <v>351</v>
      </c>
      <c r="E22" s="98" t="str">
        <f>+CONCATENATE(B22," ",C22," ",D22)</f>
        <v>Posibilidad de perdida economica y reputacional por contratar un proponente que no cumple con los requisitos para llevar a cabo el objeto de la contratación,  debido a una deficiente o equívoca evaluación de las ofertas</v>
      </c>
      <c r="F22" s="88" t="s">
        <v>203</v>
      </c>
      <c r="G22" s="99" t="s">
        <v>195</v>
      </c>
      <c r="H22" s="99" t="s">
        <v>195</v>
      </c>
      <c r="I22" s="100" t="str">
        <f t="shared" ref="I22" si="18">+G22&amp;H22</f>
        <v>ProcesosProcesos</v>
      </c>
      <c r="J22" s="88">
        <v>24</v>
      </c>
      <c r="K22" s="81" t="str">
        <f>IF(J22&lt;=0,"",IF(J22&lt;=2,"Muy Baja",IF(J22&lt;=24,"Baja",IF(J22&lt;=500,"Media",IF(J22&lt;=5000,"Alta","Muy Alta")))))</f>
        <v>Baja</v>
      </c>
      <c r="L22" s="89">
        <f>IF(K22="","",IF(K22="Muy Baja",0.2,IF(K22="Baja",0.4,IF(K22="Media",0.6,IF(K22="Alta",0.8,IF(K22="Muy Alta",1,))))))</f>
        <v>0.4</v>
      </c>
      <c r="M22" s="91" t="s">
        <v>343</v>
      </c>
      <c r="N22" s="89">
        <f>IF(M22="","",IF(M22="menor a 10 SMLMV",0.2,IF(M22="ENTRE 10 Y 50 SMLMV",0.4,IF(M22="entre 50 y 100 SMLMV",0.6,IF(M22="entre 100 y 500 SMLMV",0.8,IF(M22="Mayor a 500 SMLMV",1,))))))</f>
        <v>0.8</v>
      </c>
      <c r="O22" s="81" t="str">
        <f>IF(N22&lt;=0,"",IF(N22&lt;=20%,"Leve",IF(N22&lt;=40%,"Menor",IF(N22&lt;=60%,"Moderado",IF(N22&lt;=80%,"Mayor","Catastrofico")))))</f>
        <v>Mayor</v>
      </c>
      <c r="P22" s="92" t="s">
        <v>303</v>
      </c>
      <c r="Q22" s="36" t="s">
        <v>299</v>
      </c>
      <c r="R22" s="81" t="str">
        <f>IF(S22&lt;=0,"",IF(S22&lt;=20%,"Leve",IF(S22&lt;=40%,"Menor",IF(S22&lt;=60%,"Moderado",IF(S22&lt;=80%,"Mayor","Catastrofico")))))</f>
        <v>Catastrofico</v>
      </c>
      <c r="S22" s="89">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1</v>
      </c>
      <c r="T22" s="81" t="str">
        <f>IF(U22&lt;=0,"",IF(U22&lt;=20%,"Leve",IF(U22&lt;=40%,"Menor",IF(U22&lt;=60%,"Moderado",IF(U22&lt;=80%,"Mayor","Catastrofico")))))</f>
        <v>Catastrofico</v>
      </c>
      <c r="U22" s="82">
        <f>+S22</f>
        <v>1</v>
      </c>
      <c r="V22" s="83" t="str">
        <f>IF(OR(AND(K22="Muy Baja",T22="Leve"),AND(K22="Muy Baja",T22="Menor"),AND(K22="Baja",T22="Leve")),"Bajo",IF(OR(AND(K22="Muy baja",T22="Moderado"),AND(K22="Baja",T22="Menor"),AND(K22="Baja",T22="Moderado"),AND(K22="Media",T22="Leve"),AND(K22="Media",T22="Menor"),AND(K22="Media",T22="Moderado"),AND(K22="Alta",T22="Leve"),AND(K22="Alta",T22="Menor")),"Moderado",IF(OR(AND(K22="Muy Baja",T22="Mayor"),AND(K22="Baja",T22="Mayor"),AND(K22="Media",T22="Mayor"),AND(K22="Alta",T22="Moderado"),AND(K22="Alta",T22="Mayor"),AND(K22="Muy Alta",T22="Leve"),AND(K22="Muy Alta",T22="Menor"),AND(K22="Muy Alta",T22="Moderado"),AND(K22="Muy Alta",T22="Mayor")),"Alto",IF(OR(AND(K22="Muy Baja",T22="Catastrofico"),AND(K22="Baja",T22="Catastrofico"),AND(K22="Media",T22="Catastrofico"),AND(K22="Alta",T22="Catastrofico"),AND(K22="Muy Alta",T22="Catastrofico")),"Extremo",))))</f>
        <v>Extremo</v>
      </c>
      <c r="W22" s="18">
        <v>1</v>
      </c>
      <c r="X22" s="19" t="s">
        <v>352</v>
      </c>
      <c r="Y22" s="46" t="s">
        <v>353</v>
      </c>
      <c r="Z22" s="19" t="s">
        <v>354</v>
      </c>
      <c r="AA22" s="20" t="str">
        <f>+CONCATENATE(X22," ",Y22," ",Z22)</f>
        <v xml:space="preserve">El comité evaluador verifica el cumplimiento de los requisitos habilitantes y ponderantes de conformidad a lo señalado en el pliego de condiciones o invitación publica y adendas,  cada vez que se adelante un proceso de selección </v>
      </c>
      <c r="AB22" s="55" t="s">
        <v>196</v>
      </c>
      <c r="AC22" s="40">
        <f t="shared" si="16"/>
        <v>0.25</v>
      </c>
      <c r="AD22" s="53" t="str">
        <f>+IF(OR(AB22='[4]11 FORMULAS'!$O$4,AB22='[4]11 FORMULAS'!$O$5),'[4]11 FORMULAS'!$P$5,IF(AB22='[4]11 FORMULAS'!$O$6,'[4]11 FORMULAS'!$P$6,""))</f>
        <v>Probabilidad</v>
      </c>
      <c r="AE22" s="55" t="s">
        <v>197</v>
      </c>
      <c r="AF22" s="40">
        <f t="shared" si="17"/>
        <v>0.15</v>
      </c>
      <c r="AG22" s="56" t="s">
        <v>198</v>
      </c>
      <c r="AH22" s="56" t="s">
        <v>199</v>
      </c>
      <c r="AI22" s="56" t="s">
        <v>200</v>
      </c>
      <c r="AJ22" s="53">
        <f>+AC22+AF22</f>
        <v>0.4</v>
      </c>
      <c r="AK22" s="53">
        <f>+L22*AJ22</f>
        <v>0.16000000000000003</v>
      </c>
      <c r="AL22" s="53">
        <f>+L22-AK22</f>
        <v>0.24</v>
      </c>
      <c r="AM22" s="53">
        <f>IF(AD22='[4]11 FORMULAS'!$P$6,U22-(U22*AJ22),U22)</f>
        <v>1</v>
      </c>
      <c r="AN22" s="84">
        <f>+AL26</f>
        <v>8.6399999999999991E-2</v>
      </c>
      <c r="AO22" s="81" t="str">
        <f>IF(AN22&lt;=0,"",IF(AN22&lt;=20%,"Muy Baja",IF(AN22&lt;=40%,"Baja",IF(AN22&lt;=60%,"Media",IF(AN22&lt;=80%,"Alta","Muy Alta")))))</f>
        <v>Muy Baja</v>
      </c>
      <c r="AP22" s="84">
        <f>+AM26</f>
        <v>1</v>
      </c>
      <c r="AQ22" s="81" t="str">
        <f>IF(AP22&lt;=0,"",IF(AP22&lt;=20%,"Leve",IF(AP22&lt;=40%,"Menor",IF(AP22&lt;=60%,"Moderado",IF(AP22&lt;=80%,"Mayor","Catastrofico")))))</f>
        <v>Catastrofico</v>
      </c>
      <c r="AR22" s="83" t="str">
        <f>IF(OR(AND(AO22="Muy Baja",AQ22="Leve"),AND(AO22="Muy Baja",AQ22="Menor"),AND(AO22="Baja",AQ22="Leve")),"Bajo",IF(OR(AND(AO22="Muy baja",AQ22="Moderado"),AND(AO22="Baja",AQ22="Menor"),AND(AO22="Baja",AQ22="Moderado"),AND(AO22="Media",AQ22="Leve"),AND(AO22="Media",AQ22="Menor"),AND(AO22="Media",AQ22="Moderado"),AND(AO22="Alta",AQ22="Leve"),AND(AO22="Alta",AQ22="Menor")),"Moderado",IF(OR(AND(AO22="Muy Baja",AQ22="Mayor"),AND(AO22="Baja",AQ22="Mayor"),AND(AO22="Media",AQ22="Mayor"),AND(AO22="Alta",AQ22="Moderado"),AND(AO22="Alta",AQ22="Mayor"),AND(AO22="Muy Alta",AQ22="Leve"),AND(AO22="Muy Alta",AQ22="Menor"),AND(AO22="Muy Alta",AQ22="Moderado"),AND(AO22="Muy Alta",AQ22="Mayor")),"Alto",IF(OR(AND(AO22="Muy Baja",AQ22="Catastrofico"),AND(AO22="Baja",AQ22="Catastrofico"),AND(AO22="Media",AQ22="Catastrofico"),AND(AO22="Alta",AQ22="Catastrofico"),AND(AO22="Muy Alta",AQ22="Catastrofico")),"Extremo",""))))</f>
        <v>Extremo</v>
      </c>
      <c r="AS22" s="85" t="s">
        <v>322</v>
      </c>
      <c r="AT22" s="78"/>
      <c r="AU22" s="78"/>
      <c r="AV22" s="78"/>
      <c r="AW22" s="78"/>
      <c r="AX22" s="78"/>
      <c r="AY22" s="78"/>
      <c r="AZ22" s="78"/>
      <c r="BA22" s="78"/>
      <c r="BB22" s="78"/>
      <c r="BC22" s="78"/>
    </row>
    <row r="23" spans="1:61" s="24" customFormat="1" ht="39.75" customHeight="1" x14ac:dyDescent="0.25">
      <c r="A23" s="88"/>
      <c r="B23" s="88"/>
      <c r="C23" s="88"/>
      <c r="D23" s="88"/>
      <c r="E23" s="98"/>
      <c r="F23" s="88"/>
      <c r="G23" s="99"/>
      <c r="H23" s="99"/>
      <c r="I23" s="100"/>
      <c r="J23" s="88"/>
      <c r="K23" s="81"/>
      <c r="L23" s="90"/>
      <c r="M23" s="91"/>
      <c r="N23" s="90"/>
      <c r="O23" s="81"/>
      <c r="P23" s="93"/>
      <c r="Q23" s="36" t="s">
        <v>296</v>
      </c>
      <c r="R23" s="81"/>
      <c r="S23" s="90"/>
      <c r="T23" s="81"/>
      <c r="U23" s="82"/>
      <c r="V23" s="83"/>
      <c r="W23" s="18">
        <v>2</v>
      </c>
      <c r="X23" s="19" t="s">
        <v>335</v>
      </c>
      <c r="Y23" s="19" t="s">
        <v>355</v>
      </c>
      <c r="Z23" s="19" t="s">
        <v>337</v>
      </c>
      <c r="AA23" s="20" t="str">
        <f>+CONCATENATE(X23," ",Y23," ",Z23)</f>
        <v xml:space="preserve">Jefe oficina asesora juridica emitir formato de evaluacion de procesos contractuales una vez al año </v>
      </c>
      <c r="AB23" s="55" t="s">
        <v>196</v>
      </c>
      <c r="AC23" s="40">
        <f t="shared" si="16"/>
        <v>0.25</v>
      </c>
      <c r="AD23" s="53" t="str">
        <f>+IF(OR(AB23='[4]11 FORMULAS'!$O$4,AB23='[4]11 FORMULAS'!$O$5),'[4]11 FORMULAS'!$P$5,IF(AB23='[4]11 FORMULAS'!$O$6,'[4]11 FORMULAS'!$P$6,""))</f>
        <v>Probabilidad</v>
      </c>
      <c r="AE23" s="55" t="s">
        <v>197</v>
      </c>
      <c r="AF23" s="40">
        <f t="shared" si="17"/>
        <v>0.15</v>
      </c>
      <c r="AG23" s="56" t="s">
        <v>198</v>
      </c>
      <c r="AH23" s="56" t="s">
        <v>199</v>
      </c>
      <c r="AI23" s="56" t="s">
        <v>200</v>
      </c>
      <c r="AJ23" s="53">
        <f>+AC23+AF23</f>
        <v>0.4</v>
      </c>
      <c r="AK23" s="53">
        <f>+AL22*AJ23</f>
        <v>9.6000000000000002E-2</v>
      </c>
      <c r="AL23" s="53">
        <f>+AL22-AK23</f>
        <v>0.14399999999999999</v>
      </c>
      <c r="AM23" s="53">
        <f>IF(AD23='[4]11 FORMULAS'!$P$6,AM22-(AM22*AJ23),AM22)</f>
        <v>1</v>
      </c>
      <c r="AN23" s="84"/>
      <c r="AO23" s="81"/>
      <c r="AP23" s="84"/>
      <c r="AQ23" s="81"/>
      <c r="AR23" s="83"/>
      <c r="AS23" s="86"/>
      <c r="AT23" s="79"/>
      <c r="AU23" s="79"/>
      <c r="AV23" s="79"/>
      <c r="AW23" s="79"/>
      <c r="AX23" s="79"/>
      <c r="AY23" s="79"/>
      <c r="AZ23" s="79"/>
      <c r="BA23" s="79"/>
      <c r="BB23" s="79"/>
      <c r="BC23" s="79"/>
    </row>
    <row r="24" spans="1:61" s="24" customFormat="1" ht="39.75" customHeight="1" x14ac:dyDescent="0.25">
      <c r="A24" s="88"/>
      <c r="B24" s="88"/>
      <c r="C24" s="88"/>
      <c r="D24" s="88"/>
      <c r="E24" s="98"/>
      <c r="F24" s="88"/>
      <c r="G24" s="99"/>
      <c r="H24" s="99"/>
      <c r="I24" s="100"/>
      <c r="J24" s="88"/>
      <c r="K24" s="81"/>
      <c r="L24" s="90"/>
      <c r="M24" s="91"/>
      <c r="N24" s="90"/>
      <c r="O24" s="81"/>
      <c r="P24" s="93"/>
      <c r="Q24" s="36" t="s">
        <v>306</v>
      </c>
      <c r="R24" s="81"/>
      <c r="S24" s="90"/>
      <c r="T24" s="81"/>
      <c r="U24" s="82"/>
      <c r="V24" s="83"/>
      <c r="W24" s="18">
        <v>3</v>
      </c>
      <c r="X24" s="19" t="s">
        <v>356</v>
      </c>
      <c r="Y24" s="19" t="s">
        <v>357</v>
      </c>
      <c r="Z24" s="19" t="s">
        <v>358</v>
      </c>
      <c r="AA24" s="20" t="str">
        <f>+CONCATENATE(X24," ",Y24," ",Z24)</f>
        <v>El ordenador del gasto verificará que el informe de evaluacion recomendado coincida con los formatos establecidos por el lider del macroproceso gestion legal cada vez que deba suscribir o adjudicar un contrato</v>
      </c>
      <c r="AB24" s="55" t="s">
        <v>196</v>
      </c>
      <c r="AC24" s="40">
        <f t="shared" si="16"/>
        <v>0.25</v>
      </c>
      <c r="AD24" s="53" t="str">
        <f>+IF(OR(AB24='[4]11 FORMULAS'!$O$4,AB24='[4]11 FORMULAS'!$O$5),'[4]11 FORMULAS'!$P$5,IF(AB24='[4]11 FORMULAS'!$O$6,'[4]11 FORMULAS'!$P$6,""))</f>
        <v>Probabilidad</v>
      </c>
      <c r="AE24" s="55" t="s">
        <v>197</v>
      </c>
      <c r="AF24" s="40">
        <f t="shared" si="17"/>
        <v>0.15</v>
      </c>
      <c r="AG24" s="56" t="s">
        <v>198</v>
      </c>
      <c r="AH24" s="56" t="s">
        <v>199</v>
      </c>
      <c r="AI24" s="56" t="s">
        <v>200</v>
      </c>
      <c r="AJ24" s="53">
        <f>+AC24+AF24</f>
        <v>0.4</v>
      </c>
      <c r="AK24" s="53">
        <f t="shared" ref="AK24:AK25" si="19">+AL23*AJ24</f>
        <v>5.7599999999999998E-2</v>
      </c>
      <c r="AL24" s="53">
        <f t="shared" ref="AL24:AL25" si="20">+AL23-AK24</f>
        <v>8.6399999999999991E-2</v>
      </c>
      <c r="AM24" s="53">
        <f>IF(AD24='[4]11 FORMULAS'!$P$6,AM23-(AM23*AJ24),AM23)</f>
        <v>1</v>
      </c>
      <c r="AN24" s="84"/>
      <c r="AO24" s="81"/>
      <c r="AP24" s="84"/>
      <c r="AQ24" s="81"/>
      <c r="AR24" s="83"/>
      <c r="AS24" s="86"/>
      <c r="AT24" s="79"/>
      <c r="AU24" s="79"/>
      <c r="AV24" s="79"/>
      <c r="AW24" s="79"/>
      <c r="AX24" s="79"/>
      <c r="AY24" s="79"/>
      <c r="AZ24" s="79"/>
      <c r="BA24" s="79"/>
      <c r="BB24" s="79"/>
      <c r="BC24" s="79"/>
      <c r="BI24" s="24" t="s">
        <v>185</v>
      </c>
    </row>
    <row r="25" spans="1:61" s="24" customFormat="1" ht="39.75" customHeight="1" x14ac:dyDescent="0.25">
      <c r="A25" s="88"/>
      <c r="B25" s="88"/>
      <c r="C25" s="88"/>
      <c r="D25" s="88"/>
      <c r="E25" s="98"/>
      <c r="F25" s="88"/>
      <c r="G25" s="99"/>
      <c r="H25" s="99"/>
      <c r="I25" s="100"/>
      <c r="J25" s="88"/>
      <c r="K25" s="81"/>
      <c r="L25" s="90"/>
      <c r="M25" s="91"/>
      <c r="N25" s="90"/>
      <c r="O25" s="81"/>
      <c r="P25" s="93"/>
      <c r="Q25" s="36" t="s">
        <v>307</v>
      </c>
      <c r="R25" s="81"/>
      <c r="S25" s="90"/>
      <c r="T25" s="81"/>
      <c r="U25" s="82"/>
      <c r="V25" s="83"/>
      <c r="W25" s="18">
        <v>4</v>
      </c>
      <c r="X25" s="19"/>
      <c r="Y25" s="19"/>
      <c r="Z25" s="19"/>
      <c r="AA25" s="20" t="str">
        <f>+CONCATENATE(X25," ",Y25," ",Z25)</f>
        <v xml:space="preserve">  </v>
      </c>
      <c r="AB25" s="55" t="s">
        <v>406</v>
      </c>
      <c r="AC25" s="40">
        <f t="shared" ref="AC25" si="21">IF(AB25="","",IF(AB25="Preventivo",0.25,IF(AB25="Detectivo",0.15,IF(AB25="Correctivo",0.1,))))</f>
        <v>0</v>
      </c>
      <c r="AD25" s="53" t="str">
        <f>+IF(OR(AB25='[4]11 FORMULAS'!$O$4,AB25='[4]11 FORMULAS'!$O$5),'[4]11 FORMULAS'!$P$5,IF(AB25='[4]11 FORMULAS'!$O$6,'[4]11 FORMULAS'!$P$6,""))</f>
        <v/>
      </c>
      <c r="AE25" s="55" t="s">
        <v>406</v>
      </c>
      <c r="AF25" s="40">
        <f t="shared" ref="AF25" si="22">IF(AE25="","",IF(AE25="Manual",0.15,IF(AE25="Automatico",0.25,)))</f>
        <v>0</v>
      </c>
      <c r="AG25" s="23"/>
      <c r="AH25" s="23"/>
      <c r="AI25" s="23"/>
      <c r="AJ25" s="53">
        <f t="shared" ref="AJ25" si="23">+AC25+AF25</f>
        <v>0</v>
      </c>
      <c r="AK25" s="53">
        <f t="shared" si="19"/>
        <v>0</v>
      </c>
      <c r="AL25" s="53">
        <f t="shared" si="20"/>
        <v>8.6399999999999991E-2</v>
      </c>
      <c r="AM25" s="53">
        <f>IF(AD25='[4]11 FORMULAS'!$P$6,AM24-(AM24*AJ25),AM24)</f>
        <v>1</v>
      </c>
      <c r="AN25" s="84"/>
      <c r="AO25" s="81"/>
      <c r="AP25" s="84"/>
      <c r="AQ25" s="81"/>
      <c r="AR25" s="83"/>
      <c r="AS25" s="86"/>
      <c r="AT25" s="79"/>
      <c r="AU25" s="79"/>
      <c r="AV25" s="79"/>
      <c r="AW25" s="79"/>
      <c r="AX25" s="79"/>
      <c r="AY25" s="79"/>
      <c r="AZ25" s="79"/>
      <c r="BA25" s="79"/>
      <c r="BB25" s="79"/>
      <c r="BC25" s="79"/>
    </row>
    <row r="26" spans="1:61" s="24" customFormat="1" ht="39.75" customHeight="1" thickBot="1" x14ac:dyDescent="0.3">
      <c r="A26" s="88"/>
      <c r="B26" s="88"/>
      <c r="C26" s="88"/>
      <c r="D26" s="88"/>
      <c r="E26" s="98"/>
      <c r="F26" s="88"/>
      <c r="G26" s="99"/>
      <c r="H26" s="99"/>
      <c r="I26" s="100"/>
      <c r="J26" s="88"/>
      <c r="K26" s="81"/>
      <c r="L26" s="90"/>
      <c r="M26" s="91"/>
      <c r="N26" s="90"/>
      <c r="O26" s="81"/>
      <c r="P26" s="94"/>
      <c r="Q26" s="36" t="s">
        <v>303</v>
      </c>
      <c r="R26" s="81"/>
      <c r="S26" s="90"/>
      <c r="T26" s="81"/>
      <c r="U26" s="82"/>
      <c r="V26" s="83"/>
      <c r="W26" s="22"/>
      <c r="X26" s="22"/>
      <c r="Y26" s="22"/>
      <c r="Z26" s="22"/>
      <c r="AA26" s="22"/>
      <c r="AB26" s="55" t="s">
        <v>406</v>
      </c>
      <c r="AC26" s="40">
        <f t="shared" ref="AC26:AC31" si="24">IF(AB26="","",IF(AB26="Preventivo",0.25,IF(AB26="Detectivo",0.15,IF(AB26="Correctivo",0.1,))))</f>
        <v>0</v>
      </c>
      <c r="AD26" s="53" t="str">
        <f>+IF(OR(AB26='[4]11 FORMULAS'!$O$4,AB26='[4]11 FORMULAS'!$O$5),'[4]11 FORMULAS'!$P$5,IF(AB26='[4]11 FORMULAS'!$O$6,'[4]11 FORMULAS'!$P$6,""))</f>
        <v/>
      </c>
      <c r="AE26" s="55" t="s">
        <v>406</v>
      </c>
      <c r="AF26" s="40">
        <f t="shared" ref="AF26:AF31" si="25">IF(AE26="","",IF(AE26="Manual",0.15,IF(AE26="Automatico",0.25,)))</f>
        <v>0</v>
      </c>
      <c r="AG26" s="23"/>
      <c r="AH26" s="23"/>
      <c r="AI26" s="23"/>
      <c r="AJ26" s="53">
        <f t="shared" ref="AJ26" si="26">+AC26+AF26</f>
        <v>0</v>
      </c>
      <c r="AK26" s="53">
        <f t="shared" ref="AK26" si="27">+AL25*AJ26</f>
        <v>0</v>
      </c>
      <c r="AL26" s="53">
        <f t="shared" ref="AL26" si="28">+AL25-AK26</f>
        <v>8.6399999999999991E-2</v>
      </c>
      <c r="AM26" s="53">
        <f>IF(AD26='[4]11 FORMULAS'!$P$6,AM25-(AM25*AJ26),AM25)</f>
        <v>1</v>
      </c>
      <c r="AN26" s="84"/>
      <c r="AO26" s="81"/>
      <c r="AP26" s="84"/>
      <c r="AQ26" s="81"/>
      <c r="AR26" s="83"/>
      <c r="AS26" s="87"/>
      <c r="AT26" s="80"/>
      <c r="AU26" s="80"/>
      <c r="AV26" s="80"/>
      <c r="AW26" s="80"/>
      <c r="AX26" s="80"/>
      <c r="AY26" s="80"/>
      <c r="AZ26" s="80"/>
      <c r="BA26" s="80"/>
      <c r="BB26" s="80"/>
      <c r="BC26" s="80"/>
    </row>
    <row r="27" spans="1:61" s="24" customFormat="1" ht="39.75" customHeight="1" x14ac:dyDescent="0.25">
      <c r="A27" s="88" t="s">
        <v>323</v>
      </c>
      <c r="B27" s="88" t="s">
        <v>321</v>
      </c>
      <c r="C27" s="95" t="s">
        <v>359</v>
      </c>
      <c r="D27" s="95" t="s">
        <v>360</v>
      </c>
      <c r="E27" s="98" t="str">
        <f>+CONCATENATE(B27," ",C27," ",D27)</f>
        <v>Posibilidad de perdida economica y reputacional por no cumplimiento del objeto contractual,  debido a la inadecuada revisión de los requisitos y documentos necesarios en la contratación directa.</v>
      </c>
      <c r="F27" s="88" t="s">
        <v>203</v>
      </c>
      <c r="G27" s="99" t="s">
        <v>195</v>
      </c>
      <c r="H27" s="99" t="s">
        <v>195</v>
      </c>
      <c r="I27" s="100" t="str">
        <f t="shared" ref="I27" si="29">+G27&amp;H27</f>
        <v>ProcesosProcesos</v>
      </c>
      <c r="J27" s="88">
        <v>26</v>
      </c>
      <c r="K27" s="81" t="str">
        <f>IF(J27&lt;=0,"",IF(J27&lt;=2,"Muy Baja",IF(J27&lt;=24,"Baja",IF(J27&lt;=500,"Media",IF(J27&lt;=5000,"Alta","Muy Alta")))))</f>
        <v>Media</v>
      </c>
      <c r="L27" s="89">
        <f>IF(K27="","",IF(K27="Muy Baja",0.2,IF(K27="Baja",0.4,IF(K27="Media",0.6,IF(K27="Alta",0.8,IF(K27="Muy Alta",1,))))))</f>
        <v>0.6</v>
      </c>
      <c r="M27" s="91" t="s">
        <v>343</v>
      </c>
      <c r="N27" s="89">
        <f>IF(M27="","",IF(M27="menor a 10 SMLMV",0.2,IF(M27="ENTRE 10 Y 50 SMLMV",0.4,IF(M27="entre 50 y 100 SMLMV",0.6,IF(M27="entre 100 y 500 SMLMV",0.8,IF(M27="Mayor a 500 SMLMV",1,))))))</f>
        <v>0.8</v>
      </c>
      <c r="O27" s="81" t="str">
        <f>IF(N27&lt;=0,"",IF(N27&lt;=20%,"Leve",IF(N27&lt;=40%,"Menor",IF(N27&lt;=60%,"Moderado",IF(N27&lt;=80%,"Mayor","Catastrofico")))))</f>
        <v>Mayor</v>
      </c>
      <c r="P27" s="92" t="s">
        <v>303</v>
      </c>
      <c r="Q27" s="36" t="s">
        <v>299</v>
      </c>
      <c r="R27" s="81" t="str">
        <f>IF(S27&lt;=0,"",IF(S27&lt;=20%,"Leve",IF(S27&lt;=40%,"Menor",IF(S27&lt;=60%,"Moderado",IF(S27&lt;=80%,"Mayor","Catastrofico")))))</f>
        <v>Catastrofico</v>
      </c>
      <c r="S27" s="89">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1</v>
      </c>
      <c r="T27" s="81" t="str">
        <f>IF(U27&lt;=0,"",IF(U27&lt;=20%,"Leve",IF(U27&lt;=40%,"Menor",IF(U27&lt;=60%,"Moderado",IF(U27&lt;=80%,"Mayor","Catastrofico")))))</f>
        <v>Catastrofico</v>
      </c>
      <c r="U27" s="82">
        <f>+S27</f>
        <v>1</v>
      </c>
      <c r="V27" s="83" t="str">
        <f>IF(OR(AND(K27="Muy Baja",T27="Leve"),AND(K27="Muy Baja",T27="Menor"),AND(K27="Baja",T27="Leve")),"Bajo",IF(OR(AND(K27="Muy baja",T27="Moderado"),AND(K27="Baja",T27="Menor"),AND(K27="Baja",T27="Moderado"),AND(K27="Media",T27="Leve"),AND(K27="Media",T27="Menor"),AND(K27="Media",T27="Moderado"),AND(K27="Alta",T27="Leve"),AND(K27="Alta",T27="Menor")),"Moderado",IF(OR(AND(K27="Muy Baja",T27="Mayor"),AND(K27="Baja",T27="Mayor"),AND(K27="Media",T27="Mayor"),AND(K27="Alta",T27="Moderado"),AND(K27="Alta",T27="Mayor"),AND(K27="Muy Alta",T27="Leve"),AND(K27="Muy Alta",T27="Menor"),AND(K27="Muy Alta",T27="Moderado"),AND(K27="Muy Alta",T27="Mayor")),"Alto",IF(OR(AND(K27="Muy Baja",T27="Catastrofico"),AND(K27="Baja",T27="Catastrofico"),AND(K27="Media",T27="Catastrofico"),AND(K27="Alta",T27="Catastrofico"),AND(K27="Muy Alta",T27="Catastrofico")),"Extremo",))))</f>
        <v>Extremo</v>
      </c>
      <c r="W27" s="18">
        <v>1</v>
      </c>
      <c r="X27" s="19" t="s">
        <v>361</v>
      </c>
      <c r="Y27" s="46" t="s">
        <v>348</v>
      </c>
      <c r="Z27" s="19" t="s">
        <v>362</v>
      </c>
      <c r="AA27" s="20" t="str">
        <f>+CONCATENATE(X27," ",Y27," ",Z27)</f>
        <v>profesional jurídico y/o financiero revisar que los documentos previos estén ajustados a la ley cada vez que le sea asignada una contratación directa</v>
      </c>
      <c r="AB27" s="55" t="s">
        <v>196</v>
      </c>
      <c r="AC27" s="40">
        <f t="shared" si="24"/>
        <v>0.25</v>
      </c>
      <c r="AD27" s="53" t="str">
        <f>+IF(OR(AB27='[4]11 FORMULAS'!$O$4,AB27='[4]11 FORMULAS'!$O$5),'[4]11 FORMULAS'!$P$5,IF(AB27='[4]11 FORMULAS'!$O$6,'[4]11 FORMULAS'!$P$6,""))</f>
        <v>Probabilidad</v>
      </c>
      <c r="AE27" s="55" t="s">
        <v>197</v>
      </c>
      <c r="AF27" s="40">
        <f t="shared" si="25"/>
        <v>0.15</v>
      </c>
      <c r="AG27" s="56" t="s">
        <v>198</v>
      </c>
      <c r="AH27" s="56" t="s">
        <v>199</v>
      </c>
      <c r="AI27" s="56" t="s">
        <v>200</v>
      </c>
      <c r="AJ27" s="53">
        <f>+AC27+AF27</f>
        <v>0.4</v>
      </c>
      <c r="AK27" s="53">
        <f>+L27*AJ27</f>
        <v>0.24</v>
      </c>
      <c r="AL27" s="53">
        <f>+L27-AK27</f>
        <v>0.36</v>
      </c>
      <c r="AM27" s="53">
        <f>IF(AD27='[4]11 FORMULAS'!$P$6,U27-(U27*AJ27),U27)</f>
        <v>1</v>
      </c>
      <c r="AN27" s="84">
        <f>+AL31</f>
        <v>7.7759999999999996E-2</v>
      </c>
      <c r="AO27" s="81" t="str">
        <f>IF(AN27&lt;=0,"",IF(AN27&lt;=20%,"Muy Baja",IF(AN27&lt;=40%,"Baja",IF(AN27&lt;=60%,"Media",IF(AN27&lt;=80%,"Alta","Muy Alta")))))</f>
        <v>Muy Baja</v>
      </c>
      <c r="AP27" s="84">
        <f>+AM31</f>
        <v>1</v>
      </c>
      <c r="AQ27" s="81" t="str">
        <f>IF(AP27&lt;=0,"",IF(AP27&lt;=20%,"Leve",IF(AP27&lt;=40%,"Menor",IF(AP27&lt;=60%,"Moderado",IF(AP27&lt;=80%,"Mayor","Catastrofico")))))</f>
        <v>Catastrofico</v>
      </c>
      <c r="AR27" s="83" t="str">
        <f>IF(OR(AND(AO27="Muy Baja",AQ27="Leve"),AND(AO27="Muy Baja",AQ27="Menor"),AND(AO27="Baja",AQ27="Leve")),"Bajo",IF(OR(AND(AO27="Muy baja",AQ27="Moderado"),AND(AO27="Baja",AQ27="Menor"),AND(AO27="Baja",AQ27="Moderado"),AND(AO27="Media",AQ27="Leve"),AND(AO27="Media",AQ27="Menor"),AND(AO27="Media",AQ27="Moderado"),AND(AO27="Alta",AQ27="Leve"),AND(AO27="Alta",AQ27="Menor")),"Moderado",IF(OR(AND(AO27="Muy Baja",AQ27="Mayor"),AND(AO27="Baja",AQ27="Mayor"),AND(AO27="Media",AQ27="Mayor"),AND(AO27="Alta",AQ27="Moderado"),AND(AO27="Alta",AQ27="Mayor"),AND(AO27="Muy Alta",AQ27="Leve"),AND(AO27="Muy Alta",AQ27="Menor"),AND(AO27="Muy Alta",AQ27="Moderado"),AND(AO27="Muy Alta",AQ27="Mayor")),"Alto",IF(OR(AND(AO27="Muy Baja",AQ27="Catastrofico"),AND(AO27="Baja",AQ27="Catastrofico"),AND(AO27="Media",AQ27="Catastrofico"),AND(AO27="Alta",AQ27="Catastrofico"),AND(AO27="Muy Alta",AQ27="Catastrofico")),"Extremo",""))))</f>
        <v>Extremo</v>
      </c>
      <c r="AS27" s="85" t="s">
        <v>322</v>
      </c>
      <c r="AT27" s="78"/>
      <c r="AU27" s="78"/>
      <c r="AV27" s="78"/>
      <c r="AW27" s="78"/>
      <c r="AX27" s="78"/>
      <c r="AY27" s="78"/>
      <c r="AZ27" s="78"/>
      <c r="BA27" s="78"/>
      <c r="BB27" s="78"/>
      <c r="BC27" s="78"/>
    </row>
    <row r="28" spans="1:61" s="24" customFormat="1" ht="39.75" customHeight="1" x14ac:dyDescent="0.25">
      <c r="A28" s="88"/>
      <c r="B28" s="88"/>
      <c r="C28" s="96"/>
      <c r="D28" s="96"/>
      <c r="E28" s="98"/>
      <c r="F28" s="88"/>
      <c r="G28" s="99"/>
      <c r="H28" s="99"/>
      <c r="I28" s="100"/>
      <c r="J28" s="88"/>
      <c r="K28" s="81"/>
      <c r="L28" s="90"/>
      <c r="M28" s="91"/>
      <c r="N28" s="90"/>
      <c r="O28" s="81"/>
      <c r="P28" s="93"/>
      <c r="Q28" s="36" t="s">
        <v>296</v>
      </c>
      <c r="R28" s="81"/>
      <c r="S28" s="90"/>
      <c r="T28" s="81"/>
      <c r="U28" s="82"/>
      <c r="V28" s="83"/>
      <c r="W28" s="18">
        <v>2</v>
      </c>
      <c r="X28" s="19" t="s">
        <v>356</v>
      </c>
      <c r="Y28" s="19" t="s">
        <v>363</v>
      </c>
      <c r="Z28" s="19" t="s">
        <v>364</v>
      </c>
      <c r="AA28" s="20" t="str">
        <f>+CONCATENATE(X28," ",Y28," ",Z28)</f>
        <v>El ordenador del gasto someterá a estudio de viabilidad el contrato a suscribir ante el comité asesor de contratacion  cada vez que disponga la celebracion de una contratacion directa, exceptuando pas OPS</v>
      </c>
      <c r="AB28" s="55" t="s">
        <v>196</v>
      </c>
      <c r="AC28" s="40">
        <f t="shared" si="24"/>
        <v>0.25</v>
      </c>
      <c r="AD28" s="53" t="str">
        <f>+IF(OR(AB28='[4]11 FORMULAS'!$O$4,AB28='[4]11 FORMULAS'!$O$5),'[4]11 FORMULAS'!$P$5,IF(AB28='[4]11 FORMULAS'!$O$6,'[4]11 FORMULAS'!$P$6,""))</f>
        <v>Probabilidad</v>
      </c>
      <c r="AE28" s="55" t="s">
        <v>197</v>
      </c>
      <c r="AF28" s="40">
        <f t="shared" si="25"/>
        <v>0.15</v>
      </c>
      <c r="AG28" s="56" t="s">
        <v>198</v>
      </c>
      <c r="AH28" s="56" t="s">
        <v>199</v>
      </c>
      <c r="AI28" s="56" t="s">
        <v>200</v>
      </c>
      <c r="AJ28" s="53">
        <f>+AC28+AF28</f>
        <v>0.4</v>
      </c>
      <c r="AK28" s="53">
        <f>+AL27*AJ28</f>
        <v>0.14399999999999999</v>
      </c>
      <c r="AL28" s="53">
        <f>+AL27-AK28</f>
        <v>0.216</v>
      </c>
      <c r="AM28" s="53">
        <f>IF(AD28='[4]11 FORMULAS'!$P$6,AM27-(AM27*AJ28),AM27)</f>
        <v>1</v>
      </c>
      <c r="AN28" s="84"/>
      <c r="AO28" s="81"/>
      <c r="AP28" s="84"/>
      <c r="AQ28" s="81"/>
      <c r="AR28" s="83"/>
      <c r="AS28" s="86"/>
      <c r="AT28" s="79"/>
      <c r="AU28" s="79"/>
      <c r="AV28" s="79"/>
      <c r="AW28" s="79"/>
      <c r="AX28" s="79"/>
      <c r="AY28" s="79"/>
      <c r="AZ28" s="79"/>
      <c r="BA28" s="79"/>
      <c r="BB28" s="79"/>
      <c r="BC28" s="79"/>
    </row>
    <row r="29" spans="1:61" s="24" customFormat="1" ht="39.75" customHeight="1" x14ac:dyDescent="0.25">
      <c r="A29" s="88"/>
      <c r="B29" s="88"/>
      <c r="C29" s="96"/>
      <c r="D29" s="96"/>
      <c r="E29" s="98"/>
      <c r="F29" s="88"/>
      <c r="G29" s="99"/>
      <c r="H29" s="99"/>
      <c r="I29" s="100"/>
      <c r="J29" s="88"/>
      <c r="K29" s="81"/>
      <c r="L29" s="90"/>
      <c r="M29" s="91"/>
      <c r="N29" s="90"/>
      <c r="O29" s="81"/>
      <c r="P29" s="93"/>
      <c r="Q29" s="36" t="s">
        <v>306</v>
      </c>
      <c r="R29" s="81"/>
      <c r="S29" s="90"/>
      <c r="T29" s="81"/>
      <c r="U29" s="82"/>
      <c r="V29" s="83"/>
      <c r="W29" s="18">
        <v>3</v>
      </c>
      <c r="X29" s="19" t="s">
        <v>335</v>
      </c>
      <c r="Y29" s="19" t="s">
        <v>344</v>
      </c>
      <c r="Z29" s="19" t="s">
        <v>337</v>
      </c>
      <c r="AA29" s="20" t="str">
        <f>+CONCATENATE(X29," ",Y29," ",Z29)</f>
        <v xml:space="preserve">Jefe oficina asesora juridica elaborará y/o actualizara los documentos del modelo de operación por procesos del macroproceso de gestion legal una vez al año </v>
      </c>
      <c r="AB29" s="55" t="s">
        <v>196</v>
      </c>
      <c r="AC29" s="40">
        <f t="shared" si="24"/>
        <v>0.25</v>
      </c>
      <c r="AD29" s="53" t="str">
        <f>+IF(OR(AB29='[4]11 FORMULAS'!$O$4,AB29='[4]11 FORMULAS'!$O$5),'[4]11 FORMULAS'!$P$5,IF(AB29='[4]11 FORMULAS'!$O$6,'[4]11 FORMULAS'!$P$6,""))</f>
        <v>Probabilidad</v>
      </c>
      <c r="AE29" s="55" t="s">
        <v>197</v>
      </c>
      <c r="AF29" s="40">
        <f t="shared" si="25"/>
        <v>0.15</v>
      </c>
      <c r="AG29" s="56" t="s">
        <v>198</v>
      </c>
      <c r="AH29" s="56" t="s">
        <v>199</v>
      </c>
      <c r="AI29" s="56" t="s">
        <v>200</v>
      </c>
      <c r="AJ29" s="53">
        <f>+AC29+AF29</f>
        <v>0.4</v>
      </c>
      <c r="AK29" s="53">
        <f t="shared" ref="AK29:AK31" si="30">+AL28*AJ29</f>
        <v>8.6400000000000005E-2</v>
      </c>
      <c r="AL29" s="53">
        <f t="shared" ref="AL29:AL31" si="31">+AL28-AK29</f>
        <v>0.12959999999999999</v>
      </c>
      <c r="AM29" s="53">
        <f>IF(AD29='[4]11 FORMULAS'!$P$6,AM28-(AM28*AJ29),AM28)</f>
        <v>1</v>
      </c>
      <c r="AN29" s="84"/>
      <c r="AO29" s="81"/>
      <c r="AP29" s="84"/>
      <c r="AQ29" s="81"/>
      <c r="AR29" s="83"/>
      <c r="AS29" s="86"/>
      <c r="AT29" s="79"/>
      <c r="AU29" s="79"/>
      <c r="AV29" s="79"/>
      <c r="AW29" s="79"/>
      <c r="AX29" s="79"/>
      <c r="AY29" s="79"/>
      <c r="AZ29" s="79"/>
      <c r="BA29" s="79"/>
      <c r="BB29" s="79"/>
      <c r="BC29" s="79"/>
    </row>
    <row r="30" spans="1:61" s="24" customFormat="1" ht="39.75" customHeight="1" x14ac:dyDescent="0.25">
      <c r="A30" s="88"/>
      <c r="B30" s="88"/>
      <c r="C30" s="96"/>
      <c r="D30" s="96"/>
      <c r="E30" s="98"/>
      <c r="F30" s="88"/>
      <c r="G30" s="99"/>
      <c r="H30" s="99"/>
      <c r="I30" s="100"/>
      <c r="J30" s="88"/>
      <c r="K30" s="81"/>
      <c r="L30" s="90"/>
      <c r="M30" s="91"/>
      <c r="N30" s="90"/>
      <c r="O30" s="81"/>
      <c r="P30" s="93"/>
      <c r="Q30" s="36" t="s">
        <v>307</v>
      </c>
      <c r="R30" s="81"/>
      <c r="S30" s="90"/>
      <c r="T30" s="81"/>
      <c r="U30" s="82"/>
      <c r="V30" s="83"/>
      <c r="W30" s="18">
        <v>4</v>
      </c>
      <c r="X30" s="19" t="s">
        <v>356</v>
      </c>
      <c r="Y30" s="19" t="s">
        <v>365</v>
      </c>
      <c r="Z30" s="19" t="s">
        <v>366</v>
      </c>
      <c r="AA30" s="20" t="str">
        <f>+CONCATENATE(X30," ",Y30," ",Z30)</f>
        <v>El ordenador del gasto verificará la idoneidad del contratista y suscribirá el certificado de idoneidad respectivo previo a la suscripcion del contrato</v>
      </c>
      <c r="AB30" s="55" t="s">
        <v>196</v>
      </c>
      <c r="AC30" s="40">
        <f t="shared" si="24"/>
        <v>0.25</v>
      </c>
      <c r="AD30" s="53" t="str">
        <f>+IF(OR(AB30='[4]11 FORMULAS'!$O$4,AB30='[4]11 FORMULAS'!$O$5),'[4]11 FORMULAS'!$P$5,IF(AB30='[4]11 FORMULAS'!$O$6,'[4]11 FORMULAS'!$P$6,""))</f>
        <v>Probabilidad</v>
      </c>
      <c r="AE30" s="55" t="s">
        <v>197</v>
      </c>
      <c r="AF30" s="40">
        <f t="shared" si="25"/>
        <v>0.15</v>
      </c>
      <c r="AG30" s="56" t="s">
        <v>198</v>
      </c>
      <c r="AH30" s="56" t="s">
        <v>199</v>
      </c>
      <c r="AI30" s="56" t="s">
        <v>200</v>
      </c>
      <c r="AJ30" s="53">
        <f t="shared" ref="AJ30:AJ31" si="32">+AC30+AF30</f>
        <v>0.4</v>
      </c>
      <c r="AK30" s="53">
        <f t="shared" si="30"/>
        <v>5.1839999999999997E-2</v>
      </c>
      <c r="AL30" s="53">
        <f t="shared" si="31"/>
        <v>7.7759999999999996E-2</v>
      </c>
      <c r="AM30" s="53">
        <f>IF(AD30='[4]11 FORMULAS'!$P$6,AM29-(AM29*AJ30),AM29)</f>
        <v>1</v>
      </c>
      <c r="AN30" s="84"/>
      <c r="AO30" s="81"/>
      <c r="AP30" s="84"/>
      <c r="AQ30" s="81"/>
      <c r="AR30" s="83"/>
      <c r="AS30" s="86"/>
      <c r="AT30" s="79"/>
      <c r="AU30" s="79"/>
      <c r="AV30" s="79"/>
      <c r="AW30" s="79"/>
      <c r="AX30" s="79"/>
      <c r="AY30" s="79"/>
      <c r="AZ30" s="79"/>
      <c r="BA30" s="79"/>
      <c r="BB30" s="79"/>
      <c r="BC30" s="79"/>
    </row>
    <row r="31" spans="1:61" s="24" customFormat="1" ht="39.75" customHeight="1" thickBot="1" x14ac:dyDescent="0.3">
      <c r="A31" s="88"/>
      <c r="B31" s="88"/>
      <c r="C31" s="97"/>
      <c r="D31" s="97"/>
      <c r="E31" s="98"/>
      <c r="F31" s="88"/>
      <c r="G31" s="99"/>
      <c r="H31" s="99"/>
      <c r="I31" s="100"/>
      <c r="J31" s="88"/>
      <c r="K31" s="81"/>
      <c r="L31" s="90"/>
      <c r="M31" s="91"/>
      <c r="N31" s="90"/>
      <c r="O31" s="81"/>
      <c r="P31" s="94"/>
      <c r="Q31" s="36" t="s">
        <v>303</v>
      </c>
      <c r="R31" s="81"/>
      <c r="S31" s="90"/>
      <c r="T31" s="81"/>
      <c r="U31" s="82"/>
      <c r="V31" s="83"/>
      <c r="W31" s="22"/>
      <c r="X31" s="22"/>
      <c r="Y31" s="22"/>
      <c r="Z31" s="22"/>
      <c r="AA31" s="22"/>
      <c r="AB31" s="55" t="s">
        <v>406</v>
      </c>
      <c r="AC31" s="40">
        <f t="shared" si="24"/>
        <v>0</v>
      </c>
      <c r="AD31" s="53" t="str">
        <f>+IF(OR(AB31='[4]11 FORMULAS'!$O$4,AB31='[4]11 FORMULAS'!$O$5),'[4]11 FORMULAS'!$P$5,IF(AB31='[4]11 FORMULAS'!$O$6,'[4]11 FORMULAS'!$P$6,""))</f>
        <v/>
      </c>
      <c r="AE31" s="55" t="s">
        <v>406</v>
      </c>
      <c r="AF31" s="40">
        <f t="shared" si="25"/>
        <v>0</v>
      </c>
      <c r="AG31" s="23"/>
      <c r="AH31" s="23"/>
      <c r="AI31" s="23"/>
      <c r="AJ31" s="53">
        <f t="shared" si="32"/>
        <v>0</v>
      </c>
      <c r="AK31" s="53">
        <f t="shared" si="30"/>
        <v>0</v>
      </c>
      <c r="AL31" s="53">
        <f t="shared" si="31"/>
        <v>7.7759999999999996E-2</v>
      </c>
      <c r="AM31" s="53">
        <f>IF(AD31='[4]11 FORMULAS'!$P$6,AM30-(AM30*AJ31),AM30)</f>
        <v>1</v>
      </c>
      <c r="AN31" s="84"/>
      <c r="AO31" s="81"/>
      <c r="AP31" s="84"/>
      <c r="AQ31" s="81"/>
      <c r="AR31" s="83"/>
      <c r="AS31" s="87"/>
      <c r="AT31" s="80"/>
      <c r="AU31" s="80"/>
      <c r="AV31" s="80"/>
      <c r="AW31" s="80"/>
      <c r="AX31" s="80"/>
      <c r="AY31" s="80"/>
      <c r="AZ31" s="80"/>
      <c r="BA31" s="80"/>
      <c r="BB31" s="80"/>
      <c r="BC31" s="80"/>
    </row>
    <row r="32" spans="1:61" ht="39.75" customHeight="1" x14ac:dyDescent="0.25">
      <c r="A32" s="88" t="s">
        <v>324</v>
      </c>
      <c r="B32" s="88" t="s">
        <v>321</v>
      </c>
      <c r="C32" s="95" t="s">
        <v>367</v>
      </c>
      <c r="D32" s="95" t="s">
        <v>368</v>
      </c>
      <c r="E32" s="98" t="str">
        <f>+CONCATENATE(B32," ",C32," ",D32)</f>
        <v>Posibilidad de perdida economica y reputacional por incumplimiento del objeto contratado debido a deficiencias en la supervisión y/o interventoria contractual</v>
      </c>
      <c r="F32" s="88" t="s">
        <v>203</v>
      </c>
      <c r="G32" s="99" t="s">
        <v>195</v>
      </c>
      <c r="H32" s="99" t="s">
        <v>195</v>
      </c>
      <c r="I32" s="100" t="str">
        <f t="shared" ref="I32" si="33">+G32&amp;H32</f>
        <v>ProcesosProcesos</v>
      </c>
      <c r="J32" s="88">
        <v>98</v>
      </c>
      <c r="K32" s="81" t="str">
        <f>IF(J32&lt;=0,"",IF(J32&lt;=2,"Muy Baja",IF(J32&lt;=24,"Baja",IF(J32&lt;=500,"Media",IF(J32&lt;=5000,"Alta","Muy Alta")))))</f>
        <v>Media</v>
      </c>
      <c r="L32" s="89">
        <f>IF(K32="","",IF(K32="Muy Baja",0.2,IF(K32="Baja",0.4,IF(K32="Media",0.6,IF(K32="Alta",0.8,IF(K32="Muy Alta",1,))))))</f>
        <v>0.6</v>
      </c>
      <c r="M32" s="91" t="s">
        <v>343</v>
      </c>
      <c r="N32" s="89">
        <f>IF(M32="","",IF(M32="menor a 10 SMLMV",0.2,IF(M32="ENTRE 10 Y 50 SMLMV",0.4,IF(M32="entre 50 y 100 SMLMV",0.6,IF(M32="entre 100 y 500 SMLMV",0.8,IF(M32="Mayor a 500 SMLMV",1,))))))</f>
        <v>0.8</v>
      </c>
      <c r="O32" s="81" t="str">
        <f>IF(N32&lt;=0,"",IF(N32&lt;=20%,"Leve",IF(N32&lt;=40%,"Menor",IF(N32&lt;=60%,"Moderado",IF(N32&lt;=80%,"Mayor","Catastrofico")))))</f>
        <v>Mayor</v>
      </c>
      <c r="P32" s="92" t="s">
        <v>303</v>
      </c>
      <c r="Q32" s="36" t="s">
        <v>299</v>
      </c>
      <c r="R32" s="81" t="str">
        <f>IF(S32&lt;=0,"",IF(S32&lt;=20%,"Leve",IF(S32&lt;=40%,"Menor",IF(S32&lt;=60%,"Moderado",IF(S32&lt;=80%,"Mayor","Catastrofico")))))</f>
        <v>Catastrofico</v>
      </c>
      <c r="S32" s="89">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1</v>
      </c>
      <c r="T32" s="81" t="str">
        <f>IF(U32&lt;=0,"",IF(U32&lt;=20%,"Leve",IF(U32&lt;=40%,"Menor",IF(U32&lt;=60%,"Moderado",IF(U32&lt;=80%,"Mayor","Catastrofico")))))</f>
        <v>Catastrofico</v>
      </c>
      <c r="U32" s="82">
        <f>+S32</f>
        <v>1</v>
      </c>
      <c r="V32" s="83" t="str">
        <f>IF(OR(AND(K32="Muy Baja",T32="Leve"),AND(K32="Muy Baja",T32="Menor"),AND(K32="Baja",T32="Leve")),"Bajo",IF(OR(AND(K32="Muy baja",T32="Moderado"),AND(K32="Baja",T32="Menor"),AND(K32="Baja",T32="Moderado"),AND(K32="Media",T32="Leve"),AND(K32="Media",T32="Menor"),AND(K32="Media",T32="Moderado"),AND(K32="Alta",T32="Leve"),AND(K32="Alta",T32="Menor")),"Moderado",IF(OR(AND(K32="Muy Baja",T32="Mayor"),AND(K32="Baja",T32="Mayor"),AND(K32="Media",T32="Mayor"),AND(K32="Alta",T32="Moderado"),AND(K32="Alta",T32="Mayor"),AND(K32="Muy Alta",T32="Leve"),AND(K32="Muy Alta",T32="Menor"),AND(K32="Muy Alta",T32="Moderado"),AND(K32="Muy Alta",T32="Mayor")),"Alto",IF(OR(AND(K32="Muy Baja",T32="Catastrofico"),AND(K32="Baja",T32="Catastrofico"),AND(K32="Media",T32="Catastrofico"),AND(K32="Alta",T32="Catastrofico"),AND(K32="Muy Alta",T32="Catastrofico")),"Extremo",))))</f>
        <v>Extremo</v>
      </c>
      <c r="W32" s="18">
        <v>1</v>
      </c>
      <c r="X32" s="19" t="s">
        <v>335</v>
      </c>
      <c r="Y32" s="46" t="s">
        <v>369</v>
      </c>
      <c r="Z32" s="19" t="s">
        <v>337</v>
      </c>
      <c r="AA32" s="20" t="str">
        <f>+CONCATENATE(X32," ",Y32," ",Z32)</f>
        <v xml:space="preserve">Jefe oficina asesora juridica expedirá memorando a los delegados sobre el reporte de los procesos sancionatorios contractuales y/o imposición de sanciones una vez al año </v>
      </c>
      <c r="AB32" s="55" t="s">
        <v>196</v>
      </c>
      <c r="AC32" s="40">
        <f t="shared" ref="AC32:AC36" si="34">IF(AB32="","",IF(AB32="Preventivo",0.25,IF(AB32="Detectivo",0.15,IF(AB32="Correctivo",0.1,))))</f>
        <v>0.25</v>
      </c>
      <c r="AD32" s="53" t="str">
        <f>+IF(OR(AB32='[4]11 FORMULAS'!$O$4,AB32='[4]11 FORMULAS'!$O$5),'[4]11 FORMULAS'!$P$5,IF(AB32='[4]11 FORMULAS'!$O$6,'[4]11 FORMULAS'!$P$6,""))</f>
        <v>Probabilidad</v>
      </c>
      <c r="AE32" s="55" t="s">
        <v>197</v>
      </c>
      <c r="AF32" s="40">
        <f t="shared" ref="AF32:AF36" si="35">IF(AE32="","",IF(AE32="Manual",0.15,IF(AE32="Automatico",0.25,)))</f>
        <v>0.15</v>
      </c>
      <c r="AG32" s="56" t="s">
        <v>198</v>
      </c>
      <c r="AH32" s="56" t="s">
        <v>199</v>
      </c>
      <c r="AI32" s="56" t="s">
        <v>200</v>
      </c>
      <c r="AJ32" s="53">
        <f>+AC32+AF32</f>
        <v>0.4</v>
      </c>
      <c r="AK32" s="53">
        <f>+L32*AJ32</f>
        <v>0.24</v>
      </c>
      <c r="AL32" s="53">
        <f>+L32-AK32</f>
        <v>0.36</v>
      </c>
      <c r="AM32" s="53">
        <f>IF(AD32='[4]11 FORMULAS'!$P$6,U32-(U32*AJ32),U32)</f>
        <v>1</v>
      </c>
      <c r="AN32" s="84">
        <f>+AL36</f>
        <v>7.7759999999999996E-2</v>
      </c>
      <c r="AO32" s="81" t="str">
        <f>IF(AN32&lt;=0,"",IF(AN32&lt;=20%,"Muy Baja",IF(AN32&lt;=40%,"Baja",IF(AN32&lt;=60%,"Media",IF(AN32&lt;=80%,"Alta","Muy Alta")))))</f>
        <v>Muy Baja</v>
      </c>
      <c r="AP32" s="84">
        <f>+AM36</f>
        <v>1</v>
      </c>
      <c r="AQ32" s="81" t="str">
        <f>IF(AP32&lt;=0,"",IF(AP32&lt;=20%,"Leve",IF(AP32&lt;=40%,"Menor",IF(AP32&lt;=60%,"Moderado",IF(AP32&lt;=80%,"Mayor","Catastrofico")))))</f>
        <v>Catastrofico</v>
      </c>
      <c r="AR32" s="83" t="str">
        <f>IF(OR(AND(AO32="Muy Baja",AQ32="Leve"),AND(AO32="Muy Baja",AQ32="Menor"),AND(AO32="Baja",AQ32="Leve")),"Bajo",IF(OR(AND(AO32="Muy baja",AQ32="Moderado"),AND(AO32="Baja",AQ32="Menor"),AND(AO32="Baja",AQ32="Moderado"),AND(AO32="Media",AQ32="Leve"),AND(AO32="Media",AQ32="Menor"),AND(AO32="Media",AQ32="Moderado"),AND(AO32="Alta",AQ32="Leve"),AND(AO32="Alta",AQ32="Menor")),"Moderado",IF(OR(AND(AO32="Muy Baja",AQ32="Mayor"),AND(AO32="Baja",AQ32="Mayor"),AND(AO32="Media",AQ32="Mayor"),AND(AO32="Alta",AQ32="Moderado"),AND(AO32="Alta",AQ32="Mayor"),AND(AO32="Muy Alta",AQ32="Leve"),AND(AO32="Muy Alta",AQ32="Menor"),AND(AO32="Muy Alta",AQ32="Moderado"),AND(AO32="Muy Alta",AQ32="Mayor")),"Alto",IF(OR(AND(AO32="Muy Baja",AQ32="Catastrofico"),AND(AO32="Baja",AQ32="Catastrofico"),AND(AO32="Media",AQ32="Catastrofico"),AND(AO32="Alta",AQ32="Catastrofico"),AND(AO32="Muy Alta",AQ32="Catastrofico")),"Extremo",""))))</f>
        <v>Extremo</v>
      </c>
      <c r="AS32" s="85" t="s">
        <v>322</v>
      </c>
      <c r="AT32" s="78"/>
      <c r="AU32" s="78"/>
      <c r="AV32" s="78"/>
      <c r="AW32" s="78"/>
      <c r="AX32" s="78"/>
      <c r="AY32" s="78"/>
      <c r="AZ32" s="78"/>
      <c r="BA32" s="78"/>
      <c r="BB32" s="78"/>
      <c r="BC32" s="78"/>
    </row>
    <row r="33" spans="1:55" ht="39.75" customHeight="1" x14ac:dyDescent="0.25">
      <c r="A33" s="88"/>
      <c r="B33" s="88"/>
      <c r="C33" s="96"/>
      <c r="D33" s="96"/>
      <c r="E33" s="98"/>
      <c r="F33" s="88"/>
      <c r="G33" s="99"/>
      <c r="H33" s="99"/>
      <c r="I33" s="100"/>
      <c r="J33" s="88"/>
      <c r="K33" s="81"/>
      <c r="L33" s="90"/>
      <c r="M33" s="91"/>
      <c r="N33" s="90"/>
      <c r="O33" s="81"/>
      <c r="P33" s="93"/>
      <c r="Q33" s="36" t="s">
        <v>296</v>
      </c>
      <c r="R33" s="81"/>
      <c r="S33" s="90"/>
      <c r="T33" s="81"/>
      <c r="U33" s="82"/>
      <c r="V33" s="83"/>
      <c r="W33" s="18">
        <v>2</v>
      </c>
      <c r="X33" s="19" t="s">
        <v>335</v>
      </c>
      <c r="Y33" s="19" t="s">
        <v>370</v>
      </c>
      <c r="Z33" s="19" t="s">
        <v>337</v>
      </c>
      <c r="AA33" s="20" t="str">
        <f>+CONCATENATE(X33," ",Y33," ",Z33)</f>
        <v xml:space="preserve">Jefe oficina asesora juridica revisará la actualización del manual de supervisión contractual  una vez al año </v>
      </c>
      <c r="AB33" s="55" t="s">
        <v>196</v>
      </c>
      <c r="AC33" s="40">
        <f t="shared" si="34"/>
        <v>0.25</v>
      </c>
      <c r="AD33" s="53" t="str">
        <f>+IF(OR(AB33='[4]11 FORMULAS'!$O$4,AB33='[4]11 FORMULAS'!$O$5),'[4]11 FORMULAS'!$P$5,IF(AB33='[4]11 FORMULAS'!$O$6,'[4]11 FORMULAS'!$P$6,""))</f>
        <v>Probabilidad</v>
      </c>
      <c r="AE33" s="55" t="s">
        <v>197</v>
      </c>
      <c r="AF33" s="40">
        <f t="shared" si="35"/>
        <v>0.15</v>
      </c>
      <c r="AG33" s="56" t="s">
        <v>198</v>
      </c>
      <c r="AH33" s="56" t="s">
        <v>199</v>
      </c>
      <c r="AI33" s="56" t="s">
        <v>200</v>
      </c>
      <c r="AJ33" s="53">
        <f>+AC33+AF33</f>
        <v>0.4</v>
      </c>
      <c r="AK33" s="53">
        <f>+AL32*AJ33</f>
        <v>0.14399999999999999</v>
      </c>
      <c r="AL33" s="53">
        <f>+AL32-AK33</f>
        <v>0.216</v>
      </c>
      <c r="AM33" s="53">
        <f>IF(AD33='[4]11 FORMULAS'!$P$6,AM32-(AM32*AJ33),AM32)</f>
        <v>1</v>
      </c>
      <c r="AN33" s="84"/>
      <c r="AO33" s="81"/>
      <c r="AP33" s="84"/>
      <c r="AQ33" s="81"/>
      <c r="AR33" s="83"/>
      <c r="AS33" s="86"/>
      <c r="AT33" s="79"/>
      <c r="AU33" s="79"/>
      <c r="AV33" s="79"/>
      <c r="AW33" s="79"/>
      <c r="AX33" s="79"/>
      <c r="AY33" s="79"/>
      <c r="AZ33" s="79"/>
      <c r="BA33" s="79"/>
      <c r="BB33" s="79"/>
      <c r="BC33" s="79"/>
    </row>
    <row r="34" spans="1:55" ht="39.75" customHeight="1" x14ac:dyDescent="0.25">
      <c r="A34" s="88"/>
      <c r="B34" s="88"/>
      <c r="C34" s="96"/>
      <c r="D34" s="96"/>
      <c r="E34" s="98"/>
      <c r="F34" s="88"/>
      <c r="G34" s="99"/>
      <c r="H34" s="99"/>
      <c r="I34" s="100"/>
      <c r="J34" s="88"/>
      <c r="K34" s="81"/>
      <c r="L34" s="90"/>
      <c r="M34" s="91"/>
      <c r="N34" s="90"/>
      <c r="O34" s="81"/>
      <c r="P34" s="93"/>
      <c r="Q34" s="36" t="s">
        <v>306</v>
      </c>
      <c r="R34" s="81"/>
      <c r="S34" s="90"/>
      <c r="T34" s="81"/>
      <c r="U34" s="82"/>
      <c r="V34" s="83"/>
      <c r="W34" s="18">
        <v>3</v>
      </c>
      <c r="X34" s="19" t="s">
        <v>371</v>
      </c>
      <c r="Y34" s="19" t="s">
        <v>372</v>
      </c>
      <c r="Z34" s="19" t="s">
        <v>373</v>
      </c>
      <c r="AA34" s="20" t="str">
        <f>+CONCATENATE(X34," ",Y34," ",Z34)</f>
        <v xml:space="preserve">EL supervisor  verificará que la publicación de los documentos de ejecucion contractual esté actualizada en el SECOP de manera permanente </v>
      </c>
      <c r="AB34" s="55" t="s">
        <v>196</v>
      </c>
      <c r="AC34" s="40">
        <f t="shared" si="34"/>
        <v>0.25</v>
      </c>
      <c r="AD34" s="53" t="str">
        <f>+IF(OR(AB34='[4]11 FORMULAS'!$O$4,AB34='[4]11 FORMULAS'!$O$5),'[4]11 FORMULAS'!$P$5,IF(AB34='[4]11 FORMULAS'!$O$6,'[4]11 FORMULAS'!$P$6,""))</f>
        <v>Probabilidad</v>
      </c>
      <c r="AE34" s="55" t="s">
        <v>197</v>
      </c>
      <c r="AF34" s="40">
        <f t="shared" si="35"/>
        <v>0.15</v>
      </c>
      <c r="AG34" s="56" t="s">
        <v>198</v>
      </c>
      <c r="AH34" s="56" t="s">
        <v>199</v>
      </c>
      <c r="AI34" s="56" t="s">
        <v>200</v>
      </c>
      <c r="AJ34" s="53">
        <f>+AC34+AF34</f>
        <v>0.4</v>
      </c>
      <c r="AK34" s="53">
        <f t="shared" ref="AK34:AK36" si="36">+AL33*AJ34</f>
        <v>8.6400000000000005E-2</v>
      </c>
      <c r="AL34" s="53">
        <f t="shared" ref="AL34:AL36" si="37">+AL33-AK34</f>
        <v>0.12959999999999999</v>
      </c>
      <c r="AM34" s="53">
        <f>IF(AD34='[4]11 FORMULAS'!$P$6,AM33-(AM33*AJ34),AM33)</f>
        <v>1</v>
      </c>
      <c r="AN34" s="84"/>
      <c r="AO34" s="81"/>
      <c r="AP34" s="84"/>
      <c r="AQ34" s="81"/>
      <c r="AR34" s="83"/>
      <c r="AS34" s="86"/>
      <c r="AT34" s="79"/>
      <c r="AU34" s="79"/>
      <c r="AV34" s="79"/>
      <c r="AW34" s="79"/>
      <c r="AX34" s="79"/>
      <c r="AY34" s="79"/>
      <c r="AZ34" s="79"/>
      <c r="BA34" s="79"/>
      <c r="BB34" s="79"/>
      <c r="BC34" s="79"/>
    </row>
    <row r="35" spans="1:55" ht="39.75" customHeight="1" x14ac:dyDescent="0.25">
      <c r="A35" s="88"/>
      <c r="B35" s="88"/>
      <c r="C35" s="96"/>
      <c r="D35" s="96"/>
      <c r="E35" s="98"/>
      <c r="F35" s="88"/>
      <c r="G35" s="99"/>
      <c r="H35" s="99"/>
      <c r="I35" s="100"/>
      <c r="J35" s="88"/>
      <c r="K35" s="81"/>
      <c r="L35" s="90"/>
      <c r="M35" s="91"/>
      <c r="N35" s="90"/>
      <c r="O35" s="81"/>
      <c r="P35" s="93"/>
      <c r="Q35" s="36" t="s">
        <v>307</v>
      </c>
      <c r="R35" s="81"/>
      <c r="S35" s="90"/>
      <c r="T35" s="81"/>
      <c r="U35" s="82"/>
      <c r="V35" s="83"/>
      <c r="W35" s="18">
        <v>4</v>
      </c>
      <c r="X35" s="19" t="s">
        <v>371</v>
      </c>
      <c r="Y35" s="19" t="s">
        <v>374</v>
      </c>
      <c r="Z35" s="19" t="s">
        <v>373</v>
      </c>
      <c r="AA35" s="20" t="str">
        <f>+CONCATENATE(X35," ",Y35," ",Z35)</f>
        <v xml:space="preserve">EL supervisor  verificará que el contratista cumpla con la presentación de los informes de ejecucion pactados en el contrato de manera permanente </v>
      </c>
      <c r="AB35" s="55" t="s">
        <v>196</v>
      </c>
      <c r="AC35" s="40">
        <f t="shared" si="34"/>
        <v>0.25</v>
      </c>
      <c r="AD35" s="53" t="str">
        <f>+IF(OR(AB35='[4]11 FORMULAS'!$O$4,AB35='[4]11 FORMULAS'!$O$5),'[4]11 FORMULAS'!$P$5,IF(AB35='[4]11 FORMULAS'!$O$6,'[4]11 FORMULAS'!$P$6,""))</f>
        <v>Probabilidad</v>
      </c>
      <c r="AE35" s="55" t="s">
        <v>197</v>
      </c>
      <c r="AF35" s="40">
        <f t="shared" si="35"/>
        <v>0.15</v>
      </c>
      <c r="AG35" s="56" t="s">
        <v>198</v>
      </c>
      <c r="AH35" s="56" t="s">
        <v>199</v>
      </c>
      <c r="AI35" s="56" t="s">
        <v>200</v>
      </c>
      <c r="AJ35" s="53">
        <f t="shared" ref="AJ35:AJ36" si="38">+AC35+AF35</f>
        <v>0.4</v>
      </c>
      <c r="AK35" s="53">
        <f t="shared" si="36"/>
        <v>5.1839999999999997E-2</v>
      </c>
      <c r="AL35" s="53">
        <f t="shared" si="37"/>
        <v>7.7759999999999996E-2</v>
      </c>
      <c r="AM35" s="53">
        <f>IF(AD35='[4]11 FORMULAS'!$P$6,AM34-(AM34*AJ35),AM34)</f>
        <v>1</v>
      </c>
      <c r="AN35" s="84"/>
      <c r="AO35" s="81"/>
      <c r="AP35" s="84"/>
      <c r="AQ35" s="81"/>
      <c r="AR35" s="83"/>
      <c r="AS35" s="86"/>
      <c r="AT35" s="79"/>
      <c r="AU35" s="79"/>
      <c r="AV35" s="79"/>
      <c r="AW35" s="79"/>
      <c r="AX35" s="79"/>
      <c r="AY35" s="79"/>
      <c r="AZ35" s="79"/>
      <c r="BA35" s="79"/>
      <c r="BB35" s="79"/>
      <c r="BC35" s="79"/>
    </row>
    <row r="36" spans="1:55" ht="39.75" customHeight="1" thickBot="1" x14ac:dyDescent="0.3">
      <c r="A36" s="88"/>
      <c r="B36" s="88"/>
      <c r="C36" s="97"/>
      <c r="D36" s="97"/>
      <c r="E36" s="98"/>
      <c r="F36" s="88"/>
      <c r="G36" s="99"/>
      <c r="H36" s="99"/>
      <c r="I36" s="100"/>
      <c r="J36" s="88"/>
      <c r="K36" s="81"/>
      <c r="L36" s="90"/>
      <c r="M36" s="91"/>
      <c r="N36" s="90"/>
      <c r="O36" s="81"/>
      <c r="P36" s="94"/>
      <c r="Q36" s="36" t="s">
        <v>303</v>
      </c>
      <c r="R36" s="81"/>
      <c r="S36" s="90"/>
      <c r="T36" s="81"/>
      <c r="U36" s="82"/>
      <c r="V36" s="83"/>
      <c r="W36" s="22"/>
      <c r="X36" s="22"/>
      <c r="Y36" s="22"/>
      <c r="Z36" s="22"/>
      <c r="AA36" s="22"/>
      <c r="AB36" s="55" t="s">
        <v>406</v>
      </c>
      <c r="AC36" s="40">
        <f t="shared" si="34"/>
        <v>0</v>
      </c>
      <c r="AD36" s="53" t="str">
        <f>+IF(OR(AB36='[4]11 FORMULAS'!$O$4,AB36='[4]11 FORMULAS'!$O$5),'[4]11 FORMULAS'!$P$5,IF(AB36='[4]11 FORMULAS'!$O$6,'[4]11 FORMULAS'!$P$6,""))</f>
        <v/>
      </c>
      <c r="AE36" s="55" t="s">
        <v>406</v>
      </c>
      <c r="AF36" s="40">
        <f t="shared" si="35"/>
        <v>0</v>
      </c>
      <c r="AG36" s="23"/>
      <c r="AH36" s="23"/>
      <c r="AI36" s="23"/>
      <c r="AJ36" s="53">
        <f t="shared" si="38"/>
        <v>0</v>
      </c>
      <c r="AK36" s="53">
        <f t="shared" si="36"/>
        <v>0</v>
      </c>
      <c r="AL36" s="53">
        <f t="shared" si="37"/>
        <v>7.7759999999999996E-2</v>
      </c>
      <c r="AM36" s="53">
        <f>IF(AD36='[4]11 FORMULAS'!$P$6,AM35-(AM35*AJ36),AM35)</f>
        <v>1</v>
      </c>
      <c r="AN36" s="84"/>
      <c r="AO36" s="81"/>
      <c r="AP36" s="84"/>
      <c r="AQ36" s="81"/>
      <c r="AR36" s="83"/>
      <c r="AS36" s="87"/>
      <c r="AT36" s="80"/>
      <c r="AU36" s="80"/>
      <c r="AV36" s="80"/>
      <c r="AW36" s="80"/>
      <c r="AX36" s="80"/>
      <c r="AY36" s="80"/>
      <c r="AZ36" s="80"/>
      <c r="BA36" s="80"/>
      <c r="BB36" s="80"/>
      <c r="BC36" s="80"/>
    </row>
    <row r="37" spans="1:55" ht="39.75" customHeight="1" x14ac:dyDescent="0.25">
      <c r="A37" s="88" t="s">
        <v>375</v>
      </c>
      <c r="B37" s="88" t="s">
        <v>321</v>
      </c>
      <c r="C37" s="95" t="s">
        <v>376</v>
      </c>
      <c r="D37" s="95" t="s">
        <v>376</v>
      </c>
      <c r="E37" s="98" t="str">
        <f>+CONCATENATE(B37," ",C37," ",D37)</f>
        <v>Posibilidad de perdida economica y reputacional por la vinculación en procesos ante instancias
administrativas y/o judiciales por la vinculación en procesos ante instancias
administrativas y/o judiciales</v>
      </c>
      <c r="F37" s="88" t="s">
        <v>203</v>
      </c>
      <c r="G37" s="99" t="s">
        <v>195</v>
      </c>
      <c r="H37" s="99" t="s">
        <v>195</v>
      </c>
      <c r="I37" s="100" t="str">
        <f t="shared" ref="I37" si="39">+G37&amp;H37</f>
        <v>ProcesosProcesos</v>
      </c>
      <c r="J37" s="88">
        <v>10</v>
      </c>
      <c r="K37" s="81" t="str">
        <f>IF(J37&lt;=0,"",IF(J37&lt;=2,"Muy Baja",IF(J37&lt;=24,"Baja",IF(J37&lt;=500,"Media",IF(J37&lt;=5000,"Alta","Muy Alta")))))</f>
        <v>Baja</v>
      </c>
      <c r="L37" s="89">
        <f>IF(K37="","",IF(K37="Muy Baja",0.2,IF(K37="Baja",0.4,IF(K37="Media",0.6,IF(K37="Alta",0.8,IF(K37="Muy Alta",1,))))))</f>
        <v>0.4</v>
      </c>
      <c r="M37" s="91" t="s">
        <v>343</v>
      </c>
      <c r="N37" s="89">
        <f>IF(M37="","",IF(M37="menor a 10 SMLMV",0.2,IF(M37="ENTRE 10 Y 50 SMLMV",0.4,IF(M37="entre 50 y 100 SMLMV",0.6,IF(M37="entre 100 y 500 SMLMV",0.8,IF(M37="Mayor a 500 SMLMV",1,))))))</f>
        <v>0.8</v>
      </c>
      <c r="O37" s="81" t="str">
        <f>IF(N37&lt;=0,"",IF(N37&lt;=20%,"Leve",IF(N37&lt;=40%,"Menor",IF(N37&lt;=60%,"Moderado",IF(N37&lt;=80%,"Mayor","Catastrofico")))))</f>
        <v>Mayor</v>
      </c>
      <c r="P37" s="92" t="s">
        <v>306</v>
      </c>
      <c r="R37" s="81" t="str">
        <f>IF(S37&lt;=0,"",IF(S37&lt;=20%,"Leve",IF(S37&lt;=40%,"Menor",IF(S37&lt;=60%,"Moderado",IF(S37&lt;=80%,"Mayor","Catastrofico")))))</f>
        <v>Moderado</v>
      </c>
      <c r="S37" s="89">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0.6</v>
      </c>
      <c r="T37" s="81" t="str">
        <f>IF(U37&lt;=0,"",IF(U37&lt;=20%,"Leve",IF(U37&lt;=40%,"Menor",IF(U37&lt;=60%,"Moderado",IF(U37&lt;=80%,"Mayor","Catastrofico")))))</f>
        <v>Mayor</v>
      </c>
      <c r="U37" s="82">
        <f>+N37</f>
        <v>0.8</v>
      </c>
      <c r="V37" s="83" t="str">
        <f>IF(OR(AND(K37="Muy Baja",T37="Leve"),AND(K37="Muy Baja",T37="Menor"),AND(K37="Baja",T37="Leve")),"Bajo",IF(OR(AND(K37="Muy baja",T37="Moderado"),AND(K37="Baja",T37="Menor"),AND(K37="Baja",T37="Moderado"),AND(K37="Media",T37="Leve"),AND(K37="Media",T37="Menor"),AND(K37="Media",T37="Moderado"),AND(K37="Alta",T37="Leve"),AND(K37="Alta",T37="Menor")),"Moderado",IF(OR(AND(K37="Muy Baja",T37="Mayor"),AND(K37="Baja",T37="Mayor"),AND(K37="Media",T37="Mayor"),AND(K37="Alta",T37="Moderado"),AND(K37="Alta",T37="Mayor"),AND(K37="Muy Alta",T37="Leve"),AND(K37="Muy Alta",T37="Menor"),AND(K37="Muy Alta",T37="Moderado"),AND(K37="Muy Alta",T37="Mayor")),"Alto",IF(OR(AND(K37="Muy Baja",T37="Catastrofico"),AND(K37="Baja",T37="Catastrofico"),AND(K37="Media",T37="Catastrofico"),AND(K37="Alta",T37="Catastrofico"),AND(K37="Muy Alta",T37="Catastrofico")),"Extremo",))))</f>
        <v>Alto</v>
      </c>
      <c r="W37" s="18">
        <v>1</v>
      </c>
      <c r="X37" s="19" t="s">
        <v>335</v>
      </c>
      <c r="Y37" s="46" t="s">
        <v>377</v>
      </c>
      <c r="Z37" s="19" t="s">
        <v>337</v>
      </c>
      <c r="AA37" s="20" t="str">
        <f>+CONCATENATE(X37," ",Y37," ",Z37)</f>
        <v xml:space="preserve">Jefe oficina asesora juridica expedirá lineamiento sobre las liquidaciones contractuales una vez al año </v>
      </c>
      <c r="AB37" s="55" t="s">
        <v>196</v>
      </c>
      <c r="AC37" s="40">
        <f t="shared" ref="AC37:AC41" si="40">IF(AB37="","",IF(AB37="Preventivo",0.25,IF(AB37="Detectivo",0.15,IF(AB37="Correctivo",0.1,))))</f>
        <v>0.25</v>
      </c>
      <c r="AD37" s="53" t="str">
        <f>+IF(OR(AB37='[4]11 FORMULAS'!$O$4,AB37='[4]11 FORMULAS'!$O$5),'[4]11 FORMULAS'!$P$5,IF(AB37='[4]11 FORMULAS'!$O$6,'[4]11 FORMULAS'!$P$6,""))</f>
        <v>Probabilidad</v>
      </c>
      <c r="AE37" s="55" t="s">
        <v>197</v>
      </c>
      <c r="AF37" s="40">
        <f t="shared" ref="AF37:AF41" si="41">IF(AE37="","",IF(AE37="Manual",0.15,IF(AE37="Automatico",0.25,)))</f>
        <v>0.15</v>
      </c>
      <c r="AG37" s="56" t="s">
        <v>198</v>
      </c>
      <c r="AH37" s="56" t="s">
        <v>199</v>
      </c>
      <c r="AI37" s="56" t="s">
        <v>200</v>
      </c>
      <c r="AJ37" s="53">
        <f>+AC37+AF37</f>
        <v>0.4</v>
      </c>
      <c r="AK37" s="53">
        <f>+L37*AJ37</f>
        <v>0.16000000000000003</v>
      </c>
      <c r="AL37" s="53">
        <f>+L37-AK37</f>
        <v>0.24</v>
      </c>
      <c r="AM37" s="53">
        <f>IF(AD37='[4]11 FORMULAS'!$P$6,U37-(U37*AJ37),U37)</f>
        <v>0.8</v>
      </c>
      <c r="AN37" s="84">
        <f>+AL41</f>
        <v>5.183999999999999E-2</v>
      </c>
      <c r="AO37" s="81" t="str">
        <f>IF(AN37&lt;=0,"",IF(AN37&lt;=20%,"Muy Baja",IF(AN37&lt;=40%,"Baja",IF(AN37&lt;=60%,"Media",IF(AN37&lt;=80%,"Alta","Muy Alta")))))</f>
        <v>Muy Baja</v>
      </c>
      <c r="AP37" s="84">
        <f>+AM41</f>
        <v>0.8</v>
      </c>
      <c r="AQ37" s="81" t="str">
        <f>IF(AP37&lt;=0,"",IF(AP37&lt;=20%,"Leve",IF(AP37&lt;=40%,"Menor",IF(AP37&lt;=60%,"Moderado",IF(AP37&lt;=80%,"Mayor","Catastrofico")))))</f>
        <v>Mayor</v>
      </c>
      <c r="AR37" s="83" t="str">
        <f>IF(OR(AND(AO37="Muy Baja",AQ37="Leve"),AND(AO37="Muy Baja",AQ37="Menor"),AND(AO37="Baja",AQ37="Leve")),"Bajo",IF(OR(AND(AO37="Muy baja",AQ37="Moderado"),AND(AO37="Baja",AQ37="Menor"),AND(AO37="Baja",AQ37="Moderado"),AND(AO37="Media",AQ37="Leve"),AND(AO37="Media",AQ37="Menor"),AND(AO37="Media",AQ37="Moderado"),AND(AO37="Alta",AQ37="Leve"),AND(AO37="Alta",AQ37="Menor")),"Moderado",IF(OR(AND(AO37="Muy Baja",AQ37="Mayor"),AND(AO37="Baja",AQ37="Mayor"),AND(AO37="Media",AQ37="Mayor"),AND(AO37="Alta",AQ37="Moderado"),AND(AO37="Alta",AQ37="Mayor"),AND(AO37="Muy Alta",AQ37="Leve"),AND(AO37="Muy Alta",AQ37="Menor"),AND(AO37="Muy Alta",AQ37="Moderado"),AND(AO37="Muy Alta",AQ37="Mayor")),"Alto",IF(OR(AND(AO37="Muy Baja",AQ37="Catastrofico"),AND(AO37="Baja",AQ37="Catastrofico"),AND(AO37="Media",AQ37="Catastrofico"),AND(AO37="Alta",AQ37="Catastrofico"),AND(AO37="Muy Alta",AQ37="Catastrofico")),"Extremo",""))))</f>
        <v>Alto</v>
      </c>
      <c r="AS37" s="85" t="s">
        <v>322</v>
      </c>
      <c r="AT37" s="78"/>
      <c r="AU37" s="78"/>
      <c r="AV37" s="78"/>
      <c r="AW37" s="78"/>
      <c r="AX37" s="78"/>
      <c r="AY37" s="78"/>
      <c r="AZ37" s="78"/>
      <c r="BA37" s="78"/>
      <c r="BB37" s="78"/>
      <c r="BC37" s="78"/>
    </row>
    <row r="38" spans="1:55" ht="39.75" customHeight="1" x14ac:dyDescent="0.25">
      <c r="A38" s="88"/>
      <c r="B38" s="88"/>
      <c r="C38" s="96"/>
      <c r="D38" s="96"/>
      <c r="E38" s="98"/>
      <c r="F38" s="88"/>
      <c r="G38" s="99"/>
      <c r="H38" s="99"/>
      <c r="I38" s="100"/>
      <c r="J38" s="88"/>
      <c r="K38" s="81"/>
      <c r="L38" s="90"/>
      <c r="M38" s="91"/>
      <c r="N38" s="90"/>
      <c r="O38" s="81"/>
      <c r="P38" s="93"/>
      <c r="R38" s="81"/>
      <c r="S38" s="90"/>
      <c r="T38" s="81"/>
      <c r="U38" s="82"/>
      <c r="V38" s="83"/>
      <c r="W38" s="18">
        <v>2</v>
      </c>
      <c r="X38" s="19" t="s">
        <v>378</v>
      </c>
      <c r="Y38" s="19" t="s">
        <v>379</v>
      </c>
      <c r="Z38" s="19" t="s">
        <v>380</v>
      </c>
      <c r="AA38" s="20" t="str">
        <f>+CONCATENATE(X38," ",Y38," ",Z38)</f>
        <v>Asesor codigo 105 grado 47 expedirá memorando a los delegados solicitando estado de las liquidaciones de los contratos a su cargo dos veces al año</v>
      </c>
      <c r="AB38" s="55" t="s">
        <v>196</v>
      </c>
      <c r="AC38" s="40">
        <f t="shared" si="40"/>
        <v>0.25</v>
      </c>
      <c r="AD38" s="53" t="str">
        <f>+IF(OR(AB38='[4]11 FORMULAS'!$O$4,AB38='[4]11 FORMULAS'!$O$5),'[4]11 FORMULAS'!$P$5,IF(AB38='[4]11 FORMULAS'!$O$6,'[4]11 FORMULAS'!$P$6,""))</f>
        <v>Probabilidad</v>
      </c>
      <c r="AE38" s="55" t="s">
        <v>197</v>
      </c>
      <c r="AF38" s="40">
        <f t="shared" si="41"/>
        <v>0.15</v>
      </c>
      <c r="AG38" s="56" t="s">
        <v>198</v>
      </c>
      <c r="AH38" s="56" t="s">
        <v>199</v>
      </c>
      <c r="AI38" s="56" t="s">
        <v>200</v>
      </c>
      <c r="AJ38" s="53">
        <f>+AC38+AF38</f>
        <v>0.4</v>
      </c>
      <c r="AK38" s="53">
        <f>+AL37*AJ38</f>
        <v>9.6000000000000002E-2</v>
      </c>
      <c r="AL38" s="53">
        <f>+AL37-AK38</f>
        <v>0.14399999999999999</v>
      </c>
      <c r="AM38" s="53">
        <f>IF(AD38='[4]11 FORMULAS'!$P$6,AM37-(AM37*AJ38),AM37)</f>
        <v>0.8</v>
      </c>
      <c r="AN38" s="84"/>
      <c r="AO38" s="81"/>
      <c r="AP38" s="84"/>
      <c r="AQ38" s="81"/>
      <c r="AR38" s="83"/>
      <c r="AS38" s="86"/>
      <c r="AT38" s="79"/>
      <c r="AU38" s="79"/>
      <c r="AV38" s="79"/>
      <c r="AW38" s="79"/>
      <c r="AX38" s="79"/>
      <c r="AY38" s="79"/>
      <c r="AZ38" s="79"/>
      <c r="BA38" s="79"/>
      <c r="BB38" s="79"/>
      <c r="BC38" s="79"/>
    </row>
    <row r="39" spans="1:55" ht="39.75" customHeight="1" x14ac:dyDescent="0.25">
      <c r="A39" s="88"/>
      <c r="B39" s="88"/>
      <c r="C39" s="96"/>
      <c r="D39" s="96"/>
      <c r="E39" s="98"/>
      <c r="F39" s="88"/>
      <c r="G39" s="99"/>
      <c r="H39" s="99"/>
      <c r="I39" s="100"/>
      <c r="J39" s="88"/>
      <c r="K39" s="81"/>
      <c r="L39" s="90"/>
      <c r="M39" s="91"/>
      <c r="N39" s="90"/>
      <c r="O39" s="81"/>
      <c r="P39" s="93"/>
      <c r="R39" s="81"/>
      <c r="S39" s="90"/>
      <c r="T39" s="81"/>
      <c r="U39" s="82"/>
      <c r="V39" s="83"/>
      <c r="W39" s="18">
        <v>3</v>
      </c>
      <c r="X39" s="19" t="s">
        <v>371</v>
      </c>
      <c r="Y39" s="19" t="s">
        <v>381</v>
      </c>
      <c r="Z39" s="19" t="s">
        <v>382</v>
      </c>
      <c r="AA39" s="20" t="str">
        <f>+CONCATENATE(X39," ",Y39," ",Z39)</f>
        <v xml:space="preserve">EL supervisor  revisará la vigencias de la polizas contractuales durante el plazo del contrato y su liquidacion </v>
      </c>
      <c r="AB39" s="55" t="s">
        <v>196</v>
      </c>
      <c r="AC39" s="40">
        <f t="shared" si="40"/>
        <v>0.25</v>
      </c>
      <c r="AD39" s="53" t="str">
        <f>+IF(OR(AB39='[4]11 FORMULAS'!$O$4,AB39='[4]11 FORMULAS'!$O$5),'[4]11 FORMULAS'!$P$5,IF(AB39='[4]11 FORMULAS'!$O$6,'[4]11 FORMULAS'!$P$6,""))</f>
        <v>Probabilidad</v>
      </c>
      <c r="AE39" s="55" t="s">
        <v>197</v>
      </c>
      <c r="AF39" s="40">
        <f t="shared" si="41"/>
        <v>0.15</v>
      </c>
      <c r="AG39" s="56" t="s">
        <v>198</v>
      </c>
      <c r="AH39" s="56" t="s">
        <v>199</v>
      </c>
      <c r="AI39" s="56" t="s">
        <v>200</v>
      </c>
      <c r="AJ39" s="53">
        <f>+AC39+AF39</f>
        <v>0.4</v>
      </c>
      <c r="AK39" s="53">
        <f t="shared" ref="AK39:AK41" si="42">+AL38*AJ39</f>
        <v>5.7599999999999998E-2</v>
      </c>
      <c r="AL39" s="53">
        <f t="shared" ref="AL39:AL41" si="43">+AL38-AK39</f>
        <v>8.6399999999999991E-2</v>
      </c>
      <c r="AM39" s="53">
        <f>IF(AD39='[4]11 FORMULAS'!$P$6,AM38-(AM38*AJ39),AM38)</f>
        <v>0.8</v>
      </c>
      <c r="AN39" s="84"/>
      <c r="AO39" s="81"/>
      <c r="AP39" s="84"/>
      <c r="AQ39" s="81"/>
      <c r="AR39" s="83"/>
      <c r="AS39" s="86"/>
      <c r="AT39" s="79"/>
      <c r="AU39" s="79"/>
      <c r="AV39" s="79"/>
      <c r="AW39" s="79"/>
      <c r="AX39" s="79"/>
      <c r="AY39" s="79"/>
      <c r="AZ39" s="79"/>
      <c r="BA39" s="79"/>
      <c r="BB39" s="79"/>
      <c r="BC39" s="79"/>
    </row>
    <row r="40" spans="1:55" ht="39.75" customHeight="1" x14ac:dyDescent="0.25">
      <c r="A40" s="88"/>
      <c r="B40" s="88"/>
      <c r="C40" s="96"/>
      <c r="D40" s="96"/>
      <c r="E40" s="98"/>
      <c r="F40" s="88"/>
      <c r="G40" s="99"/>
      <c r="H40" s="99"/>
      <c r="I40" s="100"/>
      <c r="J40" s="88"/>
      <c r="K40" s="81"/>
      <c r="L40" s="90"/>
      <c r="M40" s="91"/>
      <c r="N40" s="90"/>
      <c r="O40" s="81"/>
      <c r="P40" s="93"/>
      <c r="R40" s="81"/>
      <c r="S40" s="90"/>
      <c r="T40" s="81"/>
      <c r="U40" s="82"/>
      <c r="V40" s="83"/>
      <c r="W40" s="18">
        <v>4</v>
      </c>
      <c r="X40" s="19" t="s">
        <v>356</v>
      </c>
      <c r="Y40" s="19" t="s">
        <v>383</v>
      </c>
      <c r="Z40" s="19" t="s">
        <v>384</v>
      </c>
      <c r="AA40" s="20" t="str">
        <f>+CONCATENATE(X40," ",Y40," ",Z40)</f>
        <v>El ordenador del gasto verificará que los contratos suscritos se liquiden dentro de la oportunidad legal 2 veces al año</v>
      </c>
      <c r="AB40" s="55" t="s">
        <v>196</v>
      </c>
      <c r="AC40" s="40">
        <f t="shared" si="40"/>
        <v>0.25</v>
      </c>
      <c r="AD40" s="53" t="str">
        <f>+IF(OR(AB40='[4]11 FORMULAS'!$O$4,AB40='[4]11 FORMULAS'!$O$5),'[4]11 FORMULAS'!$P$5,IF(AB40='[4]11 FORMULAS'!$O$6,'[4]11 FORMULAS'!$P$6,""))</f>
        <v>Probabilidad</v>
      </c>
      <c r="AE40" s="55" t="s">
        <v>197</v>
      </c>
      <c r="AF40" s="40">
        <f t="shared" si="41"/>
        <v>0.15</v>
      </c>
      <c r="AG40" s="56" t="s">
        <v>198</v>
      </c>
      <c r="AH40" s="56" t="s">
        <v>199</v>
      </c>
      <c r="AI40" s="56" t="s">
        <v>200</v>
      </c>
      <c r="AJ40" s="53">
        <f t="shared" ref="AJ40:AJ41" si="44">+AC40+AF40</f>
        <v>0.4</v>
      </c>
      <c r="AK40" s="53">
        <f t="shared" si="42"/>
        <v>3.456E-2</v>
      </c>
      <c r="AL40" s="53">
        <f t="shared" si="43"/>
        <v>5.183999999999999E-2</v>
      </c>
      <c r="AM40" s="53">
        <f>IF(AD40='[4]11 FORMULAS'!$P$6,AM39-(AM39*AJ40),AM39)</f>
        <v>0.8</v>
      </c>
      <c r="AN40" s="84"/>
      <c r="AO40" s="81"/>
      <c r="AP40" s="84"/>
      <c r="AQ40" s="81"/>
      <c r="AR40" s="83"/>
      <c r="AS40" s="86"/>
      <c r="AT40" s="79"/>
      <c r="AU40" s="79"/>
      <c r="AV40" s="79"/>
      <c r="AW40" s="79"/>
      <c r="AX40" s="79"/>
      <c r="AY40" s="79"/>
      <c r="AZ40" s="79"/>
      <c r="BA40" s="79"/>
      <c r="BB40" s="79"/>
      <c r="BC40" s="79"/>
    </row>
    <row r="41" spans="1:55" ht="39.75" customHeight="1" x14ac:dyDescent="0.25">
      <c r="A41" s="88"/>
      <c r="B41" s="88"/>
      <c r="C41" s="97"/>
      <c r="D41" s="97"/>
      <c r="E41" s="98"/>
      <c r="F41" s="88"/>
      <c r="G41" s="99"/>
      <c r="H41" s="99"/>
      <c r="I41" s="100"/>
      <c r="J41" s="88"/>
      <c r="K41" s="81"/>
      <c r="L41" s="90"/>
      <c r="M41" s="91"/>
      <c r="N41" s="90"/>
      <c r="O41" s="81"/>
      <c r="P41" s="94"/>
      <c r="R41" s="81"/>
      <c r="S41" s="90"/>
      <c r="T41" s="81"/>
      <c r="U41" s="82"/>
      <c r="V41" s="83"/>
      <c r="W41" s="22"/>
      <c r="X41" s="22"/>
      <c r="Y41" s="22"/>
      <c r="Z41" s="22"/>
      <c r="AA41" s="22"/>
      <c r="AB41" s="55" t="s">
        <v>406</v>
      </c>
      <c r="AC41" s="54">
        <f t="shared" si="40"/>
        <v>0</v>
      </c>
      <c r="AD41" s="53" t="str">
        <f>+IF(OR(AB41='[4]11 FORMULAS'!$O$4,AB41='[4]11 FORMULAS'!$O$5),'[4]11 FORMULAS'!$P$5,IF(AB41='[4]11 FORMULAS'!$O$6,'[4]11 FORMULAS'!$P$6,""))</f>
        <v/>
      </c>
      <c r="AE41" s="55" t="s">
        <v>406</v>
      </c>
      <c r="AF41" s="54">
        <f t="shared" si="41"/>
        <v>0</v>
      </c>
      <c r="AG41" s="23"/>
      <c r="AH41" s="23"/>
      <c r="AI41" s="23"/>
      <c r="AJ41" s="53">
        <f t="shared" si="44"/>
        <v>0</v>
      </c>
      <c r="AK41" s="53">
        <f t="shared" si="42"/>
        <v>0</v>
      </c>
      <c r="AL41" s="53">
        <f t="shared" si="43"/>
        <v>5.183999999999999E-2</v>
      </c>
      <c r="AM41" s="53">
        <f>IF(AD41='[4]11 FORMULAS'!$P$6,AM40-(AM40*AJ41),AM40)</f>
        <v>0.8</v>
      </c>
      <c r="AN41" s="84"/>
      <c r="AO41" s="81"/>
      <c r="AP41" s="84"/>
      <c r="AQ41" s="81"/>
      <c r="AR41" s="83"/>
      <c r="AS41" s="87"/>
      <c r="AT41" s="80"/>
      <c r="AU41" s="80"/>
      <c r="AV41" s="80"/>
      <c r="AW41" s="80"/>
      <c r="AX41" s="80"/>
      <c r="AY41" s="80"/>
      <c r="AZ41" s="80"/>
      <c r="BA41" s="80"/>
      <c r="BB41" s="80"/>
      <c r="BC41" s="80"/>
    </row>
  </sheetData>
  <mergeCells count="290">
    <mergeCell ref="T32:T36"/>
    <mergeCell ref="U32:U36"/>
    <mergeCell ref="V32:V36"/>
    <mergeCell ref="AN32:AN36"/>
    <mergeCell ref="AO32:AO36"/>
    <mergeCell ref="AP32:AP36"/>
    <mergeCell ref="AQ32:AQ36"/>
    <mergeCell ref="AR32:AR36"/>
    <mergeCell ref="AS32:AS36"/>
    <mergeCell ref="J32:J36"/>
    <mergeCell ref="K32:K36"/>
    <mergeCell ref="L32:L36"/>
    <mergeCell ref="M32:M36"/>
    <mergeCell ref="N32:N36"/>
    <mergeCell ref="O32:O36"/>
    <mergeCell ref="P32:P36"/>
    <mergeCell ref="R32:R36"/>
    <mergeCell ref="S32:S36"/>
    <mergeCell ref="A32:A36"/>
    <mergeCell ref="B32:B36"/>
    <mergeCell ref="C32:C36"/>
    <mergeCell ref="D32:D36"/>
    <mergeCell ref="E32:E36"/>
    <mergeCell ref="F32:F36"/>
    <mergeCell ref="G32:G36"/>
    <mergeCell ref="H32:H36"/>
    <mergeCell ref="I32:I36"/>
    <mergeCell ref="T27:T31"/>
    <mergeCell ref="U27:U31"/>
    <mergeCell ref="V27:V31"/>
    <mergeCell ref="AN27:AN31"/>
    <mergeCell ref="AO27:AO31"/>
    <mergeCell ref="AP27:AP31"/>
    <mergeCell ref="AQ27:AQ31"/>
    <mergeCell ref="AR27:AR31"/>
    <mergeCell ref="AS27:AS31"/>
    <mergeCell ref="J27:J31"/>
    <mergeCell ref="K27:K31"/>
    <mergeCell ref="L27:L31"/>
    <mergeCell ref="M27:M31"/>
    <mergeCell ref="N27:N31"/>
    <mergeCell ref="O27:O31"/>
    <mergeCell ref="P27:P31"/>
    <mergeCell ref="R27:R31"/>
    <mergeCell ref="S27:S31"/>
    <mergeCell ref="A27:A31"/>
    <mergeCell ref="B27:B31"/>
    <mergeCell ref="C27:C31"/>
    <mergeCell ref="D27:D31"/>
    <mergeCell ref="E27:E31"/>
    <mergeCell ref="F27:F31"/>
    <mergeCell ref="G27:G31"/>
    <mergeCell ref="H27:H31"/>
    <mergeCell ref="I27:I31"/>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B10:BB11"/>
    <mergeCell ref="BC10:BC11"/>
    <mergeCell ref="A12:A16"/>
    <mergeCell ref="B12:B16"/>
    <mergeCell ref="C12:C16"/>
    <mergeCell ref="D12:D16"/>
    <mergeCell ref="E12:E16"/>
    <mergeCell ref="F12:F16"/>
    <mergeCell ref="G12:G16"/>
    <mergeCell ref="H12:H16"/>
    <mergeCell ref="AT10:AT11"/>
    <mergeCell ref="AU10:AU11"/>
    <mergeCell ref="AV10:AV11"/>
    <mergeCell ref="AW10:AW11"/>
    <mergeCell ref="AX10:AZ10"/>
    <mergeCell ref="BA10:BA11"/>
    <mergeCell ref="AQ9:AQ11"/>
    <mergeCell ref="AR9:AR11"/>
    <mergeCell ref="AS9:AS11"/>
    <mergeCell ref="BB12:BB16"/>
    <mergeCell ref="BC12:BC16"/>
    <mergeCell ref="AW12:AW16"/>
    <mergeCell ref="AX12:AX16"/>
    <mergeCell ref="L9:L11"/>
    <mergeCell ref="AY12:AY16"/>
    <mergeCell ref="AZ12:AZ16"/>
    <mergeCell ref="BA12:BA16"/>
    <mergeCell ref="U12:U16"/>
    <mergeCell ref="I12:I16"/>
    <mergeCell ref="J12:J16"/>
    <mergeCell ref="K12:K16"/>
    <mergeCell ref="L12:L16"/>
    <mergeCell ref="M12:M16"/>
    <mergeCell ref="N12:N16"/>
    <mergeCell ref="O12:O16"/>
    <mergeCell ref="AS12:AS16"/>
    <mergeCell ref="AT12:AT16"/>
    <mergeCell ref="AU12:AU16"/>
    <mergeCell ref="AV12:AV16"/>
    <mergeCell ref="V12:V16"/>
    <mergeCell ref="AN12:AN16"/>
    <mergeCell ref="AO12:AO16"/>
    <mergeCell ref="AP12:AP16"/>
    <mergeCell ref="AQ12:AQ16"/>
    <mergeCell ref="AR12:AR16"/>
    <mergeCell ref="P12:P16"/>
    <mergeCell ref="R12:R16"/>
    <mergeCell ref="S12:S16"/>
    <mergeCell ref="K17:K21"/>
    <mergeCell ref="U17:U21"/>
    <mergeCell ref="V17:V21"/>
    <mergeCell ref="AV17:AV21"/>
    <mergeCell ref="AP17:AP21"/>
    <mergeCell ref="A10:A11"/>
    <mergeCell ref="B10:B11"/>
    <mergeCell ref="C10:C11"/>
    <mergeCell ref="D10:D11"/>
    <mergeCell ref="E10:E11"/>
    <mergeCell ref="Q9:Q11"/>
    <mergeCell ref="A17:A21"/>
    <mergeCell ref="B17:B21"/>
    <mergeCell ref="C17:C21"/>
    <mergeCell ref="D17:D21"/>
    <mergeCell ref="E17:E21"/>
    <mergeCell ref="F17:F21"/>
    <mergeCell ref="G17:G21"/>
    <mergeCell ref="H17:H21"/>
    <mergeCell ref="I17:I21"/>
    <mergeCell ref="J17:J21"/>
    <mergeCell ref="T12:T16"/>
    <mergeCell ref="BB17:BB21"/>
    <mergeCell ref="BC17:BC21"/>
    <mergeCell ref="AW17:AW21"/>
    <mergeCell ref="AX17:AX21"/>
    <mergeCell ref="AY17:AY21"/>
    <mergeCell ref="AZ17:AZ21"/>
    <mergeCell ref="BA17:BA21"/>
    <mergeCell ref="L17:L21"/>
    <mergeCell ref="M17:M21"/>
    <mergeCell ref="N17:N21"/>
    <mergeCell ref="O17:O21"/>
    <mergeCell ref="P17:P21"/>
    <mergeCell ref="R17:R21"/>
    <mergeCell ref="AQ17:AQ21"/>
    <mergeCell ref="AR17:AR21"/>
    <mergeCell ref="AS17:AS21"/>
    <mergeCell ref="AT17:AT21"/>
    <mergeCell ref="AU17:AU21"/>
    <mergeCell ref="S17:S21"/>
    <mergeCell ref="T17:T21"/>
    <mergeCell ref="AO17:AO21"/>
    <mergeCell ref="AN17:AN21"/>
    <mergeCell ref="BC22:BC26"/>
    <mergeCell ref="AS22:AS26"/>
    <mergeCell ref="AT22:AT26"/>
    <mergeCell ref="AU22:AU26"/>
    <mergeCell ref="AV22:AV26"/>
    <mergeCell ref="AW22:AW26"/>
    <mergeCell ref="AX22:AX26"/>
    <mergeCell ref="V22:V26"/>
    <mergeCell ref="AN22:AN26"/>
    <mergeCell ref="AO22:AO26"/>
    <mergeCell ref="AP22:AP26"/>
    <mergeCell ref="AQ22:AQ26"/>
    <mergeCell ref="AR22:AR26"/>
    <mergeCell ref="AY22:AY26"/>
    <mergeCell ref="AZ22:AZ26"/>
    <mergeCell ref="BA22:BA26"/>
    <mergeCell ref="BB22:BB26"/>
    <mergeCell ref="U22:U26"/>
    <mergeCell ref="A22:A26"/>
    <mergeCell ref="B22:B26"/>
    <mergeCell ref="C22:C26"/>
    <mergeCell ref="D22:D26"/>
    <mergeCell ref="E22:E26"/>
    <mergeCell ref="F22:F26"/>
    <mergeCell ref="G22:G26"/>
    <mergeCell ref="P5:T5"/>
    <mergeCell ref="I5:O5"/>
    <mergeCell ref="I6:O6"/>
    <mergeCell ref="P6:T6"/>
    <mergeCell ref="O22:O26"/>
    <mergeCell ref="P22:P26"/>
    <mergeCell ref="H22:H26"/>
    <mergeCell ref="R22:R26"/>
    <mergeCell ref="S22:S26"/>
    <mergeCell ref="T22:T26"/>
    <mergeCell ref="I22:I26"/>
    <mergeCell ref="J22:J26"/>
    <mergeCell ref="K22:K26"/>
    <mergeCell ref="L22:L26"/>
    <mergeCell ref="M22:M26"/>
    <mergeCell ref="N22:N26"/>
    <mergeCell ref="A37:A41"/>
    <mergeCell ref="B37:B41"/>
    <mergeCell ref="C37:C41"/>
    <mergeCell ref="D37:D41"/>
    <mergeCell ref="E37:E41"/>
    <mergeCell ref="F37:F41"/>
    <mergeCell ref="G37:G41"/>
    <mergeCell ref="H37:H41"/>
    <mergeCell ref="I37:I41"/>
    <mergeCell ref="J37:J41"/>
    <mergeCell ref="K37:K41"/>
    <mergeCell ref="L37:L41"/>
    <mergeCell ref="M37:M41"/>
    <mergeCell ref="N37:N41"/>
    <mergeCell ref="O37:O41"/>
    <mergeCell ref="P37:P41"/>
    <mergeCell ref="R37:R41"/>
    <mergeCell ref="S37:S41"/>
    <mergeCell ref="T37:T41"/>
    <mergeCell ref="U37:U41"/>
    <mergeCell ref="V37:V41"/>
    <mergeCell ref="AN37:AN41"/>
    <mergeCell ref="AO37:AO41"/>
    <mergeCell ref="AP37:AP41"/>
    <mergeCell ref="AQ37:AQ41"/>
    <mergeCell ref="AR37:AR41"/>
    <mergeCell ref="AS37:AS41"/>
    <mergeCell ref="BC27:BC31"/>
    <mergeCell ref="AT32:AT36"/>
    <mergeCell ref="AU32:AU36"/>
    <mergeCell ref="AV32:AV36"/>
    <mergeCell ref="AW32:AW36"/>
    <mergeCell ref="AX32:AX36"/>
    <mergeCell ref="AY32:AY36"/>
    <mergeCell ref="AZ32:AZ36"/>
    <mergeCell ref="BA32:BA36"/>
    <mergeCell ref="BB32:BB36"/>
    <mergeCell ref="BC32:BC36"/>
    <mergeCell ref="AT27:AT31"/>
    <mergeCell ref="AU27:AU31"/>
    <mergeCell ref="AV27:AV31"/>
    <mergeCell ref="AW27:AW31"/>
    <mergeCell ref="AX27:AX31"/>
    <mergeCell ref="AY27:AY31"/>
    <mergeCell ref="AZ27:AZ31"/>
    <mergeCell ref="BA27:BA31"/>
    <mergeCell ref="BB27:BB31"/>
    <mergeCell ref="BC37:BC41"/>
    <mergeCell ref="AT37:AT41"/>
    <mergeCell ref="AU37:AU41"/>
    <mergeCell ref="AV37:AV41"/>
    <mergeCell ref="AW37:AW41"/>
    <mergeCell ref="AX37:AX41"/>
    <mergeCell ref="AY37:AY41"/>
    <mergeCell ref="AZ37:AZ41"/>
    <mergeCell ref="BA37:BA41"/>
    <mergeCell ref="BB37:BB41"/>
  </mergeCells>
  <conditionalFormatting sqref="K12">
    <cfRule type="cellIs" dxfId="278" priority="377" operator="equal">
      <formula>"Muy Alta"</formula>
    </cfRule>
    <cfRule type="cellIs" dxfId="277" priority="378" operator="equal">
      <formula>"Alta"</formula>
    </cfRule>
    <cfRule type="cellIs" dxfId="276" priority="379" operator="equal">
      <formula>"Media"</formula>
    </cfRule>
    <cfRule type="cellIs" dxfId="275" priority="380" operator="equal">
      <formula>"Baja"</formula>
    </cfRule>
    <cfRule type="cellIs" dxfId="274" priority="381" operator="equal">
      <formula>"Muy Baja"</formula>
    </cfRule>
  </conditionalFormatting>
  <conditionalFormatting sqref="K17">
    <cfRule type="cellIs" dxfId="273" priority="342" operator="equal">
      <formula>"Muy Alta"</formula>
    </cfRule>
    <cfRule type="cellIs" dxfId="272" priority="343" operator="equal">
      <formula>"Alta"</formula>
    </cfRule>
    <cfRule type="cellIs" dxfId="271" priority="344" operator="equal">
      <formula>"Media"</formula>
    </cfRule>
    <cfRule type="cellIs" dxfId="270" priority="345" operator="equal">
      <formula>"Baja"</formula>
    </cfRule>
    <cfRule type="cellIs" dxfId="269" priority="346" operator="equal">
      <formula>"Muy Baja"</formula>
    </cfRule>
  </conditionalFormatting>
  <conditionalFormatting sqref="K22">
    <cfRule type="cellIs" dxfId="268" priority="317" operator="equal">
      <formula>"Muy Alta"</formula>
    </cfRule>
    <cfRule type="cellIs" dxfId="267" priority="318" operator="equal">
      <formula>"Alta"</formula>
    </cfRule>
    <cfRule type="cellIs" dxfId="266" priority="319" operator="equal">
      <formula>"Media"</formula>
    </cfRule>
    <cfRule type="cellIs" dxfId="265" priority="320" operator="equal">
      <formula>"Baja"</formula>
    </cfRule>
    <cfRule type="cellIs" dxfId="264" priority="321" operator="equal">
      <formula>"Muy Baja"</formula>
    </cfRule>
  </conditionalFormatting>
  <conditionalFormatting sqref="M12">
    <cfRule type="cellIs" dxfId="263" priority="387" operator="equal">
      <formula>$U$12</formula>
    </cfRule>
    <cfRule type="cellIs" dxfId="262" priority="388" operator="equal">
      <formula>$U$13</formula>
    </cfRule>
    <cfRule type="cellIs" dxfId="261" priority="389" operator="equal">
      <formula>$U$14</formula>
    </cfRule>
    <cfRule type="cellIs" dxfId="260" priority="390" operator="equal">
      <formula>$U$15</formula>
    </cfRule>
    <cfRule type="cellIs" dxfId="259" priority="391" operator="equal">
      <formula>$U$16</formula>
    </cfRule>
  </conditionalFormatting>
  <conditionalFormatting sqref="M17">
    <cfRule type="cellIs" dxfId="258" priority="190" operator="equal">
      <formula>$U$12</formula>
    </cfRule>
    <cfRule type="cellIs" dxfId="257" priority="191" operator="equal">
      <formula>$U$13</formula>
    </cfRule>
    <cfRule type="cellIs" dxfId="256" priority="192" operator="equal">
      <formula>$U$14</formula>
    </cfRule>
    <cfRule type="cellIs" dxfId="255" priority="193" operator="equal">
      <formula>$U$15</formula>
    </cfRule>
    <cfRule type="cellIs" dxfId="254" priority="194" operator="equal">
      <formula>$U$16</formula>
    </cfRule>
  </conditionalFormatting>
  <conditionalFormatting sqref="M22">
    <cfRule type="cellIs" dxfId="253" priority="185" operator="equal">
      <formula>$U$12</formula>
    </cfRule>
    <cfRule type="cellIs" dxfId="252" priority="186" operator="equal">
      <formula>$U$13</formula>
    </cfRule>
    <cfRule type="cellIs" dxfId="251" priority="187" operator="equal">
      <formula>$U$14</formula>
    </cfRule>
    <cfRule type="cellIs" dxfId="250" priority="188" operator="equal">
      <formula>$U$15</formula>
    </cfRule>
    <cfRule type="cellIs" dxfId="249" priority="189" operator="equal">
      <formula>$U$16</formula>
    </cfRule>
  </conditionalFormatting>
  <conditionalFormatting sqref="O12 O17">
    <cfRule type="cellIs" dxfId="248" priority="372" operator="equal">
      <formula>"catastrofico"</formula>
    </cfRule>
    <cfRule type="cellIs" dxfId="247" priority="373" operator="equal">
      <formula>"Mayor"</formula>
    </cfRule>
    <cfRule type="cellIs" dxfId="246" priority="374" operator="equal">
      <formula>"Moderado"</formula>
    </cfRule>
    <cfRule type="cellIs" dxfId="245" priority="375" operator="equal">
      <formula>"menor"</formula>
    </cfRule>
    <cfRule type="cellIs" dxfId="244" priority="376" operator="equal">
      <formula>"leve"</formula>
    </cfRule>
  </conditionalFormatting>
  <conditionalFormatting sqref="O22">
    <cfRule type="cellIs" dxfId="243" priority="312" operator="equal">
      <formula>"catastrofico"</formula>
    </cfRule>
    <cfRule type="cellIs" dxfId="242" priority="313" operator="equal">
      <formula>"Mayor"</formula>
    </cfRule>
    <cfRule type="cellIs" dxfId="241" priority="314" operator="equal">
      <formula>"Moderado"</formula>
    </cfRule>
    <cfRule type="cellIs" dxfId="240" priority="315" operator="equal">
      <formula>"menor"</formula>
    </cfRule>
    <cfRule type="cellIs" dxfId="239" priority="316" operator="equal">
      <formula>"leve"</formula>
    </cfRule>
  </conditionalFormatting>
  <conditionalFormatting sqref="R12">
    <cfRule type="cellIs" dxfId="238" priority="367" operator="equal">
      <formula>"catastrofico"</formula>
    </cfRule>
    <cfRule type="cellIs" dxfId="237" priority="368" operator="equal">
      <formula>"Mayor"</formula>
    </cfRule>
    <cfRule type="cellIs" dxfId="236" priority="369" operator="equal">
      <formula>"Moderado"</formula>
    </cfRule>
    <cfRule type="cellIs" dxfId="235" priority="370" operator="equal">
      <formula>"menor"</formula>
    </cfRule>
    <cfRule type="cellIs" dxfId="234" priority="371" operator="equal">
      <formula>"leve"</formula>
    </cfRule>
  </conditionalFormatting>
  <conditionalFormatting sqref="R17">
    <cfRule type="cellIs" dxfId="233" priority="337" operator="equal">
      <formula>"catastrofico"</formula>
    </cfRule>
    <cfRule type="cellIs" dxfId="232" priority="338" operator="equal">
      <formula>"Mayor"</formula>
    </cfRule>
    <cfRule type="cellIs" dxfId="231" priority="339" operator="equal">
      <formula>"Moderado"</formula>
    </cfRule>
    <cfRule type="cellIs" dxfId="230" priority="340" operator="equal">
      <formula>"menor"</formula>
    </cfRule>
    <cfRule type="cellIs" dxfId="229" priority="341" operator="equal">
      <formula>"leve"</formula>
    </cfRule>
  </conditionalFormatting>
  <conditionalFormatting sqref="R22">
    <cfRule type="cellIs" dxfId="228" priority="131" operator="equal">
      <formula>"catastrofico"</formula>
    </cfRule>
    <cfRule type="cellIs" dxfId="227" priority="132" operator="equal">
      <formula>"Mayor"</formula>
    </cfRule>
    <cfRule type="cellIs" dxfId="226" priority="133" operator="equal">
      <formula>"Moderado"</formula>
    </cfRule>
    <cfRule type="cellIs" dxfId="225" priority="134" operator="equal">
      <formula>"menor"</formula>
    </cfRule>
    <cfRule type="cellIs" dxfId="224" priority="135" operator="equal">
      <formula>"leve"</formula>
    </cfRule>
  </conditionalFormatting>
  <conditionalFormatting sqref="T12">
    <cfRule type="cellIs" dxfId="223" priority="362" operator="equal">
      <formula>"catastrofico"</formula>
    </cfRule>
    <cfRule type="cellIs" dxfId="222" priority="363" operator="equal">
      <formula>"Mayor"</formula>
    </cfRule>
    <cfRule type="cellIs" dxfId="221" priority="364" operator="equal">
      <formula>"Moderado"</formula>
    </cfRule>
    <cfRule type="cellIs" dxfId="220" priority="365" operator="equal">
      <formula>"menor"</formula>
    </cfRule>
    <cfRule type="cellIs" dxfId="219" priority="366" operator="equal">
      <formula>"leve"</formula>
    </cfRule>
  </conditionalFormatting>
  <conditionalFormatting sqref="T17">
    <cfRule type="cellIs" dxfId="218" priority="332" operator="equal">
      <formula>"catastrofico"</formula>
    </cfRule>
    <cfRule type="cellIs" dxfId="217" priority="333" operator="equal">
      <formula>"Mayor"</formula>
    </cfRule>
    <cfRule type="cellIs" dxfId="216" priority="334" operator="equal">
      <formula>"Moderado"</formula>
    </cfRule>
    <cfRule type="cellIs" dxfId="215" priority="335" operator="equal">
      <formula>"menor"</formula>
    </cfRule>
    <cfRule type="cellIs" dxfId="214" priority="336" operator="equal">
      <formula>"leve"</formula>
    </cfRule>
  </conditionalFormatting>
  <conditionalFormatting sqref="T22">
    <cfRule type="cellIs" dxfId="213" priority="297" operator="equal">
      <formula>"catastrofico"</formula>
    </cfRule>
    <cfRule type="cellIs" dxfId="212" priority="298" operator="equal">
      <formula>"Mayor"</formula>
    </cfRule>
    <cfRule type="cellIs" dxfId="211" priority="299" operator="equal">
      <formula>"Moderado"</formula>
    </cfRule>
    <cfRule type="cellIs" dxfId="210" priority="300" operator="equal">
      <formula>"menor"</formula>
    </cfRule>
    <cfRule type="cellIs" dxfId="209" priority="301" operator="equal">
      <formula>"leve"</formula>
    </cfRule>
  </conditionalFormatting>
  <conditionalFormatting sqref="U12">
    <cfRule type="cellIs" dxfId="208" priority="382" operator="equal">
      <formula>#REF!</formula>
    </cfRule>
    <cfRule type="cellIs" dxfId="207" priority="383" operator="equal">
      <formula>#REF!</formula>
    </cfRule>
    <cfRule type="cellIs" dxfId="206" priority="384" operator="equal">
      <formula>#REF!</formula>
    </cfRule>
    <cfRule type="cellIs" dxfId="205" priority="385" operator="equal">
      <formula>#REF!</formula>
    </cfRule>
    <cfRule type="cellIs" dxfId="204" priority="386" operator="equal">
      <formula>#REF!</formula>
    </cfRule>
  </conditionalFormatting>
  <conditionalFormatting sqref="U17">
    <cfRule type="cellIs" dxfId="203" priority="347" operator="equal">
      <formula>#REF!</formula>
    </cfRule>
    <cfRule type="cellIs" dxfId="202" priority="348" operator="equal">
      <formula>#REF!</formula>
    </cfRule>
    <cfRule type="cellIs" dxfId="201" priority="349" operator="equal">
      <formula>#REF!</formula>
    </cfRule>
    <cfRule type="cellIs" dxfId="200" priority="350" operator="equal">
      <formula>#REF!</formula>
    </cfRule>
    <cfRule type="cellIs" dxfId="199" priority="351" operator="equal">
      <formula>#REF!</formula>
    </cfRule>
  </conditionalFormatting>
  <conditionalFormatting sqref="U22">
    <cfRule type="cellIs" dxfId="198" priority="302" operator="equal">
      <formula>#REF!</formula>
    </cfRule>
    <cfRule type="cellIs" dxfId="197" priority="303" operator="equal">
      <formula>#REF!</formula>
    </cfRule>
    <cfRule type="cellIs" dxfId="196" priority="304" operator="equal">
      <formula>#REF!</formula>
    </cfRule>
    <cfRule type="cellIs" dxfId="195" priority="305" operator="equal">
      <formula>#REF!</formula>
    </cfRule>
    <cfRule type="cellIs" dxfId="194" priority="306" operator="equal">
      <formula>#REF!</formula>
    </cfRule>
  </conditionalFormatting>
  <conditionalFormatting sqref="V12">
    <cfRule type="cellIs" dxfId="193" priority="156" operator="equal">
      <formula>"Extremo"</formula>
    </cfRule>
    <cfRule type="cellIs" dxfId="192" priority="157" operator="equal">
      <formula>"Alto"</formula>
    </cfRule>
    <cfRule type="cellIs" dxfId="191" priority="158" operator="equal">
      <formula>"Moderado"</formula>
    </cfRule>
    <cfRule type="cellIs" dxfId="190" priority="159" operator="equal">
      <formula>"Bajo"</formula>
    </cfRule>
  </conditionalFormatting>
  <conditionalFormatting sqref="V17">
    <cfRule type="cellIs" dxfId="189" priority="152" operator="equal">
      <formula>"Extremo"</formula>
    </cfRule>
    <cfRule type="cellIs" dxfId="188" priority="153" operator="equal">
      <formula>"Alto"</formula>
    </cfRule>
    <cfRule type="cellIs" dxfId="187" priority="154" operator="equal">
      <formula>"Moderado"</formula>
    </cfRule>
    <cfRule type="cellIs" dxfId="186" priority="155" operator="equal">
      <formula>"Bajo"</formula>
    </cfRule>
  </conditionalFormatting>
  <conditionalFormatting sqref="V22">
    <cfRule type="cellIs" dxfId="185" priority="148" operator="equal">
      <formula>"Extremo"</formula>
    </cfRule>
    <cfRule type="cellIs" dxfId="184" priority="149" operator="equal">
      <formula>"Alto"</formula>
    </cfRule>
    <cfRule type="cellIs" dxfId="183" priority="150" operator="equal">
      <formula>"Moderado"</formula>
    </cfRule>
    <cfRule type="cellIs" dxfId="182" priority="151" operator="equal">
      <formula>"Bajo"</formula>
    </cfRule>
  </conditionalFormatting>
  <conditionalFormatting sqref="AO12">
    <cfRule type="cellIs" dxfId="181" priority="357" operator="equal">
      <formula>"Muy Alta"</formula>
    </cfRule>
    <cfRule type="cellIs" dxfId="180" priority="358" operator="equal">
      <formula>"Alta"</formula>
    </cfRule>
    <cfRule type="cellIs" dxfId="179" priority="359" operator="equal">
      <formula>"Media"</formula>
    </cfRule>
    <cfRule type="cellIs" dxfId="178" priority="360" operator="equal">
      <formula>"Baja"</formula>
    </cfRule>
    <cfRule type="cellIs" dxfId="177" priority="361" operator="equal">
      <formula>"Muy Baja"</formula>
    </cfRule>
  </conditionalFormatting>
  <conditionalFormatting sqref="AO17">
    <cfRule type="cellIs" dxfId="176" priority="327" operator="equal">
      <formula>"Muy Alta"</formula>
    </cfRule>
    <cfRule type="cellIs" dxfId="175" priority="328" operator="equal">
      <formula>"Alta"</formula>
    </cfRule>
    <cfRule type="cellIs" dxfId="174" priority="329" operator="equal">
      <formula>"Media"</formula>
    </cfRule>
    <cfRule type="cellIs" dxfId="173" priority="330" operator="equal">
      <formula>"Baja"</formula>
    </cfRule>
    <cfRule type="cellIs" dxfId="172" priority="331" operator="equal">
      <formula>"Muy Baja"</formula>
    </cfRule>
  </conditionalFormatting>
  <conditionalFormatting sqref="AO22">
    <cfRule type="cellIs" dxfId="171" priority="292" operator="equal">
      <formula>"Muy Alta"</formula>
    </cfRule>
    <cfRule type="cellIs" dxfId="170" priority="293" operator="equal">
      <formula>"Alta"</formula>
    </cfRule>
    <cfRule type="cellIs" dxfId="169" priority="294" operator="equal">
      <formula>"Media"</formula>
    </cfRule>
    <cfRule type="cellIs" dxfId="168" priority="295" operator="equal">
      <formula>"Baja"</formula>
    </cfRule>
    <cfRule type="cellIs" dxfId="167" priority="296" operator="equal">
      <formula>"Muy Baja"</formula>
    </cfRule>
  </conditionalFormatting>
  <conditionalFormatting sqref="AQ12">
    <cfRule type="cellIs" dxfId="166" priority="352" operator="equal">
      <formula>"Catastrofico"</formula>
    </cfRule>
    <cfRule type="cellIs" dxfId="165" priority="353" operator="equal">
      <formula>"Mayor"</formula>
    </cfRule>
    <cfRule type="cellIs" dxfId="164" priority="354" operator="equal">
      <formula>"Moderado"</formula>
    </cfRule>
    <cfRule type="cellIs" dxfId="163" priority="355" operator="equal">
      <formula>"Menor"</formula>
    </cfRule>
    <cfRule type="cellIs" dxfId="162" priority="356" operator="equal">
      <formula>"Leve"</formula>
    </cfRule>
  </conditionalFormatting>
  <conditionalFormatting sqref="AQ17">
    <cfRule type="cellIs" dxfId="161" priority="322" operator="equal">
      <formula>"Catastrofico"</formula>
    </cfRule>
    <cfRule type="cellIs" dxfId="160" priority="323" operator="equal">
      <formula>"Mayor"</formula>
    </cfRule>
    <cfRule type="cellIs" dxfId="159" priority="324" operator="equal">
      <formula>"Moderado"</formula>
    </cfRule>
    <cfRule type="cellIs" dxfId="158" priority="325" operator="equal">
      <formula>"Menor"</formula>
    </cfRule>
    <cfRule type="cellIs" dxfId="157" priority="326" operator="equal">
      <formula>"Leve"</formula>
    </cfRule>
  </conditionalFormatting>
  <conditionalFormatting sqref="AQ22">
    <cfRule type="cellIs" dxfId="156" priority="287" operator="equal">
      <formula>"Catastrofico"</formula>
    </cfRule>
    <cfRule type="cellIs" dxfId="155" priority="288" operator="equal">
      <formula>"Mayor"</formula>
    </cfRule>
    <cfRule type="cellIs" dxfId="154" priority="289" operator="equal">
      <formula>"Moderado"</formula>
    </cfRule>
    <cfRule type="cellIs" dxfId="153" priority="290" operator="equal">
      <formula>"Menor"</formula>
    </cfRule>
    <cfRule type="cellIs" dxfId="152" priority="291" operator="equal">
      <formula>"Leve"</formula>
    </cfRule>
  </conditionalFormatting>
  <conditionalFormatting sqref="AR12">
    <cfRule type="cellIs" dxfId="151" priority="195" operator="equal">
      <formula>"Extremo"</formula>
    </cfRule>
    <cfRule type="cellIs" dxfId="150" priority="196" operator="equal">
      <formula>"Alto"</formula>
    </cfRule>
    <cfRule type="cellIs" dxfId="149" priority="197" operator="equal">
      <formula>"Moderado"</formula>
    </cfRule>
    <cfRule type="cellIs" dxfId="148" priority="198" operator="equal">
      <formula>"Bajo"</formula>
    </cfRule>
  </conditionalFormatting>
  <conditionalFormatting sqref="AR17">
    <cfRule type="cellIs" dxfId="147" priority="144" operator="equal">
      <formula>"Extremo"</formula>
    </cfRule>
    <cfRule type="cellIs" dxfId="146" priority="145" operator="equal">
      <formula>"Alto"</formula>
    </cfRule>
    <cfRule type="cellIs" dxfId="145" priority="146" operator="equal">
      <formula>"Moderado"</formula>
    </cfRule>
    <cfRule type="cellIs" dxfId="144" priority="147" operator="equal">
      <formula>"Bajo"</formula>
    </cfRule>
  </conditionalFormatting>
  <conditionalFormatting sqref="AR22">
    <cfRule type="cellIs" dxfId="143" priority="140" operator="equal">
      <formula>"Extremo"</formula>
    </cfRule>
    <cfRule type="cellIs" dxfId="142" priority="141" operator="equal">
      <formula>"Alto"</formula>
    </cfRule>
    <cfRule type="cellIs" dxfId="141" priority="142" operator="equal">
      <formula>"Moderado"</formula>
    </cfRule>
    <cfRule type="cellIs" dxfId="140" priority="143" operator="equal">
      <formula>"Bajo"</formula>
    </cfRule>
  </conditionalFormatting>
  <conditionalFormatting sqref="AS12">
    <cfRule type="cellIs" dxfId="139" priority="230" operator="equal">
      <formula>"Evitar"</formula>
    </cfRule>
    <cfRule type="cellIs" dxfId="138" priority="231" operator="equal">
      <formula>"Aceptar"</formula>
    </cfRule>
    <cfRule type="cellIs" dxfId="137" priority="232" operator="equal">
      <formula>"reducir transferir"</formula>
    </cfRule>
    <cfRule type="cellIs" dxfId="136" priority="233" operator="equal">
      <formula>"reducir mitigar"</formula>
    </cfRule>
    <cfRule type="cellIs" dxfId="135" priority="234" operator="equal">
      <formula>"Reducir mitigar"</formula>
    </cfRule>
  </conditionalFormatting>
  <conditionalFormatting sqref="AS17">
    <cfRule type="cellIs" dxfId="134" priority="225" operator="equal">
      <formula>"Evitar"</formula>
    </cfRule>
    <cfRule type="cellIs" dxfId="133" priority="226" operator="equal">
      <formula>"Aceptar"</formula>
    </cfRule>
    <cfRule type="cellIs" dxfId="132" priority="227" operator="equal">
      <formula>"reducir transferir"</formula>
    </cfRule>
    <cfRule type="cellIs" dxfId="131" priority="228" operator="equal">
      <formula>"reducir mitigar"</formula>
    </cfRule>
    <cfRule type="cellIs" dxfId="130" priority="229" operator="equal">
      <formula>"Reducir mitigar"</formula>
    </cfRule>
  </conditionalFormatting>
  <conditionalFormatting sqref="AS22">
    <cfRule type="cellIs" dxfId="129" priority="220" operator="equal">
      <formula>"Evitar"</formula>
    </cfRule>
    <cfRule type="cellIs" dxfId="128" priority="221" operator="equal">
      <formula>"Aceptar"</formula>
    </cfRule>
    <cfRule type="cellIs" dxfId="127" priority="222" operator="equal">
      <formula>"reducir transferir"</formula>
    </cfRule>
    <cfRule type="cellIs" dxfId="126" priority="223" operator="equal">
      <formula>"reducir mitigar"</formula>
    </cfRule>
    <cfRule type="cellIs" dxfId="125" priority="224" operator="equal">
      <formula>"Reducir mitigar"</formula>
    </cfRule>
  </conditionalFormatting>
  <conditionalFormatting sqref="K27">
    <cfRule type="cellIs" dxfId="124" priority="121" operator="equal">
      <formula>"Muy Alta"</formula>
    </cfRule>
    <cfRule type="cellIs" dxfId="123" priority="122" operator="equal">
      <formula>"Alta"</formula>
    </cfRule>
    <cfRule type="cellIs" dxfId="122" priority="123" operator="equal">
      <formula>"Media"</formula>
    </cfRule>
    <cfRule type="cellIs" dxfId="121" priority="124" operator="equal">
      <formula>"Baja"</formula>
    </cfRule>
    <cfRule type="cellIs" dxfId="120" priority="125" operator="equal">
      <formula>"Muy Baja"</formula>
    </cfRule>
  </conditionalFormatting>
  <conditionalFormatting sqref="M27">
    <cfRule type="cellIs" dxfId="119" priority="86" operator="equal">
      <formula>$U$12</formula>
    </cfRule>
    <cfRule type="cellIs" dxfId="118" priority="87" operator="equal">
      <formula>$U$13</formula>
    </cfRule>
    <cfRule type="cellIs" dxfId="117" priority="88" operator="equal">
      <formula>$U$14</formula>
    </cfRule>
    <cfRule type="cellIs" dxfId="116" priority="89" operator="equal">
      <formula>$U$15</formula>
    </cfRule>
    <cfRule type="cellIs" dxfId="115" priority="90" operator="equal">
      <formula>$U$16</formula>
    </cfRule>
  </conditionalFormatting>
  <conditionalFormatting sqref="O27">
    <cfRule type="cellIs" dxfId="114" priority="116" operator="equal">
      <formula>"catastrofico"</formula>
    </cfRule>
    <cfRule type="cellIs" dxfId="113" priority="117" operator="equal">
      <formula>"Mayor"</formula>
    </cfRule>
    <cfRule type="cellIs" dxfId="112" priority="118" operator="equal">
      <formula>"Moderado"</formula>
    </cfRule>
    <cfRule type="cellIs" dxfId="111" priority="119" operator="equal">
      <formula>"menor"</formula>
    </cfRule>
    <cfRule type="cellIs" dxfId="110" priority="120" operator="equal">
      <formula>"leve"</formula>
    </cfRule>
  </conditionalFormatting>
  <conditionalFormatting sqref="R27">
    <cfRule type="cellIs" dxfId="109" priority="73" operator="equal">
      <formula>"catastrofico"</formula>
    </cfRule>
    <cfRule type="cellIs" dxfId="108" priority="74" operator="equal">
      <formula>"Mayor"</formula>
    </cfRule>
    <cfRule type="cellIs" dxfId="107" priority="75" operator="equal">
      <formula>"Moderado"</formula>
    </cfRule>
    <cfRule type="cellIs" dxfId="106" priority="76" operator="equal">
      <formula>"menor"</formula>
    </cfRule>
    <cfRule type="cellIs" dxfId="105" priority="77" operator="equal">
      <formula>"leve"</formula>
    </cfRule>
  </conditionalFormatting>
  <conditionalFormatting sqref="T27">
    <cfRule type="cellIs" dxfId="104" priority="106" operator="equal">
      <formula>"catastrofico"</formula>
    </cfRule>
    <cfRule type="cellIs" dxfId="103" priority="107" operator="equal">
      <formula>"Mayor"</formula>
    </cfRule>
    <cfRule type="cellIs" dxfId="102" priority="108" operator="equal">
      <formula>"Moderado"</formula>
    </cfRule>
    <cfRule type="cellIs" dxfId="101" priority="109" operator="equal">
      <formula>"menor"</formula>
    </cfRule>
    <cfRule type="cellIs" dxfId="100" priority="110" operator="equal">
      <formula>"leve"</formula>
    </cfRule>
  </conditionalFormatting>
  <conditionalFormatting sqref="U27">
    <cfRule type="cellIs" dxfId="99" priority="111" operator="equal">
      <formula>#REF!</formula>
    </cfRule>
    <cfRule type="cellIs" dxfId="98" priority="112" operator="equal">
      <formula>#REF!</formula>
    </cfRule>
    <cfRule type="cellIs" dxfId="97" priority="113" operator="equal">
      <formula>#REF!</formula>
    </cfRule>
    <cfRule type="cellIs" dxfId="96" priority="114" operator="equal">
      <formula>#REF!</formula>
    </cfRule>
    <cfRule type="cellIs" dxfId="95" priority="115" operator="equal">
      <formula>#REF!</formula>
    </cfRule>
  </conditionalFormatting>
  <conditionalFormatting sqref="V27">
    <cfRule type="cellIs" dxfId="94" priority="82" operator="equal">
      <formula>"Extremo"</formula>
    </cfRule>
    <cfRule type="cellIs" dxfId="93" priority="83" operator="equal">
      <formula>"Alto"</formula>
    </cfRule>
    <cfRule type="cellIs" dxfId="92" priority="84" operator="equal">
      <formula>"Moderado"</formula>
    </cfRule>
    <cfRule type="cellIs" dxfId="91" priority="85" operator="equal">
      <formula>"Bajo"</formula>
    </cfRule>
  </conditionalFormatting>
  <conditionalFormatting sqref="AO27">
    <cfRule type="cellIs" dxfId="90" priority="101" operator="equal">
      <formula>"Muy Alta"</formula>
    </cfRule>
    <cfRule type="cellIs" dxfId="89" priority="102" operator="equal">
      <formula>"Alta"</formula>
    </cfRule>
    <cfRule type="cellIs" dxfId="88" priority="103" operator="equal">
      <formula>"Media"</formula>
    </cfRule>
    <cfRule type="cellIs" dxfId="87" priority="104" operator="equal">
      <formula>"Baja"</formula>
    </cfRule>
    <cfRule type="cellIs" dxfId="86" priority="105" operator="equal">
      <formula>"Muy Baja"</formula>
    </cfRule>
  </conditionalFormatting>
  <conditionalFormatting sqref="AQ27">
    <cfRule type="cellIs" dxfId="85" priority="96" operator="equal">
      <formula>"Catastrofico"</formula>
    </cfRule>
    <cfRule type="cellIs" dxfId="84" priority="97" operator="equal">
      <formula>"Mayor"</formula>
    </cfRule>
    <cfRule type="cellIs" dxfId="83" priority="98" operator="equal">
      <formula>"Moderado"</formula>
    </cfRule>
    <cfRule type="cellIs" dxfId="82" priority="99" operator="equal">
      <formula>"Menor"</formula>
    </cfRule>
    <cfRule type="cellIs" dxfId="81" priority="100" operator="equal">
      <formula>"Leve"</formula>
    </cfRule>
  </conditionalFormatting>
  <conditionalFormatting sqref="AR27">
    <cfRule type="cellIs" dxfId="80" priority="78" operator="equal">
      <formula>"Extremo"</formula>
    </cfRule>
    <cfRule type="cellIs" dxfId="79" priority="79" operator="equal">
      <formula>"Alto"</formula>
    </cfRule>
    <cfRule type="cellIs" dxfId="78" priority="80" operator="equal">
      <formula>"Moderado"</formula>
    </cfRule>
    <cfRule type="cellIs" dxfId="77" priority="81" operator="equal">
      <formula>"Bajo"</formula>
    </cfRule>
  </conditionalFormatting>
  <conditionalFormatting sqref="AS27">
    <cfRule type="cellIs" dxfId="76" priority="91" operator="equal">
      <formula>"Evitar"</formula>
    </cfRule>
    <cfRule type="cellIs" dxfId="75" priority="92" operator="equal">
      <formula>"Aceptar"</formula>
    </cfRule>
    <cfRule type="cellIs" dxfId="74" priority="93" operator="equal">
      <formula>"reducir transferir"</formula>
    </cfRule>
    <cfRule type="cellIs" dxfId="73" priority="94" operator="equal">
      <formula>"reducir mitigar"</formula>
    </cfRule>
    <cfRule type="cellIs" dxfId="72" priority="95" operator="equal">
      <formula>"Reducir mitigar"</formula>
    </cfRule>
  </conditionalFormatting>
  <conditionalFormatting sqref="K32 K37">
    <cfRule type="cellIs" dxfId="71" priority="68" operator="equal">
      <formula>"Muy Alta"</formula>
    </cfRule>
    <cfRule type="cellIs" dxfId="70" priority="69" operator="equal">
      <formula>"Alta"</formula>
    </cfRule>
    <cfRule type="cellIs" dxfId="69" priority="70" operator="equal">
      <formula>"Media"</formula>
    </cfRule>
    <cfRule type="cellIs" dxfId="68" priority="71" operator="equal">
      <formula>"Baja"</formula>
    </cfRule>
    <cfRule type="cellIs" dxfId="67" priority="72" operator="equal">
      <formula>"Muy Baja"</formula>
    </cfRule>
  </conditionalFormatting>
  <conditionalFormatting sqref="M32 M37">
    <cfRule type="cellIs" dxfId="66" priority="33" operator="equal">
      <formula>$U$12</formula>
    </cfRule>
    <cfRule type="cellIs" dxfId="65" priority="34" operator="equal">
      <formula>$U$13</formula>
    </cfRule>
    <cfRule type="cellIs" dxfId="64" priority="35" operator="equal">
      <formula>$U$14</formula>
    </cfRule>
    <cfRule type="cellIs" dxfId="63" priority="36" operator="equal">
      <formula>$U$15</formula>
    </cfRule>
    <cfRule type="cellIs" dxfId="62" priority="37" operator="equal">
      <formula>$U$16</formula>
    </cfRule>
  </conditionalFormatting>
  <conditionalFormatting sqref="O32 O37">
    <cfRule type="cellIs" dxfId="61" priority="63" operator="equal">
      <formula>"catastrofico"</formula>
    </cfRule>
    <cfRule type="cellIs" dxfId="60" priority="64" operator="equal">
      <formula>"Mayor"</formula>
    </cfRule>
    <cfRule type="cellIs" dxfId="59" priority="65" operator="equal">
      <formula>"Moderado"</formula>
    </cfRule>
    <cfRule type="cellIs" dxfId="58" priority="66" operator="equal">
      <formula>"menor"</formula>
    </cfRule>
    <cfRule type="cellIs" dxfId="57" priority="67" operator="equal">
      <formula>"leve"</formula>
    </cfRule>
  </conditionalFormatting>
  <conditionalFormatting sqref="R32 R37">
    <cfRule type="cellIs" dxfId="56" priority="20" operator="equal">
      <formula>"catastrofico"</formula>
    </cfRule>
    <cfRule type="cellIs" dxfId="55" priority="21" operator="equal">
      <formula>"Mayor"</formula>
    </cfRule>
    <cfRule type="cellIs" dxfId="54" priority="22" operator="equal">
      <formula>"Moderado"</formula>
    </cfRule>
    <cfRule type="cellIs" dxfId="53" priority="23" operator="equal">
      <formula>"menor"</formula>
    </cfRule>
    <cfRule type="cellIs" dxfId="52" priority="24" operator="equal">
      <formula>"leve"</formula>
    </cfRule>
  </conditionalFormatting>
  <conditionalFormatting sqref="T32 T37">
    <cfRule type="cellIs" dxfId="51" priority="53" operator="equal">
      <formula>"catastrofico"</formula>
    </cfRule>
    <cfRule type="cellIs" dxfId="50" priority="54" operator="equal">
      <formula>"Mayor"</formula>
    </cfRule>
    <cfRule type="cellIs" dxfId="49" priority="55" operator="equal">
      <formula>"Moderado"</formula>
    </cfRule>
    <cfRule type="cellIs" dxfId="48" priority="56" operator="equal">
      <formula>"menor"</formula>
    </cfRule>
    <cfRule type="cellIs" dxfId="47" priority="57" operator="equal">
      <formula>"leve"</formula>
    </cfRule>
  </conditionalFormatting>
  <conditionalFormatting sqref="U32 U37">
    <cfRule type="cellIs" dxfId="46" priority="58" operator="equal">
      <formula>#REF!</formula>
    </cfRule>
    <cfRule type="cellIs" dxfId="45" priority="59" operator="equal">
      <formula>#REF!</formula>
    </cfRule>
    <cfRule type="cellIs" dxfId="44" priority="60" operator="equal">
      <formula>#REF!</formula>
    </cfRule>
    <cfRule type="cellIs" dxfId="43" priority="61" operator="equal">
      <formula>#REF!</formula>
    </cfRule>
    <cfRule type="cellIs" dxfId="42" priority="62" operator="equal">
      <formula>#REF!</formula>
    </cfRule>
  </conditionalFormatting>
  <conditionalFormatting sqref="V32 V37">
    <cfRule type="cellIs" dxfId="41" priority="29" operator="equal">
      <formula>"Extremo"</formula>
    </cfRule>
    <cfRule type="cellIs" dxfId="40" priority="30" operator="equal">
      <formula>"Alto"</formula>
    </cfRule>
    <cfRule type="cellIs" dxfId="39" priority="31" operator="equal">
      <formula>"Moderado"</formula>
    </cfRule>
    <cfRule type="cellIs" dxfId="38" priority="32" operator="equal">
      <formula>"Bajo"</formula>
    </cfRule>
  </conditionalFormatting>
  <conditionalFormatting sqref="AO32">
    <cfRule type="cellIs" dxfId="37" priority="48" operator="equal">
      <formula>"Muy Alta"</formula>
    </cfRule>
    <cfRule type="cellIs" dxfId="36" priority="49" operator="equal">
      <formula>"Alta"</formula>
    </cfRule>
    <cfRule type="cellIs" dxfId="35" priority="50" operator="equal">
      <formula>"Media"</formula>
    </cfRule>
    <cfRule type="cellIs" dxfId="34" priority="51" operator="equal">
      <formula>"Baja"</formula>
    </cfRule>
    <cfRule type="cellIs" dxfId="33" priority="52" operator="equal">
      <formula>"Muy Baja"</formula>
    </cfRule>
  </conditionalFormatting>
  <conditionalFormatting sqref="AQ32">
    <cfRule type="cellIs" dxfId="32" priority="43" operator="equal">
      <formula>"Catastrofico"</formula>
    </cfRule>
    <cfRule type="cellIs" dxfId="31" priority="44" operator="equal">
      <formula>"Mayor"</formula>
    </cfRule>
    <cfRule type="cellIs" dxfId="30" priority="45" operator="equal">
      <formula>"Moderado"</formula>
    </cfRule>
    <cfRule type="cellIs" dxfId="29" priority="46" operator="equal">
      <formula>"Menor"</formula>
    </cfRule>
    <cfRule type="cellIs" dxfId="28" priority="47" operator="equal">
      <formula>"Leve"</formula>
    </cfRule>
  </conditionalFormatting>
  <conditionalFormatting sqref="AR32">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AS32">
    <cfRule type="cellIs" dxfId="23" priority="38" operator="equal">
      <formula>"Evitar"</formula>
    </cfRule>
    <cfRule type="cellIs" dxfId="22" priority="39" operator="equal">
      <formula>"Aceptar"</formula>
    </cfRule>
    <cfRule type="cellIs" dxfId="21" priority="40" operator="equal">
      <formula>"reducir transferir"</formula>
    </cfRule>
    <cfRule type="cellIs" dxfId="20" priority="41" operator="equal">
      <formula>"reducir mitigar"</formula>
    </cfRule>
    <cfRule type="cellIs" dxfId="19" priority="42" operator="equal">
      <formula>"Reducir mitigar"</formula>
    </cfRule>
  </conditionalFormatting>
  <conditionalFormatting sqref="AO37">
    <cfRule type="cellIs" dxfId="18" priority="15" operator="equal">
      <formula>"Muy Alta"</formula>
    </cfRule>
    <cfRule type="cellIs" dxfId="17" priority="16" operator="equal">
      <formula>"Alta"</formula>
    </cfRule>
    <cfRule type="cellIs" dxfId="16" priority="17" operator="equal">
      <formula>"Media"</formula>
    </cfRule>
    <cfRule type="cellIs" dxfId="15" priority="18" operator="equal">
      <formula>"Baja"</formula>
    </cfRule>
    <cfRule type="cellIs" dxfId="14" priority="19" operator="equal">
      <formula>"Muy Baja"</formula>
    </cfRule>
  </conditionalFormatting>
  <conditionalFormatting sqref="AQ37">
    <cfRule type="cellIs" dxfId="13" priority="10" operator="equal">
      <formula>"Catastrofico"</formula>
    </cfRule>
    <cfRule type="cellIs" dxfId="12" priority="11" operator="equal">
      <formula>"Mayor"</formula>
    </cfRule>
    <cfRule type="cellIs" dxfId="11" priority="12" operator="equal">
      <formula>"Moderado"</formula>
    </cfRule>
    <cfRule type="cellIs" dxfId="10" priority="13" operator="equal">
      <formula>"Menor"</formula>
    </cfRule>
    <cfRule type="cellIs" dxfId="9" priority="14" operator="equal">
      <formula>"Leve"</formula>
    </cfRule>
  </conditionalFormatting>
  <conditionalFormatting sqref="AR37">
    <cfRule type="cellIs" dxfId="8" priority="1" operator="equal">
      <formula>"Extremo"</formula>
    </cfRule>
    <cfRule type="cellIs" dxfId="7" priority="2" operator="equal">
      <formula>"Alto"</formula>
    </cfRule>
    <cfRule type="cellIs" dxfId="6" priority="3" operator="equal">
      <formula>"Moderado"</formula>
    </cfRule>
    <cfRule type="cellIs" dxfId="5" priority="4" operator="equal">
      <formula>"Bajo"</formula>
    </cfRule>
  </conditionalFormatting>
  <conditionalFormatting sqref="AS37">
    <cfRule type="cellIs" dxfId="4" priority="5" operator="equal">
      <formula>"Evitar"</formula>
    </cfRule>
    <cfRule type="cellIs" dxfId="3" priority="6" operator="equal">
      <formula>"Aceptar"</formula>
    </cfRule>
    <cfRule type="cellIs" dxfId="2" priority="7" operator="equal">
      <formula>"reducir transferir"</formula>
    </cfRule>
    <cfRule type="cellIs" dxfId="1" priority="8" operator="equal">
      <formula>"reducir mitigar"</formula>
    </cfRule>
    <cfRule type="cellIs" dxfId="0" priority="9" operator="equal">
      <formula>"Reducir mitigar"</formula>
    </cfRule>
  </conditionalFormatting>
  <dataValidations count="14">
    <dataValidation type="list" allowBlank="1" showInputMessage="1" showErrorMessage="1" sqref="AS12 AS17 AS22 AS27 AS32 AS37">
      <formula1>"Reducir mitigar,Reducir Transferir,Aceptar,Evitar"</formula1>
    </dataValidation>
    <dataValidation type="list" allowBlank="1" showInputMessage="1" showErrorMessage="1" sqref="G17:H17 G22:H22 G12:H12 G27:H27 G32:H32 G37:H37">
      <formula1>"Procesos,Evento externo,Talento humano,Tecnologias,Infraestructura"</formula1>
    </dataValidation>
    <dataValidation type="list" allowBlank="1" showInputMessage="1" showErrorMessage="1" sqref="B12:B41">
      <formula1>"Posibilidad de perdidad economica,Posibilidad de perdida reputacional,Posibilidad de perdida economica y reputacional,Posibilidad de perdida reputacional y economica"</formula1>
    </dataValidation>
    <dataValidation type="list" allowBlank="1" showInputMessage="1" showErrorMessage="1" sqref="F12:F4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41">
      <formula1>"N/A,menor a 10 SMLMV,ENTRE 10 Y 50 SMLMV,entre 50 y 100 SMLMV,entre 100 y 500 SMLMV,Mayor a 500 SMLMV"</formula1>
    </dataValidation>
    <dataValidation type="list" allowBlank="1" showInputMessage="1" showErrorMessage="1" sqref="AG32:AG35 AG12:AG15 AG17:AG20 AG22:AG24 AG27:AG30 AG37:AG40">
      <formula1>"Documentado,Sin Documentar"</formula1>
    </dataValidation>
    <dataValidation type="list" allowBlank="1" showInputMessage="1" showErrorMessage="1" sqref="AH32:AH35 AH12:AH15 AH17:AH20 AH22:AH24 AH27:AH30 AH37:AH40">
      <formula1>"Continua,Aleatoria"</formula1>
    </dataValidation>
    <dataValidation type="list" allowBlank="1" showInputMessage="1" showErrorMessage="1" sqref="AI32:AI35 AI12:AI15 AI17:AI20 AI22:AI24 AI27:AI30 AI37:AI40">
      <formula1>"Con Registro,Sin Registro"</formula1>
    </dataValidation>
    <dataValidation type="list" allowBlank="1" showInputMessage="1" showErrorMessage="1" sqref="BI6">
      <formula1>$BI$9:$BI$13</formula1>
    </dataValidation>
    <dataValidation type="list" allowBlank="1" showInputMessage="1" showErrorMessage="1" sqref="P12 P17 P22 P27 P32 P37">
      <formula1>$Q$12:$Q$16</formula1>
    </dataValidation>
    <dataValidation type="list" allowBlank="1" showInputMessage="1" showErrorMessage="1" sqref="H5">
      <formula1>"Estrategico,Misional,Apoyo"</formula1>
    </dataValidation>
    <dataValidation type="list" allowBlank="1" showInputMessage="1" showErrorMessage="1" sqref="BC12:BC41">
      <formula1>"Sin Iniciar,En proceso,Cerrado"</formula1>
    </dataValidation>
    <dataValidation type="list" allowBlank="1" showInputMessage="1" showErrorMessage="1" sqref="AE12:AE41">
      <formula1>"Manual,Automatico,NA"</formula1>
    </dataValidation>
    <dataValidation type="list" allowBlank="1" showInputMessage="1" showErrorMessage="1" sqref="AB12:AB41">
      <formula1>"Preventivo,Detectivo,Correctivo,NA"</formula1>
    </dataValidation>
  </dataValidations>
  <pageMargins left="0.7" right="0.7" top="0.75" bottom="0.75" header="0.3" footer="0.3"/>
  <pageSetup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66 GLEGN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2023-08-09T21:47:42Z</dcterms:modified>
</cp:coreProperties>
</file>