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7755" tabRatio="975" activeTab="2"/>
  </bookViews>
  <sheets>
    <sheet name="Indice" sheetId="28" r:id="rId1"/>
    <sheet name="CONTEXTO" sheetId="30" r:id="rId2"/>
    <sheet name="65 GLEGN" sheetId="29" r:id="rId3"/>
  </sheets>
  <externalReferences>
    <externalReference r:id="rId4"/>
    <externalReference r:id="rId5"/>
    <externalReference r:id="rId6"/>
    <externalReference r:id="rId7"/>
  </externalReferences>
  <definedNames>
    <definedName name="_xlnm._FilterDatabase" localSheetId="1" hidden="1">CONTEXTO!$A$4:$I$78</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Afectación_Económica">'[1]3 PROBABIL E IMPACTO INHERENTE'!$X$11:$X$16</definedName>
    <definedName name="Departamentos">#REF!</definedName>
    <definedName name="Fuentes">#REF!</definedName>
    <definedName name="Indicadores">#REF!</definedName>
    <definedName name="Objetivos">OFFSET(#REF!,0,0,COUNTA(#REF!)-1,1)</definedName>
    <definedName name="RAN_C_AMENAZ">[2]NUEVAS_TABLAS!#REF!</definedName>
    <definedName name="RAN_C_TIPAME">[2]NUEVAS_TABLAS!#REF!</definedName>
    <definedName name="RAN_N_IMPAME">[2]NUEVAS_TABLAS!$B$2:$B$10</definedName>
    <definedName name="Tipo">'[1]11 FORMULAS'!$A$4:$A$11</definedName>
    <definedName name="Tipos">[3]TABLA!$G$2:$G$4</definedName>
  </definedNames>
  <calcPr calcId="152511"/>
</workbook>
</file>

<file path=xl/calcChain.xml><?xml version="1.0" encoding="utf-8"?>
<calcChain xmlns="http://schemas.openxmlformats.org/spreadsheetml/2006/main">
  <c r="AF26" i="29" l="1"/>
  <c r="AD26" i="29"/>
  <c r="AC26" i="29"/>
  <c r="AJ26" i="29" s="1"/>
  <c r="AJ25" i="29"/>
  <c r="AF25" i="29"/>
  <c r="AD25" i="29"/>
  <c r="AC25" i="29"/>
  <c r="AF24" i="29"/>
  <c r="AD24" i="29"/>
  <c r="AC24" i="29"/>
  <c r="AJ24" i="29" s="1"/>
  <c r="AF23" i="29"/>
  <c r="AD23" i="29"/>
  <c r="AC23" i="29"/>
  <c r="AJ23" i="29" s="1"/>
  <c r="AF22" i="29"/>
  <c r="AD22" i="29"/>
  <c r="AC22" i="29"/>
  <c r="AJ22" i="29" s="1"/>
  <c r="AF21" i="29"/>
  <c r="AD21" i="29"/>
  <c r="AC21" i="29"/>
  <c r="AJ21" i="29" s="1"/>
  <c r="AF20" i="29"/>
  <c r="AD20" i="29"/>
  <c r="AC20" i="29"/>
  <c r="AJ20" i="29" s="1"/>
  <c r="AF19" i="29"/>
  <c r="AD19" i="29"/>
  <c r="AC19" i="29"/>
  <c r="AF18" i="29"/>
  <c r="AD18" i="29"/>
  <c r="AC18" i="29"/>
  <c r="AJ18" i="29" s="1"/>
  <c r="AF17" i="29"/>
  <c r="AD17" i="29"/>
  <c r="AC17" i="29"/>
  <c r="AF16" i="29"/>
  <c r="AD16" i="29"/>
  <c r="AC16" i="29"/>
  <c r="AF15" i="29"/>
  <c r="AD15" i="29"/>
  <c r="AC15" i="29"/>
  <c r="AJ15" i="29" s="1"/>
  <c r="AF14" i="29"/>
  <c r="AD14" i="29"/>
  <c r="AC14" i="29"/>
  <c r="AJ14" i="29" s="1"/>
  <c r="AF13" i="29"/>
  <c r="AD13" i="29"/>
  <c r="AC13" i="29"/>
  <c r="AJ13" i="29" s="1"/>
  <c r="AF12" i="29"/>
  <c r="AD12" i="29"/>
  <c r="AC12" i="29"/>
  <c r="AJ12" i="29" l="1"/>
  <c r="AJ19" i="29"/>
  <c r="AJ16" i="29"/>
  <c r="AJ17" i="29"/>
  <c r="AA22" i="29" l="1"/>
  <c r="S22" i="29"/>
  <c r="U22" i="29" s="1"/>
  <c r="N22" i="29"/>
  <c r="O22" i="29" s="1"/>
  <c r="K22" i="29"/>
  <c r="L22" i="29" s="1"/>
  <c r="AK22" i="29" s="1"/>
  <c r="AL22" i="29" s="1"/>
  <c r="E22" i="29"/>
  <c r="AA18" i="29"/>
  <c r="AA17" i="29"/>
  <c r="S17" i="29"/>
  <c r="R17" i="29" s="1"/>
  <c r="S12" i="29"/>
  <c r="U12" i="29" s="1"/>
  <c r="N17" i="29"/>
  <c r="O17" i="29" s="1"/>
  <c r="K17" i="29"/>
  <c r="L17" i="29" s="1"/>
  <c r="AK17" i="29" s="1"/>
  <c r="AL17" i="29" s="1"/>
  <c r="U17" i="29" l="1"/>
  <c r="AK23" i="29"/>
  <c r="AL23" i="29" s="1"/>
  <c r="AK18" i="29"/>
  <c r="AL18" i="29"/>
  <c r="T12" i="29"/>
  <c r="AM12" i="29"/>
  <c r="AM13" i="29" s="1"/>
  <c r="AM14" i="29" s="1"/>
  <c r="AM15" i="29" s="1"/>
  <c r="AM16" i="29" s="1"/>
  <c r="T22" i="29"/>
  <c r="V22" i="29" s="1"/>
  <c r="AM22" i="29"/>
  <c r="AM23" i="29" s="1"/>
  <c r="AM24" i="29" s="1"/>
  <c r="AM25" i="29" s="1"/>
  <c r="AM26" i="29" s="1"/>
  <c r="R12" i="29"/>
  <c r="R22" i="29"/>
  <c r="AL24" i="29" l="1"/>
  <c r="AK25" i="29" s="1"/>
  <c r="AL25" i="29" s="1"/>
  <c r="AK26" i="29" s="1"/>
  <c r="AL26" i="29" s="1"/>
  <c r="AN22" i="29" s="1"/>
  <c r="AK24" i="29"/>
  <c r="AK19" i="29"/>
  <c r="AL19" i="29"/>
  <c r="AK20" i="29" s="1"/>
  <c r="AL20" i="29" s="1"/>
  <c r="T17" i="29"/>
  <c r="V17" i="29" s="1"/>
  <c r="AM17" i="29"/>
  <c r="AM18" i="29" s="1"/>
  <c r="AM19" i="29" s="1"/>
  <c r="AM20" i="29" s="1"/>
  <c r="AM21" i="29" s="1"/>
  <c r="I17" i="29"/>
  <c r="E17" i="29"/>
  <c r="N12" i="29"/>
  <c r="K12" i="29"/>
  <c r="V12" i="29" s="1"/>
  <c r="AA13" i="29"/>
  <c r="AA12" i="29"/>
  <c r="AK21" i="29" l="1"/>
  <c r="AL21" i="29" s="1"/>
  <c r="AN17" i="29" s="1"/>
  <c r="BE12" i="29"/>
  <c r="AA25" i="29" l="1"/>
  <c r="AA24" i="29"/>
  <c r="AA23" i="29"/>
  <c r="I22" i="29"/>
  <c r="AA20" i="29"/>
  <c r="AA19" i="29"/>
  <c r="AA15" i="29"/>
  <c r="AA14" i="29"/>
  <c r="O12" i="29"/>
  <c r="L12" i="29"/>
  <c r="AK12" i="29" s="1"/>
  <c r="AL12" i="29" s="1"/>
  <c r="AK13" i="29" s="1"/>
  <c r="AL13" i="29" s="1"/>
  <c r="AK14" i="29" s="1"/>
  <c r="AL14" i="29" s="1"/>
  <c r="AK15" i="29" s="1"/>
  <c r="AL15" i="29" s="1"/>
  <c r="I12" i="29"/>
  <c r="AL16" i="29" l="1"/>
  <c r="AN12" i="29" s="1"/>
  <c r="AK16" i="29"/>
  <c r="AO17" i="29"/>
  <c r="AP22" i="29"/>
  <c r="AQ22" i="29" s="1"/>
  <c r="AO12" i="29" l="1"/>
  <c r="AP12" i="29"/>
  <c r="AQ12" i="29" s="1"/>
  <c r="AP17" i="29"/>
  <c r="AQ17" i="29" s="1"/>
  <c r="AR17" i="29" s="1"/>
  <c r="AR12" i="29" l="1"/>
  <c r="AO22" i="29" l="1"/>
  <c r="AR22" i="29" s="1"/>
</calcChain>
</file>

<file path=xl/sharedStrings.xml><?xml version="1.0" encoding="utf-8"?>
<sst xmlns="http://schemas.openxmlformats.org/spreadsheetml/2006/main" count="657" uniqueCount="367">
  <si>
    <t>TIPO</t>
  </si>
  <si>
    <t>MACROPROCESO</t>
  </si>
  <si>
    <t>ITEM</t>
  </si>
  <si>
    <t>PROCESOS ALCALDÍA CARTAGENA</t>
  </si>
  <si>
    <t>CODIGO</t>
  </si>
  <si>
    <t>SUBPROCESO</t>
  </si>
  <si>
    <t>Cód. Sp</t>
  </si>
  <si>
    <t>ESTRATEGICO</t>
  </si>
  <si>
    <t>PLANEACION TERRITORIAL Y DIRECCIONAMIENTO ESTRATEGICO</t>
  </si>
  <si>
    <t>DIRECCIONAMIENTO  ESTRATÉGICO</t>
  </si>
  <si>
    <t>PTDDE</t>
  </si>
  <si>
    <t xml:space="preserve">PLANEACIÓN ESTRATEGICA </t>
  </si>
  <si>
    <t>GESTIÓN DE POLITICAS PÚBLICAS E INSTITUCIONALES</t>
  </si>
  <si>
    <t xml:space="preserve">ADMINISTRACIÓN DE RIESGO </t>
  </si>
  <si>
    <t>EVALUACIÓN Y GESTIÓN DE LOS GRUPOS DE VALOR</t>
  </si>
  <si>
    <t>SEGUIMIENTO Y EVALUACIÓN</t>
  </si>
  <si>
    <t>PTDSE</t>
  </si>
  <si>
    <t>GESTIÓN DE LA INVERSIÓN PUBLICA</t>
  </si>
  <si>
    <t>PTDGI</t>
  </si>
  <si>
    <t>GESTIÓN  DEL PLAN DE DESARROLLO Y SUS INTRUMENTOS DE EJECUCIÓN</t>
  </si>
  <si>
    <t>GESTIÓN DE PROYECTOS DE INVERSIÓN PÚBLICA</t>
  </si>
  <si>
    <t xml:space="preserve">GESTIÓN DE PROYECTOS DE INVERSIÓN PÚBLICA CON RECURSOS DE REGALIAS </t>
  </si>
  <si>
    <t xml:space="preserve"> GESTIÓN Y  CONTROL  DE INVERSIONES PÚBLICAS </t>
  </si>
  <si>
    <t>GESTIÓN DE DATOS E INFORMACIÓN ESTADISTICA DISTRITAL</t>
  </si>
  <si>
    <t>PTDSI</t>
  </si>
  <si>
    <t>SISTEMA DE INFORMACION - SISBEN</t>
  </si>
  <si>
    <t>SISTEMA DE INFORMACIÓN DE LA ESTRATIFICACIÓN SOCIOECONOMICA</t>
  </si>
  <si>
    <t>SISTEMA DE INFORMACIÓN GEOGRAFICA</t>
  </si>
  <si>
    <t>GESTIÓN ESTADISTICA</t>
  </si>
  <si>
    <t xml:space="preserve">GESTIÓN TERRITORIAL Y GESTIÓN DE SUS INSTRUMENTOS </t>
  </si>
  <si>
    <t>PTDGT</t>
  </si>
  <si>
    <t>FORMULACIÓN DE PLANES PARCIALES</t>
  </si>
  <si>
    <t>FORMULACIÓN Y SEGUIMIENTO DEL POT</t>
  </si>
  <si>
    <t>PLUSVALIA</t>
  </si>
  <si>
    <t>EXPEDIENTE URBANO</t>
  </si>
  <si>
    <t>GESTIÓN EN LA VIGILANCIA Y CONTROL DE LAS NORMAS URBANAS</t>
  </si>
  <si>
    <t>PTDCU</t>
  </si>
  <si>
    <t>INSPECCIÓN, CONTROL Y LA VIGILANCIA DE LOS ENAJENADORES DE VIVIENDA</t>
  </si>
  <si>
    <t>RECEPCIÓN DE BIENES DESTINADOS AL USO PÚBLICO EN ACTUACIONES URBANÍSTICAS</t>
  </si>
  <si>
    <t xml:space="preserve">PROCESOS POLICIVOS URBANÍSTICOS POR INFRACCIÓN URBANÍSTICA </t>
  </si>
  <si>
    <t>GESTIÓN DE PENSAMIENTO ESTRATEGICO INSTITUCIONAL Y DE LA COMUNIDAD</t>
  </si>
  <si>
    <t>GESTIÓN INSTITUCIONAL Y DE LA COMUNIDAD</t>
  </si>
  <si>
    <t>GPEGI</t>
  </si>
  <si>
    <t>COMUNICACIÓN PUBLICA</t>
  </si>
  <si>
    <t>COMUNICACIÓN ESTRATÉGICA</t>
  </si>
  <si>
    <t>COMCE</t>
  </si>
  <si>
    <t>COMUNICACIÓN ORGANIZACIONAL</t>
  </si>
  <si>
    <t>COMCO</t>
  </si>
  <si>
    <t>GESTION DE LA COMUNICACION INSTITUCIONAL</t>
  </si>
  <si>
    <t>COMCI</t>
  </si>
  <si>
    <t>EVALUACION Y CONTROL DE LA GESTION PUBLICA</t>
  </si>
  <si>
    <t>CONTROL DISCIPLINARIO</t>
  </si>
  <si>
    <t>ECGCD</t>
  </si>
  <si>
    <t>EVALUACIÓN INDEPENDIENTE</t>
  </si>
  <si>
    <t>ECGEI</t>
  </si>
  <si>
    <t>MISIONAL</t>
  </si>
  <si>
    <t xml:space="preserve">GESTION SALUD </t>
  </si>
  <si>
    <t>PROMOCIÓN SOCIAL EN SALUD</t>
  </si>
  <si>
    <t>GESPA</t>
  </si>
  <si>
    <t>SALUD PUBLICA</t>
  </si>
  <si>
    <t>GESSP</t>
  </si>
  <si>
    <t>ASEGURAMIENTO EN SALUD</t>
  </si>
  <si>
    <t>GESAS</t>
  </si>
  <si>
    <t xml:space="preserve">SALUD PÚBLICA EN EMERGENCIAS Y DESASTRES </t>
  </si>
  <si>
    <t>GESED</t>
  </si>
  <si>
    <t>PRESTACIÓN DE SERVICIOS EN SALUD</t>
  </si>
  <si>
    <t>GESPS</t>
  </si>
  <si>
    <t>VIGILANCIA Y CONTROL DEL SISTEMA OBLIGATORIO DE GARANTIA DE LA CALIDAD DE LA ATENCIÓN EN SALUD</t>
  </si>
  <si>
    <t>GESVC</t>
  </si>
  <si>
    <t>GESTION EN TRANSITO Y TRANSPORTE</t>
  </si>
  <si>
    <t>GESTION OPERATIVA,  CONTROL DE TRÁNSITO Y TRANSPORTE</t>
  </si>
  <si>
    <t>GTTGO</t>
  </si>
  <si>
    <t>EDUCACION VIAL</t>
  </si>
  <si>
    <t>GTTEV</t>
  </si>
  <si>
    <t>GESTION TECNICA</t>
  </si>
  <si>
    <t>GTTGT</t>
  </si>
  <si>
    <t>GESTIÓN EN SEGURIDAD Y CONVIVENCIA</t>
  </si>
  <si>
    <t>GESTION DE LA SEGURIDAD Y CONVIVENCIA</t>
  </si>
  <si>
    <t>GSCPS</t>
  </si>
  <si>
    <t>GESTION INTEGRAL DEL RIESGO CONTRAINCENDIO</t>
  </si>
  <si>
    <t>GSCBO</t>
  </si>
  <si>
    <t>DERECHOS HUMANOS Y CONSTRUCCCIÓN DE PAZ</t>
  </si>
  <si>
    <t>GSCDH</t>
  </si>
  <si>
    <t>EQUIDAD E INCLUSIÓN DE LOS NEGROS, AFROS, PALENQUEROS E INDÍGENAS</t>
  </si>
  <si>
    <t>GSCFO</t>
  </si>
  <si>
    <t xml:space="preserve">ACCESO A LA JUSTICIA </t>
  </si>
  <si>
    <t>GSCJU</t>
  </si>
  <si>
    <t>GESTIÓN EN PARTICIPACION CIUDADANA</t>
  </si>
  <si>
    <t>FORTALECIMIENTO DE LA PARTICIPACIÓN CIUDADANA Y COMUNITARIA</t>
  </si>
  <si>
    <t>GPCFP</t>
  </si>
  <si>
    <t>GESTIÓN EN DESARROLLO SOCIAL</t>
  </si>
  <si>
    <t>ASISTENCIA Y ACOMPAÑAMIENTO SOCIAL A LA POBLACIÓN HABITANTE DEL DISTRITO DE CARTAGENA</t>
  </si>
  <si>
    <t>GDSAA</t>
  </si>
  <si>
    <t>DESARROLLO DE ESTRATEGIAS DE EMPRENDIMIENTO Y EMPRESARISMO PARA LA INCLUSION SOCIAL, PRODUCTIVA Y LA VINCULACION LABORAL</t>
  </si>
  <si>
    <t>GDSDE</t>
  </si>
  <si>
    <t>EXTENSION AGROPECUARIA EN EL DISTRIRO DE CARTAGENA</t>
  </si>
  <si>
    <t>GDSAT</t>
  </si>
  <si>
    <t>GERENCIA SOCIAL</t>
  </si>
  <si>
    <t>GDSGS</t>
  </si>
  <si>
    <t>GESTIÓN EN INFRAESTRUCTURA</t>
  </si>
  <si>
    <t>GESTIÓN DE PROYECTOS DE OBRAS PUBLICAS</t>
  </si>
  <si>
    <t>GINOP</t>
  </si>
  <si>
    <t>GESTIÓN EN EDUCACION</t>
  </si>
  <si>
    <t>ATENCIÓN AL CIUDADANO EDUCACIÓN</t>
  </si>
  <si>
    <t>GEDAC</t>
  </si>
  <si>
    <t>ADMINISTRACIÓN DEL SISTEMA DE GESTIÓN DE CALIDAD - EDUCACIÓN</t>
  </si>
  <si>
    <t>GEDAS</t>
  </si>
  <si>
    <t>CALIDAD EDUCATIVA</t>
  </si>
  <si>
    <t>GEDCE</t>
  </si>
  <si>
    <t>COBERTURA EDUCATIVA</t>
  </si>
  <si>
    <t>GEDCO</t>
  </si>
  <si>
    <t>GESTIÓN ADMINISTRATIVA DE BIENES Y SERVICIOS - EDUCACIÓN</t>
  </si>
  <si>
    <t>GEDGA</t>
  </si>
  <si>
    <t>GESTIÓN ESTRATÉGICA EN EDUCACIÓN</t>
  </si>
  <si>
    <t>GEDGE</t>
  </si>
  <si>
    <t>GESTIÓN FINANCIERA - EDUCACIÓN</t>
  </si>
  <si>
    <t>GEDGF</t>
  </si>
  <si>
    <t>GESTIÓN LEGAL EDUCATIVA</t>
  </si>
  <si>
    <t>GEDGL</t>
  </si>
  <si>
    <t>GESTIÓN DE PROGRAMAS Y PROYECTOS EDUCATIVOS</t>
  </si>
  <si>
    <t>GEDGP</t>
  </si>
  <si>
    <t>GESTIÓN DE TICS - EDUCACIÓN</t>
  </si>
  <si>
    <t>GEDGT</t>
  </si>
  <si>
    <t>GESTIÓN DE LA INSPECCIÓN Y VIGILANCIA DEL SERVICIO EDUCATIVO</t>
  </si>
  <si>
    <t>GEDIV</t>
  </si>
  <si>
    <t>TALENTO HUMANO - EDUCACIÓN</t>
  </si>
  <si>
    <t>GEDTH</t>
  </si>
  <si>
    <t>APOYO</t>
  </si>
  <si>
    <t>GESTIÓN ADMINISTRATIVA</t>
  </si>
  <si>
    <t xml:space="preserve">GESTIÓN DEL TALENTO HUMANO </t>
  </si>
  <si>
    <t>GADAT</t>
  </si>
  <si>
    <t xml:space="preserve">ADMINISTRACIÓN DE BIENES Y SERVICIOS </t>
  </si>
  <si>
    <t>GADAD</t>
  </si>
  <si>
    <t>FONDO DE PENSIONES</t>
  </si>
  <si>
    <t>GADFP</t>
  </si>
  <si>
    <t>CALIDAD</t>
  </si>
  <si>
    <t>GADCA</t>
  </si>
  <si>
    <t>SERVICIO AL CIUDADANO</t>
  </si>
  <si>
    <t>GADSC</t>
  </si>
  <si>
    <t>TRANSPARENCIA Y PREVENCIÓN DE LA CORRUPCIÓN</t>
  </si>
  <si>
    <t>GADTR</t>
  </si>
  <si>
    <t>COOPERACION INTERNACIONAL</t>
  </si>
  <si>
    <t>GADCO</t>
  </si>
  <si>
    <t>MERCADOS PÚBLICOS</t>
  </si>
  <si>
    <t>GADMP</t>
  </si>
  <si>
    <t>SERVICIOS PÚBLICOS</t>
  </si>
  <si>
    <t>GADSP</t>
  </si>
  <si>
    <t>GESTION DE LAS TECNOLOGIAS DE LA INFORMACION</t>
  </si>
  <si>
    <t>GESTIÓN DE INFRAESTRUCTURA Y TELECOMUNICACIONES</t>
  </si>
  <si>
    <t>GTIGI</t>
  </si>
  <si>
    <t>GESTION DE PROYECTOS DE TECNOLOGIAS DE LA INFORMACION</t>
  </si>
  <si>
    <t>GTIGP</t>
  </si>
  <si>
    <t>GESTION DE SEGURIDAD Y LA PRIVACIDAD DE LA INFORMACIÓN</t>
  </si>
  <si>
    <t>GTIGPS</t>
  </si>
  <si>
    <t>GESTIÓN DE SOFTWARE</t>
  </si>
  <si>
    <t>GTIGS</t>
  </si>
  <si>
    <t>GESTION DOCUMENTAL</t>
  </si>
  <si>
    <t xml:space="preserve">DIRECCIONAMIENTO ESTRATÉGICO </t>
  </si>
  <si>
    <t>GDODE</t>
  </si>
  <si>
    <t>PLANEACIÓN DOCUMENTAL</t>
  </si>
  <si>
    <t>GDOPD</t>
  </si>
  <si>
    <t>GESTIÓN DEL ARCHIVO GENERAL</t>
  </si>
  <si>
    <t>GDOGA</t>
  </si>
  <si>
    <t xml:space="preserve">GESTIÓN  DE LAS COMUNICACIONES OFICIALES </t>
  </si>
  <si>
    <t>GDOGC</t>
  </si>
  <si>
    <t>GESTIÓN DE PROCESOS ARCHIVÍSTICOS</t>
  </si>
  <si>
    <t>GDOGP</t>
  </si>
  <si>
    <t>INFRAESTRUCTURA AMBIENTAL</t>
  </si>
  <si>
    <t>GDOIA</t>
  </si>
  <si>
    <t>GESTIÓN LEGAL</t>
  </si>
  <si>
    <t>DEFENSA JURIDICA</t>
  </si>
  <si>
    <t>GLEDJ</t>
  </si>
  <si>
    <t>GESTIÓN EXTRAJUDICIAL</t>
  </si>
  <si>
    <t>DEFENSA JUDICIAL</t>
  </si>
  <si>
    <t>DEFENSA ADMINISTRATIVA</t>
  </si>
  <si>
    <t>GESTIÓN DE CUMPLIMIENTO DE PROVIDENCIAS JUDICIALES Y CONCILIACIONES</t>
  </si>
  <si>
    <t>GESTIÓN NORMATIVA</t>
  </si>
  <si>
    <t>GLEGN</t>
  </si>
  <si>
    <t>CONCEPTOS JURÍDICOS</t>
  </si>
  <si>
    <t>ACTOS ADMINISTRATIVOS DE CARÁCTER GENERAL</t>
  </si>
  <si>
    <t>ACTOS ADMINISTRATIVOS DE CARÁCTER PARTICULAR</t>
  </si>
  <si>
    <t>CONTRATACION ESTATAL</t>
  </si>
  <si>
    <t>GLECE</t>
  </si>
  <si>
    <t>PLANEACIÓN CONTRACTUAL</t>
  </si>
  <si>
    <t>SELECCIÓN Y CONTRATACIÓN</t>
  </si>
  <si>
    <t>EJECUCIÓN CONTRACTUAL</t>
  </si>
  <si>
    <t>ETAPA POSTCONTRACTUAL</t>
  </si>
  <si>
    <t>GESTION DE HACIENDA</t>
  </si>
  <si>
    <t>DESARROLLO ECONOMICO</t>
  </si>
  <si>
    <t>GHADE</t>
  </si>
  <si>
    <t>DIRECCIONAMIENTO ESTRATEGICO</t>
  </si>
  <si>
    <t>GHADI</t>
  </si>
  <si>
    <t>ADMINISTRACION DEL SISTEMA DE GESTION DE CALIDAD</t>
  </si>
  <si>
    <t>GHAAS</t>
  </si>
  <si>
    <t>PRESUPUESTO</t>
  </si>
  <si>
    <t>GHAPR</t>
  </si>
  <si>
    <t>GESTION TRIBUTARIA</t>
  </si>
  <si>
    <t>GHAGT</t>
  </si>
  <si>
    <t>TESORERIA</t>
  </si>
  <si>
    <t>GHATE</t>
  </si>
  <si>
    <t>CONTABILIDAD</t>
  </si>
  <si>
    <t>GHACO</t>
  </si>
  <si>
    <t>GESTION ADMINISTRATIVA</t>
  </si>
  <si>
    <t>GHAGA</t>
  </si>
  <si>
    <t>MATRIZ DOFA IDENTIFICACION DE FACTORES</t>
  </si>
  <si>
    <t>MATRIZ DOFA FORMULACION DE ESTRATEGIAS</t>
  </si>
  <si>
    <t>Factores positivos internos</t>
  </si>
  <si>
    <t>Factores negativos internos</t>
  </si>
  <si>
    <t>Factores positivos externos</t>
  </si>
  <si>
    <t>Factores negativos externos</t>
  </si>
  <si>
    <t>(Supervivencia) Este cruce consiste en contrarrestar Debilidades por medio de Oportunidades</t>
  </si>
  <si>
    <t>(Supervivencia): utilizar Fortalezas para contrarrestar Amenazas</t>
  </si>
  <si>
    <t xml:space="preserve">(Crecimiento): Utilizar Fortalezas para optimizar Oportunidades </t>
  </si>
  <si>
    <t>Cuando el riesgo se materialice a partir de la combinación de Debilidades con Amenazas, para formular acciones de contingencia.</t>
  </si>
  <si>
    <t>PROCESO</t>
  </si>
  <si>
    <t>FORTALEZAS</t>
  </si>
  <si>
    <t>DEBILIDADES</t>
  </si>
  <si>
    <t xml:space="preserve">OPORTUNIDADES </t>
  </si>
  <si>
    <t>AMENAZAS</t>
  </si>
  <si>
    <t>Estrategias DO</t>
  </si>
  <si>
    <t>Estrategias FA</t>
  </si>
  <si>
    <t>Estrategias FO</t>
  </si>
  <si>
    <t>Estrategias DA</t>
  </si>
  <si>
    <t xml:space="preserve">1. Se cuenta con un grupo de profesionales expertos en diferentes ramas de derecho, con experiencia en la proyección y revisión de actos administrativos y conceptos jurídicos.                                                  2. Articulación del modelo de operación por procesos con el MIPG </t>
  </si>
  <si>
    <t xml:space="preserve">1. Falta de puesta en operación de un micrositio web donde se desarrolle todo el proceso de consulta pública y el ciclo de gobernanza de la política de mejora normativa, así como la publicación y divulgación de los conceptos jurídicos emitidos.                                                                2.Falta de una agenda regulatoria y planeación en la expedición actos administrativos de caracter general (análisis de impacto normativo, memoria justificativa).                                                                 2.Divulgación de los actos administrativos de caracter general y de los conceptos jurídicos  </t>
  </si>
  <si>
    <t xml:space="preserve">1. Infraestrura tecnologíca del Distrito de Cartagena                                           2.  Implimentación de las fases de la Política de Mejora Normativa del MIPG </t>
  </si>
  <si>
    <t xml:space="preserve">1. Desconocimiento por parte de las dependencias interesadas en la producción normativa de las fases del ciclo de la gobernanza en materia normativa.                      2. Falta de aplicación de los procedimientos de gestión normativa.   </t>
  </si>
  <si>
    <t xml:space="preserve">1. En asocio con la Oficina Asesora  Informática desarrollar un micrositio  web donde se lleve todo el proceso de consulta pública y el ciclo de gobernanza de la política de mejora normativa, así como la publicación y divulgación de los conceptos jurídicos emitidos.                                              2. Desarrollar y publicar con el apoyo de las diferentes dependencias la agenda regulatoria preliminar y definitiva del Distrito de Cartagena.                                     3. Utilizar todos los canales de información disponibles por la Oficina Asesora Informática y Oficina de Comunicaciones para la divulgación de los actos administrativos generales y conceptos jurídicos expedidos.                                    </t>
  </si>
  <si>
    <t xml:space="preserve">1.  Socializar por medio del grupo de profesionales expertos en diferentes ramas de derecho las fases del ciclo de la gobernanza en materia normativa en las  dependencias distritales.                                            2. Actualización de los procedimientos de actos administrativos de caracter general, particular  y conceptos jurídicos con los parametros del  MIPG y fortalecer su implementación y/o aplicación en las diferentes dependencias.   </t>
  </si>
  <si>
    <t xml:space="preserve">1. Articular con el equipo profesional experto en diferentes areas de derecho y la oficina asesora informática,  la puesta en funcionamiento de las diferentes herramientas tecnologicas que permitan implementar las fases de la policia de mejora normativa.  
2. Promover el fortalecimiento del proceso de gestión normativa mediante la adopción de los lineamientos del departamento administrativo de la función pública en materia de mejora normativa.  </t>
  </si>
  <si>
    <t xml:space="preserve">1. Utilizar los canales de información disponibles por la Oficina Asesora Informática y la Oficina de Comunicaciones para la socialización y divulgación de las diferentes fases de ciclo de la politica de mejora normativa.                  2.  Prestar acompañamiento permanente a las diferentes dependencias distritales en la implementación del ciclo de la gobernanza en materia de mejora normativa. </t>
  </si>
  <si>
    <t xml:space="preserve">ALCALDIA MAYOR DE CARTAGENA DE INDIAS </t>
  </si>
  <si>
    <t>Código:GADCA03-F009</t>
  </si>
  <si>
    <t>MACROPROCESO: GESTIÓN ADMINISTRATIVA</t>
  </si>
  <si>
    <t>Versión: 1.0</t>
  </si>
  <si>
    <t>PROCESO/SUBPROCESO: CALIDAD/ IMPLEMENTACIÓN MODELOS DE GESTIÓN</t>
  </si>
  <si>
    <t>Vigencia: 04-01-2022</t>
  </si>
  <si>
    <t>MATRIZ DE RIESGOS INSTITUCIONALES - CONTEXTO E IDENTIFICACIÓN</t>
  </si>
  <si>
    <t>Página: 1 de 1</t>
  </si>
  <si>
    <t>ENTIDAD:</t>
  </si>
  <si>
    <t>Alcaldia de Cartagena</t>
  </si>
  <si>
    <t>PROCESO:</t>
  </si>
  <si>
    <t>Apoyo</t>
  </si>
  <si>
    <t>Elaboración o Actualización:</t>
  </si>
  <si>
    <t>OBJETIVO DEL PROCESO:</t>
  </si>
  <si>
    <t>ESTABLECER PERMANENTEMENTE  LINEAMIENTOS Y POSICIONES JURIDICAS PARA LA EXPEDICION  DE ACTOS ADMINISTRATIVOS Y CONCEPTOS , A FIN DE GARANTIZAR QUE EL 100% DE LA ACTUACIONES DE LA ENTIDAD SEAN CONFORME AL ORDENAMIENTO LEGAL VIGENTE</t>
  </si>
  <si>
    <t>Vigencia del:</t>
  </si>
  <si>
    <t>2022-2023</t>
  </si>
  <si>
    <t xml:space="preserve"> </t>
  </si>
  <si>
    <t>1. IDENTIFICACION DEL RIESGO</t>
  </si>
  <si>
    <t>2. VALORACION DEL RIESGO</t>
  </si>
  <si>
    <t>3. PLANES DE ACCION</t>
  </si>
  <si>
    <t>1.1. DESCRIPCION DEL RIESGO</t>
  </si>
  <si>
    <t>1.2. ANALISIS DEL RIESGO</t>
  </si>
  <si>
    <t>2.1. Descripción del Control</t>
  </si>
  <si>
    <t>2.2. EVALUACION DE RESGOS</t>
  </si>
  <si>
    <t>1.2.1. Frecuencia de la Actividad</t>
  </si>
  <si>
    <t>1.2.2. Probabilidad inherente</t>
  </si>
  <si>
    <t>1.2.3. %</t>
  </si>
  <si>
    <t>1.2.4. Criterio Afectación Económica</t>
  </si>
  <si>
    <t>1.2.5.%</t>
  </si>
  <si>
    <t>1.2.6. Impacto Inherente economico</t>
  </si>
  <si>
    <t>1.2.7. Criterio Reputacional</t>
  </si>
  <si>
    <t>Listado de criterios impacto Reputacional</t>
  </si>
  <si>
    <t>1.2.8. Impacto Inherente reputacional</t>
  </si>
  <si>
    <t>1.2.9. %</t>
  </si>
  <si>
    <t>1.2.10. Impacto Inherente mas alto</t>
  </si>
  <si>
    <t>1.2.11. % mas alto</t>
  </si>
  <si>
    <t>1.2.12. Zona de riesgo inherente</t>
  </si>
  <si>
    <t>2.2.1. Atributos del control</t>
  </si>
  <si>
    <t>2.2.2. Valor Total del Control</t>
  </si>
  <si>
    <t>2.2.3. Probabilidad residual</t>
  </si>
  <si>
    <t>2.2.4. Impacto Residual</t>
  </si>
  <si>
    <t>2.2.5. %</t>
  </si>
  <si>
    <t>2.2.6. Probabilidad Residual Final</t>
  </si>
  <si>
    <t>2.2.7. %</t>
  </si>
  <si>
    <t>2.2.8. Impacto Residual Final</t>
  </si>
  <si>
    <t>2.2.9. Zona de Riesgo Final</t>
  </si>
  <si>
    <t>2.2.10. Tratamiento</t>
  </si>
  <si>
    <t>El riesgo afecta la imagen de algún área de la organización</t>
  </si>
  <si>
    <t>1.1.1. No. de Riesgo</t>
  </si>
  <si>
    <t>1.1.2. ¿QUÉ? IMPACTO</t>
  </si>
  <si>
    <r>
      <t>1.1.3. ¿CÓMO? CAUSA INMEDIATA  (</t>
    </r>
    <r>
      <rPr>
        <sz val="9"/>
        <color theme="0"/>
        <rFont val="Arial Narrow"/>
        <family val="2"/>
      </rPr>
      <t xml:space="preserve">Iniciar con la palabra </t>
    </r>
    <r>
      <rPr>
        <b/>
        <sz val="9"/>
        <color theme="0"/>
        <rFont val="Arial Narrow"/>
        <family val="2"/>
      </rPr>
      <t>por)</t>
    </r>
  </si>
  <si>
    <r>
      <t>1.1.4. ¿PORQUÉ? CAUSA RAÍZ (</t>
    </r>
    <r>
      <rPr>
        <sz val="9"/>
        <color theme="0"/>
        <rFont val="Arial Narrow"/>
        <family val="2"/>
      </rPr>
      <t xml:space="preserve">Iniciar con </t>
    </r>
    <r>
      <rPr>
        <b/>
        <sz val="9"/>
        <color theme="0"/>
        <rFont val="Arial Narrow"/>
        <family val="2"/>
      </rPr>
      <t>debido a)</t>
    </r>
  </si>
  <si>
    <t>1.1.5. DESCRIPCIÓN DEL RIESGO</t>
  </si>
  <si>
    <t>1.1.6. FACTOR DEL RIESGO</t>
  </si>
  <si>
    <t>2.2.1.1. Eficiencia</t>
  </si>
  <si>
    <t>2.2.1.2. Informativos</t>
  </si>
  <si>
    <t>3.1. Plan de accion</t>
  </si>
  <si>
    <t>3.2. Responsable</t>
  </si>
  <si>
    <t>3.3. Fecha de implementacion</t>
  </si>
  <si>
    <t>3.4. Fecha seguimiento</t>
  </si>
  <si>
    <t>3.5. Seguimientos por parte del Líder del Proceso</t>
  </si>
  <si>
    <t>3.6. Verificación por parte de segunda línea de defensa o quien haga sus veces 
(Fecha y Descripción)</t>
  </si>
  <si>
    <t>3.7. Verificación por parte de la Oficina de Control Interno o quien haga sus veces 
(Fecha y Descripción)</t>
  </si>
  <si>
    <t>3.8. Estado</t>
  </si>
  <si>
    <t>El riesgo afecta la imagen de la entidad internamente, de conocimiento general nivel interno, de junta directiva y accionistas y/o de proveedores</t>
  </si>
  <si>
    <t>1.1.6.1. TIPO</t>
  </si>
  <si>
    <t>1.1.6.2. FUENTE GENERADORA DEL EVENTO PARA TIPO E,F,G</t>
  </si>
  <si>
    <t>1.1.6.3. VALIDACIÓN FUENTE GENERADORA DEL EVENTO PARA TIPO A,B,C,D</t>
  </si>
  <si>
    <t>1.1.6.4. RESULTADO FUENTE GENERADORA DEL EVENTO</t>
  </si>
  <si>
    <t>2.1.2. No. Control</t>
  </si>
  <si>
    <t>2.1.3. Responsable (Cargo y/o Aplicativo)</t>
  </si>
  <si>
    <t>2.1.4. Acción (Inicia con un verbo)</t>
  </si>
  <si>
    <t>2.1.5. Complemento (Periodicidad - Observaciones o Desviaciones)</t>
  </si>
  <si>
    <t>2.1.6. Descripción del control</t>
  </si>
  <si>
    <t>Tipo de control</t>
  </si>
  <si>
    <t>Peso del Control</t>
  </si>
  <si>
    <t>Afectación o Desplazamiento en la Matriz</t>
  </si>
  <si>
    <t>Implementación</t>
  </si>
  <si>
    <t>Peso de la implementación</t>
  </si>
  <si>
    <t>Documentación</t>
  </si>
  <si>
    <t>Frecuencia</t>
  </si>
  <si>
    <t>Evidencia</t>
  </si>
  <si>
    <t xml:space="preserve">2.2.2. Peso del Control + Peso de la implementación </t>
  </si>
  <si>
    <t>2.2.3. % Probabilidad Riesgo Inherente-(% Probabilidad Riesgo Inherente*Valor Total del Control)</t>
  </si>
  <si>
    <t>2.2.4. % Impacto Riesgo Inherente-(% Impacto Riesgo Inherente*Valor Total del Control)</t>
  </si>
  <si>
    <t>3.5.1. Seguimiento 1 (Fecha y avance)</t>
  </si>
  <si>
    <t>3.5.2. Seguimiento 2 (Fecha y avance)</t>
  </si>
  <si>
    <t>3.5.3. Seguimiento 3 (Fecha y avance)</t>
  </si>
  <si>
    <t>El riesgo afecta la imagen de la entidad con algunos usuarios de relevancia frente al logro de los objetivos.</t>
  </si>
  <si>
    <t>R1</t>
  </si>
  <si>
    <t>Posibilidad de perdida economica y reputacional</t>
  </si>
  <si>
    <t>por emitir conceptos jurídicos extemporaneos</t>
  </si>
  <si>
    <t>debido al desconocimiento de los terminos establecidos en los lineamientos o la ley.</t>
  </si>
  <si>
    <t>Posibilidad de pérdida Económica y Reputacional por emitir conceptos jurídicos extemporaneos debido al desconocimiento de los terminos establecidos en los lineamientos o la ley.</t>
  </si>
  <si>
    <t>A Ejecucion y administracion de procesos</t>
  </si>
  <si>
    <t>Procesos</t>
  </si>
  <si>
    <t>ENTRE 10 Y 50 SMLMV</t>
  </si>
  <si>
    <t>El riesgo afecta la imagen de la entidad con efecto publicitario sostenido a nivel de sector administrativo, nivel departamental o municipal</t>
  </si>
  <si>
    <t xml:space="preserve">Profesional / Asesor externo  Responsable </t>
  </si>
  <si>
    <t>Registra la solicitud de concepto jurídico en la base de datos para el respectivo seguimiento</t>
  </si>
  <si>
    <t>Cada vez que le sea asignado</t>
  </si>
  <si>
    <t>Preventivo</t>
  </si>
  <si>
    <t>Manual</t>
  </si>
  <si>
    <t>Documentado</t>
  </si>
  <si>
    <t>Continua</t>
  </si>
  <si>
    <t>Con Registro</t>
  </si>
  <si>
    <t>Evitar</t>
  </si>
  <si>
    <t>Utilice la lista de despligue que se encuentra parametrizada, le aparecerán las opciones:
Sin Iniciar, En proceso, Cerrado,
la selección en este caso dependerá de las acciones del plan que se hayan establecido en cada caso.</t>
  </si>
  <si>
    <t>El riesgo afecta la imagen de la entidad con efecto publicitario sostenido a nivel de sector administrativo, nivel departamental o municipal.</t>
  </si>
  <si>
    <t>Jefe de la OAJ</t>
  </si>
  <si>
    <t>Enviará correo electronico al profesional responsable solicitandole que suministre al despacho el proyeccto de respuesta a la solicitud de concepto proxima a vencer</t>
  </si>
  <si>
    <t xml:space="preserve">En el evento de no encontrar respuesta al mismo en la base de datos </t>
  </si>
  <si>
    <t>El riesgo afecta la imagen de la entidad a nivel nacional, con efecto publicitario sostenido a nivel país</t>
  </si>
  <si>
    <t>El riesgo afecta la imagen de la entidad con algunos usuarios de relevancia frente al logro de los objetivos</t>
  </si>
  <si>
    <t>R2</t>
  </si>
  <si>
    <t xml:space="preserve">por expedir actos administrativos regulatorios por fuera de los lineamientos </t>
  </si>
  <si>
    <t>debido al desconocimiento de la politica de mejora normativa</t>
  </si>
  <si>
    <t>entre 100 y 500 SMLMV</t>
  </si>
  <si>
    <t xml:space="preserve">expedira y/o actualizará los lineamientos sobre la expedicion de actos administrativos de carácter regulatorio </t>
  </si>
  <si>
    <t>semestralmente</t>
  </si>
  <si>
    <t>Afecta la imagen de algún área de la org</t>
  </si>
  <si>
    <t>Profesional / Asesor Externo  responsable</t>
  </si>
  <si>
    <t>veificará que la solicitud de revisión de acto administrativo cumpla con los  requisitos establecidos en los lineamientos</t>
  </si>
  <si>
    <t>cada vez que sea asignado.</t>
  </si>
  <si>
    <t>;Afecta la imagen de la entidad int de conocimiento gral nivel interno de J.D y accionistas y o de proveedores</t>
  </si>
  <si>
    <t>;Afecta la imagen de la entidad con algunos usuarios de relevancia frente al logro de los objs</t>
  </si>
  <si>
    <t>;Afecta la imagen de la entidad con efecto pub sostenido a nivel de sector admon, nivel dptal o mpal</t>
  </si>
  <si>
    <t>;Afecta la imagen de la entidad a nivel Nal con efecto pub sostenido a nivel país</t>
  </si>
  <si>
    <t>R3</t>
  </si>
  <si>
    <t xml:space="preserve">por expedir actos administrativos particulares extemporaneos </t>
  </si>
  <si>
    <t>Registra la solicitud de revisión de un acto administrativo en la base de datos para el respectivo seguimiento,</t>
  </si>
  <si>
    <t>Asesor externo - Area de Calidad</t>
  </si>
  <si>
    <t>Publicar cronograma de mesas tecnicas con los gestores  y el equipo de calidad  para revisión, seguimiento y ajustes a los indicadores de gestión</t>
  </si>
  <si>
    <t xml:space="preserve">Trimestral </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</si>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</sst>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
  </numFmts>
  <fonts count="37"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sz val="11"/>
      <color theme="1"/>
      <name val="Arial"/>
      <family val="2"/>
    </font>
    <font>
      <sz val="10"/>
      <color theme="1"/>
      <name val="Calibri"/>
      <family val="2"/>
      <scheme val="minor"/>
    </font>
    <font>
      <sz val="8"/>
      <color theme="1"/>
      <name val="Calibri"/>
      <family val="2"/>
      <scheme val="minor"/>
    </font>
    <font>
      <b/>
      <sz val="10"/>
      <color theme="1"/>
      <name val="Calibri"/>
      <family val="2"/>
      <scheme val="minor"/>
    </font>
    <font>
      <sz val="8"/>
      <color theme="10"/>
      <name val="Calibri"/>
      <family val="2"/>
      <scheme val="minor"/>
    </font>
    <font>
      <sz val="8"/>
      <name val="Arial Narrow"/>
      <family val="2"/>
    </font>
    <font>
      <b/>
      <sz val="12"/>
      <name val="Arial Narrow"/>
      <family val="2"/>
    </font>
    <font>
      <b/>
      <sz val="12"/>
      <color theme="1"/>
      <name val="Arial Narrow"/>
      <family val="2"/>
    </font>
    <font>
      <b/>
      <sz val="11"/>
      <color theme="0"/>
      <name val="Arial Narrow"/>
      <family val="2"/>
    </font>
    <font>
      <sz val="12"/>
      <name val="Arial Narrow"/>
      <family val="2"/>
    </font>
    <font>
      <b/>
      <sz val="12"/>
      <color theme="0"/>
      <name val="Arial Narrow"/>
      <family val="2"/>
    </font>
    <font>
      <sz val="11"/>
      <name val="Arial Narrow"/>
      <family val="2"/>
    </font>
    <font>
      <b/>
      <sz val="20"/>
      <name val="Arial Narrow"/>
      <family val="2"/>
    </font>
    <font>
      <sz val="10"/>
      <name val="Arial Narrow"/>
      <family val="2"/>
    </font>
    <font>
      <b/>
      <sz val="8"/>
      <name val="Arial Narrow"/>
      <family val="2"/>
    </font>
    <font>
      <b/>
      <sz val="11"/>
      <name val="Arial Narrow"/>
      <family val="2"/>
    </font>
    <font>
      <b/>
      <sz val="10"/>
      <color theme="0"/>
      <name val="Arial Narrow"/>
      <family val="2"/>
    </font>
    <font>
      <b/>
      <sz val="9"/>
      <color theme="0"/>
      <name val="Arial Narrow"/>
      <family val="2"/>
    </font>
    <font>
      <b/>
      <sz val="6"/>
      <color theme="0"/>
      <name val="Arial Narrow"/>
      <family val="2"/>
    </font>
    <font>
      <sz val="9"/>
      <name val="Arial Narrow"/>
      <family val="2"/>
    </font>
    <font>
      <sz val="9"/>
      <color theme="0"/>
      <name val="Arial Narrow"/>
      <family val="2"/>
    </font>
    <font>
      <b/>
      <sz val="9"/>
      <color theme="0"/>
      <name val="Calibri"/>
      <family val="2"/>
      <scheme val="minor"/>
    </font>
    <font>
      <b/>
      <sz val="7"/>
      <color theme="0"/>
      <name val="Arial Narrow"/>
      <family val="2"/>
    </font>
    <font>
      <b/>
      <sz val="9"/>
      <color theme="1"/>
      <name val="Arial Narrow"/>
      <family val="2"/>
    </font>
    <font>
      <sz val="9"/>
      <color theme="1"/>
      <name val="Arial Narrow"/>
      <family val="2"/>
    </font>
    <font>
      <sz val="8"/>
      <color theme="6" tint="-0.499984740745262"/>
      <name val="Calibri"/>
      <family val="2"/>
      <scheme val="minor"/>
    </font>
    <font>
      <b/>
      <sz val="11"/>
      <color theme="0"/>
      <name val="Calibri"/>
      <family val="2"/>
      <scheme val="minor"/>
    </font>
    <font>
      <b/>
      <sz val="11"/>
      <color theme="1"/>
      <name val="Calibri"/>
      <family val="2"/>
      <scheme val="minor"/>
    </font>
    <font>
      <b/>
      <sz val="8"/>
      <color theme="1"/>
      <name val="Calibri"/>
      <family val="2"/>
      <scheme val="minor"/>
    </font>
    <font>
      <b/>
      <sz val="6"/>
      <color theme="1"/>
      <name val="Calibri"/>
      <family val="2"/>
      <scheme val="minor"/>
    </font>
    <font>
      <sz val="10"/>
      <name val="Arial"/>
      <family val="2"/>
    </font>
    <font>
      <sz val="8"/>
      <name val="Arial"/>
      <family val="2"/>
    </font>
    <font>
      <sz val="8"/>
      <name val="Tahoma"/>
      <family val="2"/>
    </font>
  </fonts>
  <fills count="12">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rgb="FF4CAA4C"/>
        <bgColor indexed="64"/>
      </patternFill>
    </fill>
    <fill>
      <patternFill patternType="solid">
        <fgColor theme="6" tint="0.79998168889431442"/>
        <bgColor rgb="FF000000"/>
      </patternFill>
    </fill>
    <fill>
      <patternFill patternType="solid">
        <fgColor rgb="FF4CAA4C"/>
        <bgColor rgb="FFFBD4B4"/>
      </patternFill>
    </fill>
    <fill>
      <patternFill patternType="solid">
        <fgColor theme="9"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s>
  <cellStyleXfs count="14">
    <xf numFmtId="0" fontId="0" fillId="0" borderId="0"/>
    <xf numFmtId="0" fontId="1" fillId="0" borderId="0" applyNumberFormat="0" applyFill="0" applyBorder="0" applyAlignment="0" applyProtection="0"/>
    <xf numFmtId="0" fontId="4" fillId="0" borderId="0"/>
    <xf numFmtId="0" fontId="2"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2" fillId="0" borderId="0"/>
    <xf numFmtId="0" fontId="5" fillId="0" borderId="2" applyBorder="0">
      <alignment horizontal="center" vertical="center" wrapText="1"/>
    </xf>
    <xf numFmtId="0" fontId="34" fillId="0" borderId="0"/>
  </cellStyleXfs>
  <cellXfs count="144">
    <xf numFmtId="0" fontId="0" fillId="0" borderId="0" xfId="0"/>
    <xf numFmtId="0" fontId="6" fillId="0" borderId="1" xfId="0" applyFont="1" applyBorder="1"/>
    <xf numFmtId="0" fontId="7"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8" fillId="0" borderId="1" xfId="1" applyFont="1" applyBorder="1"/>
    <xf numFmtId="0" fontId="8" fillId="0" borderId="1" xfId="1" applyFont="1" applyBorder="1" applyAlignment="1">
      <alignment wrapText="1"/>
    </xf>
    <xf numFmtId="0" fontId="8" fillId="0" borderId="1" xfId="1" applyFont="1" applyBorder="1" applyAlignment="1">
      <alignment horizontal="center" wrapText="1"/>
    </xf>
    <xf numFmtId="0" fontId="9" fillId="3" borderId="0" xfId="2" applyFont="1" applyFill="1"/>
    <xf numFmtId="0" fontId="15" fillId="0" borderId="0" xfId="2" applyFont="1" applyAlignment="1">
      <alignment vertical="center" wrapText="1"/>
    </xf>
    <xf numFmtId="0" fontId="17" fillId="0" borderId="0" xfId="2" applyFont="1" applyAlignment="1">
      <alignment vertical="center" wrapText="1"/>
    </xf>
    <xf numFmtId="9" fontId="18" fillId="0" borderId="0" xfId="2" applyNumberFormat="1" applyFont="1" applyAlignment="1">
      <alignment vertical="center" wrapText="1"/>
    </xf>
    <xf numFmtId="9" fontId="18" fillId="0" borderId="0" xfId="2" applyNumberFormat="1" applyFont="1" applyAlignment="1">
      <alignment horizontal="center" vertical="center" wrapText="1"/>
    </xf>
    <xf numFmtId="0" fontId="19" fillId="0" borderId="0" xfId="2" applyFont="1" applyAlignment="1">
      <alignment horizontal="center" vertical="center" wrapText="1"/>
    </xf>
    <xf numFmtId="0" fontId="23" fillId="0" borderId="0" xfId="2" applyFont="1" applyAlignment="1">
      <alignment vertical="center" wrapText="1"/>
    </xf>
    <xf numFmtId="0" fontId="26"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1" fillId="4" borderId="1" xfId="2" applyFont="1" applyFill="1" applyBorder="1" applyAlignment="1">
      <alignment horizontal="center" vertical="center" wrapText="1"/>
    </xf>
    <xf numFmtId="0" fontId="21" fillId="4" borderId="1" xfId="2" applyFont="1" applyFill="1" applyBorder="1" applyAlignment="1">
      <alignment vertical="center" wrapText="1"/>
    </xf>
    <xf numFmtId="0" fontId="9" fillId="0" borderId="1" xfId="2" applyFont="1" applyBorder="1" applyAlignment="1">
      <alignment horizontal="center" vertical="center" wrapText="1"/>
    </xf>
    <xf numFmtId="0" fontId="9" fillId="7" borderId="1" xfId="2" applyFont="1" applyFill="1" applyBorder="1" applyAlignment="1" applyProtection="1">
      <alignment horizontal="left" vertical="center" wrapText="1"/>
      <protection locked="0"/>
    </xf>
    <xf numFmtId="0" fontId="9" fillId="0" borderId="1" xfId="2" applyFont="1" applyBorder="1" applyAlignment="1">
      <alignment horizontal="left" vertical="center" wrapText="1"/>
    </xf>
    <xf numFmtId="0" fontId="9" fillId="0" borderId="0" xfId="2" applyFont="1" applyAlignment="1">
      <alignment horizontal="justify" vertical="top" wrapText="1"/>
    </xf>
    <xf numFmtId="0" fontId="9" fillId="0" borderId="1" xfId="2" applyFont="1" applyBorder="1" applyAlignment="1">
      <alignment horizontal="justify" vertical="top" wrapText="1"/>
    </xf>
    <xf numFmtId="0" fontId="23" fillId="0" borderId="1" xfId="2" applyFont="1" applyBorder="1" applyAlignment="1">
      <alignment horizontal="justify" vertical="top" wrapText="1"/>
    </xf>
    <xf numFmtId="0" fontId="9" fillId="0" borderId="0" xfId="2" applyFont="1" applyAlignment="1">
      <alignment vertical="center" wrapText="1"/>
    </xf>
    <xf numFmtId="165" fontId="6" fillId="0" borderId="1" xfId="0" applyNumberFormat="1" applyFont="1" applyBorder="1" applyAlignment="1">
      <alignment horizontal="center" vertical="center"/>
    </xf>
    <xf numFmtId="0" fontId="29" fillId="0" borderId="1" xfId="1"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xf>
    <xf numFmtId="0" fontId="8" fillId="0" borderId="2" xfId="1" applyFont="1" applyBorder="1" applyAlignment="1">
      <alignment vertical="center" wrapText="1"/>
    </xf>
    <xf numFmtId="0" fontId="0" fillId="0" borderId="1" xfId="0" applyBorder="1"/>
    <xf numFmtId="0" fontId="30" fillId="8" borderId="1" xfId="0" applyFont="1" applyFill="1" applyBorder="1" applyAlignment="1">
      <alignment horizontal="center"/>
    </xf>
    <xf numFmtId="0" fontId="31" fillId="9" borderId="1"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3" fillId="10" borderId="1" xfId="0" applyFont="1" applyFill="1" applyBorder="1" applyAlignment="1">
      <alignment horizontal="center" vertical="center" wrapText="1"/>
    </xf>
    <xf numFmtId="0" fontId="0" fillId="0" borderId="0" xfId="0" applyAlignment="1">
      <alignment wrapText="1"/>
    </xf>
    <xf numFmtId="9" fontId="28" fillId="7" borderId="1" xfId="0" applyNumberFormat="1" applyFont="1" applyFill="1" applyBorder="1" applyAlignment="1" applyProtection="1">
      <alignment horizontal="center" vertical="center" wrapText="1"/>
      <protection locked="0"/>
    </xf>
    <xf numFmtId="9" fontId="28" fillId="0" borderId="2" xfId="2" applyNumberFormat="1" applyFont="1" applyBorder="1" applyAlignment="1">
      <alignment vertical="center" wrapText="1"/>
    </xf>
    <xf numFmtId="0" fontId="23" fillId="0" borderId="10" xfId="2" applyFont="1" applyBorder="1" applyAlignment="1">
      <alignment vertical="center"/>
    </xf>
    <xf numFmtId="0" fontId="23" fillId="0" borderId="6" xfId="2" applyFont="1" applyBorder="1" applyAlignment="1">
      <alignment vertical="center"/>
    </xf>
    <xf numFmtId="9" fontId="28" fillId="0" borderId="2" xfId="2" applyNumberFormat="1" applyFont="1" applyBorder="1" applyAlignment="1">
      <alignment horizontal="center" vertical="center" wrapText="1"/>
    </xf>
    <xf numFmtId="9" fontId="22" fillId="4" borderId="1" xfId="2" applyNumberFormat="1" applyFont="1" applyFill="1" applyBorder="1" applyAlignment="1">
      <alignment horizontal="center" vertical="center" wrapText="1"/>
    </xf>
    <xf numFmtId="0" fontId="14" fillId="4" borderId="6" xfId="2" applyFont="1" applyFill="1" applyBorder="1" applyAlignment="1">
      <alignment horizontal="center" vertical="center" wrapText="1"/>
    </xf>
    <xf numFmtId="0" fontId="13" fillId="0" borderId="4" xfId="2" applyFont="1" applyBorder="1" applyAlignment="1">
      <alignment horizontal="center" vertical="center" wrapText="1"/>
    </xf>
    <xf numFmtId="0" fontId="13" fillId="0" borderId="5" xfId="2" applyFont="1" applyBorder="1" applyAlignment="1">
      <alignment horizontal="center" vertical="center" wrapText="1"/>
    </xf>
    <xf numFmtId="0" fontId="35" fillId="0" borderId="13" xfId="2" applyFont="1" applyBorder="1" applyAlignment="1">
      <alignment horizontal="left" vertical="center" wrapText="1"/>
    </xf>
    <xf numFmtId="0" fontId="9" fillId="7" borderId="13" xfId="2" applyFont="1" applyFill="1" applyBorder="1" applyAlignment="1" applyProtection="1">
      <alignment horizontal="left" vertical="center" wrapText="1"/>
      <protection locked="0"/>
    </xf>
    <xf numFmtId="0" fontId="36" fillId="7" borderId="13" xfId="2" applyFont="1" applyFill="1" applyBorder="1" applyAlignment="1" applyProtection="1">
      <alignment horizontal="left" vertical="center" wrapText="1"/>
      <protection locked="0"/>
    </xf>
    <xf numFmtId="0" fontId="6" fillId="0" borderId="1" xfId="0" applyFont="1" applyBorder="1" applyAlignment="1">
      <alignment horizontal="center"/>
    </xf>
    <xf numFmtId="0" fontId="8" fillId="0" borderId="1" xfId="1" applyFont="1" applyBorder="1" applyAlignment="1">
      <alignment horizontal="left" wrapText="1"/>
    </xf>
    <xf numFmtId="1" fontId="6" fillId="0" borderId="1" xfId="0" applyNumberFormat="1" applyFont="1" applyBorder="1" applyAlignment="1">
      <alignment horizontal="center"/>
    </xf>
    <xf numFmtId="0" fontId="0" fillId="0" borderId="1" xfId="0" applyBorder="1" applyAlignment="1">
      <alignment horizontal="left" vertical="top" wrapText="1"/>
    </xf>
    <xf numFmtId="0" fontId="0" fillId="0" borderId="1" xfId="0" applyBorder="1" applyAlignment="1">
      <alignment vertical="top" wrapText="1"/>
    </xf>
    <xf numFmtId="0" fontId="8" fillId="0" borderId="1" xfId="1" applyFont="1" applyBorder="1" applyAlignment="1">
      <alignment vertical="center" wrapText="1"/>
    </xf>
    <xf numFmtId="9" fontId="23" fillId="0" borderId="1" xfId="0" applyNumberFormat="1"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9" fontId="23" fillId="0" borderId="1" xfId="0" applyNumberFormat="1" applyFont="1" applyFill="1" applyBorder="1" applyAlignment="1" applyProtection="1">
      <alignment horizontal="center" vertical="center" wrapText="1"/>
      <protection locked="0"/>
    </xf>
    <xf numFmtId="0" fontId="8" fillId="0" borderId="2"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6" xfId="1" applyFont="1" applyBorder="1" applyAlignment="1">
      <alignment horizontal="center" vertical="center" wrapText="1"/>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left"/>
    </xf>
    <xf numFmtId="0" fontId="6" fillId="0" borderId="10" xfId="0" applyFont="1" applyBorder="1" applyAlignment="1">
      <alignment horizontal="left"/>
    </xf>
    <xf numFmtId="0" fontId="6" fillId="0" borderId="6" xfId="0" applyFont="1" applyBorder="1" applyAlignment="1">
      <alignment horizontal="left"/>
    </xf>
    <xf numFmtId="0" fontId="8" fillId="0" borderId="2" xfId="1" applyFont="1" applyBorder="1" applyAlignment="1">
      <alignment horizontal="left" vertical="center" wrapText="1"/>
    </xf>
    <xf numFmtId="0" fontId="8" fillId="0" borderId="10" xfId="1" applyFont="1" applyBorder="1" applyAlignment="1">
      <alignment horizontal="left" vertical="center" wrapText="1"/>
    </xf>
    <xf numFmtId="0" fontId="8" fillId="0" borderId="6" xfId="1" applyFont="1" applyBorder="1" applyAlignment="1">
      <alignment horizontal="left" vertical="center" wrapText="1"/>
    </xf>
    <xf numFmtId="0" fontId="31" fillId="10" borderId="7" xfId="0" applyFont="1" applyFill="1" applyBorder="1" applyAlignment="1">
      <alignment horizontal="center" wrapText="1"/>
    </xf>
    <xf numFmtId="0" fontId="31" fillId="10" borderId="8" xfId="0" applyFont="1" applyFill="1" applyBorder="1" applyAlignment="1">
      <alignment horizontal="center" wrapText="1"/>
    </xf>
    <xf numFmtId="0" fontId="31" fillId="10" borderId="9" xfId="0" applyFont="1" applyFill="1" applyBorder="1" applyAlignment="1">
      <alignment horizontal="center" wrapText="1"/>
    </xf>
    <xf numFmtId="0" fontId="31" fillId="9" borderId="7" xfId="0" applyFont="1" applyFill="1" applyBorder="1" applyAlignment="1">
      <alignment horizontal="center"/>
    </xf>
    <xf numFmtId="0" fontId="31" fillId="9" borderId="8" xfId="0" applyFont="1" applyFill="1" applyBorder="1" applyAlignment="1">
      <alignment horizontal="center"/>
    </xf>
    <xf numFmtId="0" fontId="31" fillId="9" borderId="9" xfId="0" applyFont="1" applyFill="1" applyBorder="1" applyAlignment="1">
      <alignment horizontal="center"/>
    </xf>
    <xf numFmtId="0" fontId="23" fillId="11" borderId="11" xfId="13" applyFont="1" applyFill="1" applyBorder="1" applyAlignment="1">
      <alignment horizontal="justify" vertical="center" wrapText="1"/>
    </xf>
    <xf numFmtId="0" fontId="23" fillId="11" borderId="12" xfId="13" applyFont="1" applyFill="1" applyBorder="1" applyAlignment="1">
      <alignment horizontal="justify" vertical="center" wrapText="1"/>
    </xf>
    <xf numFmtId="0" fontId="12" fillId="4" borderId="1" xfId="2" applyFont="1" applyFill="1" applyBorder="1" applyAlignment="1">
      <alignment horizontal="center" vertical="center" wrapText="1"/>
    </xf>
    <xf numFmtId="0" fontId="16" fillId="5" borderId="0" xfId="9" applyFont="1" applyFill="1" applyAlignment="1">
      <alignment horizontal="center" vertical="center" wrapText="1"/>
    </xf>
    <xf numFmtId="164" fontId="13" fillId="0" borderId="1" xfId="2" applyNumberFormat="1" applyFont="1" applyBorder="1" applyAlignment="1">
      <alignment horizontal="left" vertical="center" wrapText="1"/>
    </xf>
    <xf numFmtId="0" fontId="12" fillId="4" borderId="0" xfId="2" applyFont="1" applyFill="1" applyAlignment="1">
      <alignment horizontal="center" vertical="center" wrapText="1"/>
    </xf>
    <xf numFmtId="0" fontId="12" fillId="4" borderId="3" xfId="2" applyFont="1" applyFill="1" applyBorder="1" applyAlignment="1">
      <alignment horizontal="center" vertical="center" wrapText="1"/>
    </xf>
    <xf numFmtId="0" fontId="13" fillId="0" borderId="7" xfId="2" applyFont="1" applyBorder="1" applyAlignment="1" applyProtection="1">
      <alignment horizontal="left" vertical="justify" wrapText="1"/>
      <protection locked="0"/>
    </xf>
    <xf numFmtId="0" fontId="13" fillId="0" borderId="8" xfId="2" applyFont="1" applyBorder="1" applyAlignment="1" applyProtection="1">
      <alignment horizontal="left" vertical="justify" wrapText="1"/>
      <protection locked="0"/>
    </xf>
    <xf numFmtId="0" fontId="13" fillId="0" borderId="9" xfId="2" applyFont="1" applyBorder="1" applyAlignment="1" applyProtection="1">
      <alignment horizontal="left" vertical="justify" wrapText="1"/>
      <protection locked="0"/>
    </xf>
    <xf numFmtId="0" fontId="9" fillId="3" borderId="0" xfId="2" applyFont="1" applyFill="1" applyAlignment="1">
      <alignment horizontal="center"/>
    </xf>
    <xf numFmtId="0" fontId="9" fillId="3" borderId="3" xfId="2" applyFont="1" applyFill="1" applyBorder="1" applyAlignment="1">
      <alignment horizontal="center"/>
    </xf>
    <xf numFmtId="0" fontId="10" fillId="0" borderId="1" xfId="2" applyFont="1" applyBorder="1" applyAlignment="1" applyProtection="1">
      <alignment horizontal="left" vertical="center"/>
      <protection locked="0"/>
    </xf>
    <xf numFmtId="0" fontId="11" fillId="0" borderId="1" xfId="0" applyFont="1" applyBorder="1" applyAlignment="1">
      <alignment horizontal="left" vertical="center"/>
    </xf>
    <xf numFmtId="0" fontId="10" fillId="0" borderId="0" xfId="2" applyFont="1" applyAlignment="1">
      <alignment horizontal="center" vertical="center"/>
    </xf>
    <xf numFmtId="0" fontId="13" fillId="0" borderId="1" xfId="2" applyFont="1" applyBorder="1" applyAlignment="1">
      <alignment horizontal="left" vertical="center" wrapText="1"/>
    </xf>
    <xf numFmtId="0" fontId="13" fillId="0" borderId="7" xfId="2" applyFont="1" applyBorder="1" applyAlignment="1" applyProtection="1">
      <alignment horizontal="center" vertical="center" wrapText="1"/>
      <protection locked="0"/>
    </xf>
    <xf numFmtId="0" fontId="13" fillId="0" borderId="9" xfId="2" applyFont="1" applyBorder="1" applyAlignment="1" applyProtection="1">
      <alignment horizontal="center" vertical="center" wrapText="1"/>
      <protection locked="0"/>
    </xf>
    <xf numFmtId="0" fontId="12" fillId="4" borderId="7"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4" fillId="4" borderId="7" xfId="2" applyFont="1" applyFill="1" applyBorder="1" applyAlignment="1">
      <alignment horizontal="center" vertical="center"/>
    </xf>
    <xf numFmtId="0" fontId="14" fillId="4" borderId="8" xfId="2" applyFont="1" applyFill="1" applyBorder="1" applyAlignment="1">
      <alignment horizontal="center" vertical="center"/>
    </xf>
    <xf numFmtId="0" fontId="14" fillId="4" borderId="9" xfId="2" applyFont="1" applyFill="1" applyBorder="1" applyAlignment="1">
      <alignment horizontal="center" vertical="center"/>
    </xf>
    <xf numFmtId="0" fontId="14" fillId="4" borderId="1" xfId="2" applyFont="1" applyFill="1" applyBorder="1" applyAlignment="1">
      <alignment horizontal="center" vertical="center" wrapText="1"/>
    </xf>
    <xf numFmtId="0" fontId="20" fillId="4" borderId="1" xfId="2" applyFont="1" applyFill="1" applyBorder="1" applyAlignment="1">
      <alignment horizontal="center" vertical="center" wrapText="1"/>
    </xf>
    <xf numFmtId="0" fontId="21" fillId="4" borderId="1" xfId="2" applyFont="1" applyFill="1" applyBorder="1" applyAlignment="1">
      <alignment horizontal="center" vertical="center" textRotation="90" wrapText="1"/>
    </xf>
    <xf numFmtId="0" fontId="21"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1" fillId="6" borderId="1" xfId="2" applyFont="1" applyFill="1" applyBorder="1" applyAlignment="1">
      <alignment horizontal="center" vertical="center" textRotation="90" wrapText="1"/>
    </xf>
    <xf numFmtId="0" fontId="23" fillId="7" borderId="1" xfId="2" applyFont="1" applyFill="1" applyBorder="1" applyAlignment="1" applyProtection="1">
      <alignment horizontal="center" vertical="center" wrapText="1"/>
      <protection locked="0"/>
    </xf>
    <xf numFmtId="0" fontId="23" fillId="0" borderId="1" xfId="0" applyFont="1" applyBorder="1" applyAlignment="1">
      <alignment horizontal="center" vertical="center" wrapText="1"/>
    </xf>
    <xf numFmtId="0" fontId="23" fillId="2" borderId="1" xfId="2" applyFont="1" applyFill="1" applyBorder="1" applyAlignment="1" applyProtection="1">
      <alignment horizontal="center" vertical="center" wrapText="1"/>
      <protection locked="0"/>
    </xf>
    <xf numFmtId="0" fontId="25" fillId="4" borderId="2"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1" fillId="4" borderId="6" xfId="2" applyFont="1" applyFill="1" applyBorder="1" applyAlignment="1">
      <alignment horizontal="center" vertical="center" wrapText="1"/>
    </xf>
    <xf numFmtId="0" fontId="9" fillId="0" borderId="2" xfId="2" applyFont="1" applyBorder="1" applyAlignment="1">
      <alignment horizontal="center" vertical="top" wrapText="1"/>
    </xf>
    <xf numFmtId="0" fontId="9" fillId="0" borderId="10" xfId="2" applyFont="1" applyBorder="1" applyAlignment="1">
      <alignment horizontal="center" vertical="top" wrapText="1"/>
    </xf>
    <xf numFmtId="0" fontId="9" fillId="0" borderId="6" xfId="2" applyFont="1" applyBorder="1" applyAlignment="1">
      <alignment horizontal="center" vertical="top" wrapText="1"/>
    </xf>
    <xf numFmtId="9" fontId="27" fillId="0" borderId="1" xfId="0" applyNumberFormat="1" applyFont="1" applyBorder="1" applyAlignment="1">
      <alignment horizontal="center" vertical="center" wrapText="1"/>
    </xf>
    <xf numFmtId="0" fontId="23" fillId="0" borderId="1" xfId="2" applyFont="1" applyBorder="1" applyAlignment="1">
      <alignment horizontal="center" vertical="center" wrapText="1"/>
    </xf>
    <xf numFmtId="3" fontId="23" fillId="7" borderId="2" xfId="2" applyNumberFormat="1" applyFont="1" applyFill="1" applyBorder="1" applyAlignment="1" applyProtection="1">
      <alignment horizontal="center" vertical="center" wrapText="1"/>
      <protection locked="0"/>
    </xf>
    <xf numFmtId="3" fontId="23" fillId="7" borderId="10" xfId="2" applyNumberFormat="1" applyFont="1" applyFill="1" applyBorder="1" applyAlignment="1" applyProtection="1">
      <alignment horizontal="center" vertical="center" wrapText="1"/>
      <protection locked="0"/>
    </xf>
    <xf numFmtId="3" fontId="23" fillId="7" borderId="6" xfId="2" applyNumberFormat="1" applyFont="1" applyFill="1" applyBorder="1" applyAlignment="1" applyProtection="1">
      <alignment horizontal="center" vertical="center" wrapText="1"/>
      <protection locked="0"/>
    </xf>
    <xf numFmtId="0" fontId="27" fillId="0" borderId="1" xfId="2" applyFont="1" applyBorder="1" applyAlignment="1">
      <alignment horizontal="center" vertical="center" wrapText="1"/>
    </xf>
    <xf numFmtId="9" fontId="28" fillId="0" borderId="1" xfId="2" applyNumberFormat="1" applyFont="1" applyBorder="1" applyAlignment="1">
      <alignment horizontal="center" vertical="center" wrapText="1"/>
    </xf>
    <xf numFmtId="0" fontId="23" fillId="0" borderId="1" xfId="2" applyFont="1" applyBorder="1" applyAlignment="1">
      <alignment vertical="center"/>
    </xf>
    <xf numFmtId="9" fontId="28" fillId="7" borderId="1" xfId="0" applyNumberFormat="1" applyFont="1" applyFill="1" applyBorder="1" applyAlignment="1" applyProtection="1">
      <alignment horizontal="center" vertical="center" wrapText="1"/>
      <protection locked="0"/>
    </xf>
    <xf numFmtId="9" fontId="28" fillId="7" borderId="2" xfId="0" applyNumberFormat="1" applyFont="1" applyFill="1" applyBorder="1" applyAlignment="1" applyProtection="1">
      <alignment horizontal="center" vertical="center" wrapText="1"/>
      <protection locked="0"/>
    </xf>
    <xf numFmtId="9" fontId="28" fillId="7" borderId="10" xfId="0" applyNumberFormat="1" applyFont="1" applyFill="1" applyBorder="1" applyAlignment="1" applyProtection="1">
      <alignment horizontal="center" vertical="center" wrapText="1"/>
      <protection locked="0"/>
    </xf>
    <xf numFmtId="9" fontId="28" fillId="7" borderId="6" xfId="0" applyNumberFormat="1" applyFont="1" applyFill="1" applyBorder="1" applyAlignment="1" applyProtection="1">
      <alignment horizontal="center" vertical="center" wrapText="1"/>
      <protection locked="0"/>
    </xf>
    <xf numFmtId="0" fontId="27" fillId="0" borderId="1" xfId="2" applyFont="1" applyBorder="1" applyAlignment="1">
      <alignment horizontal="center" vertical="center"/>
    </xf>
    <xf numFmtId="9" fontId="23" fillId="0" borderId="1" xfId="0" applyNumberFormat="1" applyFont="1" applyBorder="1" applyAlignment="1">
      <alignment horizontal="center" vertical="center" wrapText="1"/>
    </xf>
    <xf numFmtId="9" fontId="28" fillId="7" borderId="2" xfId="0" applyNumberFormat="1" applyFont="1" applyFill="1" applyBorder="1" applyAlignment="1" applyProtection="1">
      <alignment horizontal="center" vertical="top" wrapText="1"/>
      <protection locked="0"/>
    </xf>
    <xf numFmtId="9" fontId="28" fillId="7" borderId="10" xfId="0" applyNumberFormat="1" applyFont="1" applyFill="1" applyBorder="1" applyAlignment="1" applyProtection="1">
      <alignment horizontal="center" vertical="top" wrapText="1"/>
      <protection locked="0"/>
    </xf>
    <xf numFmtId="9" fontId="28" fillId="7" borderId="6" xfId="0" applyNumberFormat="1" applyFont="1" applyFill="1" applyBorder="1" applyAlignment="1" applyProtection="1">
      <alignment horizontal="center" vertical="top" wrapText="1"/>
      <protection locked="0"/>
    </xf>
    <xf numFmtId="3" fontId="23" fillId="7" borderId="1" xfId="2" applyNumberFormat="1" applyFont="1" applyFill="1" applyBorder="1" applyAlignment="1" applyProtection="1">
      <alignment horizontal="center" vertical="center" wrapText="1"/>
      <protection locked="0"/>
    </xf>
    <xf numFmtId="164" fontId="13" fillId="0" borderId="7" xfId="2" applyNumberFormat="1" applyFont="1" applyBorder="1" applyAlignment="1">
      <alignment horizontal="center" vertical="center" wrapText="1"/>
    </xf>
    <xf numFmtId="164" fontId="13" fillId="0" borderId="8" xfId="2" applyNumberFormat="1" applyFont="1" applyBorder="1" applyAlignment="1">
      <alignment horizontal="center" vertical="center" wrapText="1"/>
    </xf>
    <xf numFmtId="164" fontId="13" fillId="0" borderId="9" xfId="2" applyNumberFormat="1" applyFont="1" applyBorder="1" applyAlignment="1">
      <alignment horizontal="center" vertical="center" wrapText="1"/>
    </xf>
    <xf numFmtId="0" fontId="14" fillId="4" borderId="7" xfId="2" applyFont="1" applyFill="1" applyBorder="1" applyAlignment="1">
      <alignment horizontal="center" vertical="center" wrapText="1"/>
    </xf>
    <xf numFmtId="0" fontId="14" fillId="4" borderId="8" xfId="2" applyFont="1" applyFill="1" applyBorder="1" applyAlignment="1">
      <alignment horizontal="center" vertical="center" wrapText="1"/>
    </xf>
    <xf numFmtId="0" fontId="14" fillId="4" borderId="9" xfId="2" applyFont="1" applyFill="1" applyBorder="1" applyAlignment="1">
      <alignment horizontal="center" vertical="center" wrapText="1"/>
    </xf>
    <xf numFmtId="0" fontId="13" fillId="0" borderId="7" xfId="2" applyFont="1" applyBorder="1" applyAlignment="1">
      <alignment horizontal="center" vertical="center" wrapText="1"/>
    </xf>
    <xf numFmtId="0" fontId="13" fillId="0" borderId="8" xfId="2" applyFont="1" applyBorder="1" applyAlignment="1">
      <alignment horizontal="center" vertical="center" wrapText="1"/>
    </xf>
    <xf numFmtId="0" fontId="13" fillId="0" borderId="9" xfId="2" applyFont="1" applyBorder="1" applyAlignment="1">
      <alignment horizontal="center" vertical="center" wrapText="1"/>
    </xf>
  </cellXfs>
  <cellStyles count="14">
    <cellStyle name="Estilo 2" xfId="12"/>
    <cellStyle name="Hipervínculo" xfId="1" builtinId="8"/>
    <cellStyle name="Normal" xfId="0" builtinId="0"/>
    <cellStyle name="Normal - Style1 2" xfId="13"/>
    <cellStyle name="Normal 10" xfId="9"/>
    <cellStyle name="Normal 11" xfId="7"/>
    <cellStyle name="Normal 12" xfId="4"/>
    <cellStyle name="Normal 13" xfId="6"/>
    <cellStyle name="Normal 14" xfId="5"/>
    <cellStyle name="Normal 2" xfId="2"/>
    <cellStyle name="Normal 4" xfId="3"/>
    <cellStyle name="Normal 6" xfId="11"/>
    <cellStyle name="Normal 8" xfId="10"/>
    <cellStyle name="Normal 9" xfId="8"/>
  </cellStyles>
  <dxfs count="154">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2</xdr:row>
      <xdr:rowOff>76200</xdr:rowOff>
    </xdr:from>
    <xdr:to>
      <xdr:col>10</xdr:col>
      <xdr:colOff>514350</xdr:colOff>
      <xdr:row>6</xdr:row>
      <xdr:rowOff>239163</xdr:rowOff>
    </xdr:to>
    <xdr:pic>
      <xdr:nvPicPr>
        <xdr:cNvPr id="3" name="Imagen 3">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0" y="457200"/>
          <a:ext cx="1143000" cy="1220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493449</xdr:colOff>
      <xdr:row>0</xdr:row>
      <xdr:rowOff>35719</xdr:rowOff>
    </xdr:from>
    <xdr:to>
      <xdr:col>1</xdr:col>
      <xdr:colOff>1136385</xdr:colOff>
      <xdr:row>3</xdr:row>
      <xdr:rowOff>183886</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449" y="35719"/>
          <a:ext cx="1195386" cy="776817"/>
        </a:xfrm>
        <a:prstGeom prst="rect">
          <a:avLst/>
        </a:prstGeom>
      </xdr:spPr>
    </xdr:pic>
    <xdr:clientData/>
  </xdr:twoCellAnchor>
  <xdr:oneCellAnchor>
    <xdr:from>
      <xdr:col>22</xdr:col>
      <xdr:colOff>0</xdr:colOff>
      <xdr:row>12</xdr:row>
      <xdr:rowOff>504825</xdr:rowOff>
    </xdr:from>
    <xdr:ext cx="95250" cy="444014"/>
    <xdr:sp macro="" textlink="">
      <xdr:nvSpPr>
        <xdr:cNvPr id="3" name="Text Box 15">
          <a:extLst>
            <a:ext uri="{FF2B5EF4-FFF2-40B4-BE49-F238E27FC236}">
              <a16:creationId xmlns:a16="http://schemas.microsoft.com/office/drawing/2014/main" xmlns="" id="{00000000-0008-0000-0200-00000300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14</xdr:row>
      <xdr:rowOff>0</xdr:rowOff>
    </xdr:from>
    <xdr:to>
      <xdr:col>22</xdr:col>
      <xdr:colOff>95250</xdr:colOff>
      <xdr:row>14</xdr:row>
      <xdr:rowOff>171450</xdr:rowOff>
    </xdr:to>
    <xdr:sp macro="" textlink="">
      <xdr:nvSpPr>
        <xdr:cNvPr id="4" name="Text Box 16">
          <a:extLst>
            <a:ext uri="{FF2B5EF4-FFF2-40B4-BE49-F238E27FC236}">
              <a16:creationId xmlns:a16="http://schemas.microsoft.com/office/drawing/2014/main" xmlns="" id="{00000000-0008-0000-0200-000004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0</xdr:rowOff>
    </xdr:from>
    <xdr:to>
      <xdr:col>22</xdr:col>
      <xdr:colOff>95250</xdr:colOff>
      <xdr:row>14</xdr:row>
      <xdr:rowOff>171450</xdr:rowOff>
    </xdr:to>
    <xdr:sp macro="" textlink="">
      <xdr:nvSpPr>
        <xdr:cNvPr id="5" name="Text Box 17">
          <a:extLst>
            <a:ext uri="{FF2B5EF4-FFF2-40B4-BE49-F238E27FC236}">
              <a16:creationId xmlns:a16="http://schemas.microsoft.com/office/drawing/2014/main" xmlns="" id="{00000000-0008-0000-0200-000005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0</xdr:rowOff>
    </xdr:from>
    <xdr:to>
      <xdr:col>22</xdr:col>
      <xdr:colOff>95250</xdr:colOff>
      <xdr:row>14</xdr:row>
      <xdr:rowOff>171450</xdr:rowOff>
    </xdr:to>
    <xdr:sp macro="" textlink="">
      <xdr:nvSpPr>
        <xdr:cNvPr id="6" name="Text Box 18">
          <a:extLst>
            <a:ext uri="{FF2B5EF4-FFF2-40B4-BE49-F238E27FC236}">
              <a16:creationId xmlns:a16="http://schemas.microsoft.com/office/drawing/2014/main" xmlns="" id="{00000000-0008-0000-0200-000006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0</xdr:rowOff>
    </xdr:from>
    <xdr:to>
      <xdr:col>22</xdr:col>
      <xdr:colOff>95250</xdr:colOff>
      <xdr:row>14</xdr:row>
      <xdr:rowOff>171450</xdr:rowOff>
    </xdr:to>
    <xdr:sp macro="" textlink="">
      <xdr:nvSpPr>
        <xdr:cNvPr id="7" name="Text Box 19">
          <a:extLst>
            <a:ext uri="{FF2B5EF4-FFF2-40B4-BE49-F238E27FC236}">
              <a16:creationId xmlns:a16="http://schemas.microsoft.com/office/drawing/2014/main" xmlns="" id="{00000000-0008-0000-0200-000007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504825</xdr:rowOff>
    </xdr:from>
    <xdr:to>
      <xdr:col>22</xdr:col>
      <xdr:colOff>95250</xdr:colOff>
      <xdr:row>16</xdr:row>
      <xdr:rowOff>440939</xdr:rowOff>
    </xdr:to>
    <xdr:sp macro="" textlink="">
      <xdr:nvSpPr>
        <xdr:cNvPr id="8" name="Text Box 15">
          <a:extLst>
            <a:ext uri="{FF2B5EF4-FFF2-40B4-BE49-F238E27FC236}">
              <a16:creationId xmlns:a16="http://schemas.microsoft.com/office/drawing/2014/main" xmlns="" id="{00000000-0008-0000-0200-000008000000}"/>
            </a:ext>
          </a:extLst>
        </xdr:cNvPr>
        <xdr:cNvSpPr txBox="1">
          <a:spLocks noChangeArrowheads="1"/>
        </xdr:cNvSpPr>
      </xdr:nvSpPr>
      <xdr:spPr bwMode="auto">
        <a:xfrm>
          <a:off x="22193250" y="6057900"/>
          <a:ext cx="95250" cy="829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14</xdr:row>
      <xdr:rowOff>0</xdr:rowOff>
    </xdr:from>
    <xdr:ext cx="95250" cy="171450"/>
    <xdr:sp macro="" textlink="">
      <xdr:nvSpPr>
        <xdr:cNvPr id="9" name="Text Box 16">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0" name="Text Box 17">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1" name="Text Box 18">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2" name="Text Box 19">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3"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3467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4" name="Text Box 16">
          <a:extLst>
            <a:ext uri="{FF2B5EF4-FFF2-40B4-BE49-F238E27FC236}">
              <a16:creationId xmlns:a16="http://schemas.microsoft.com/office/drawing/2014/main" xmlns="" id="{00000000-0008-0000-0200-00000E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5" name="Text Box 17">
          <a:extLst>
            <a:ext uri="{FF2B5EF4-FFF2-40B4-BE49-F238E27FC236}">
              <a16:creationId xmlns:a16="http://schemas.microsoft.com/office/drawing/2014/main" xmlns="" id="{00000000-0008-0000-0200-00000F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6" name="Text Box 18">
          <a:extLst>
            <a:ext uri="{FF2B5EF4-FFF2-40B4-BE49-F238E27FC236}">
              <a16:creationId xmlns:a16="http://schemas.microsoft.com/office/drawing/2014/main" xmlns="" id="{00000000-0008-0000-0200-000010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7" name="Text Box 19">
          <a:extLst>
            <a:ext uri="{FF2B5EF4-FFF2-40B4-BE49-F238E27FC236}">
              <a16:creationId xmlns:a16="http://schemas.microsoft.com/office/drawing/2014/main" xmlns="" id="{00000000-0008-0000-0200-000011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14</xdr:row>
      <xdr:rowOff>504825</xdr:rowOff>
    </xdr:from>
    <xdr:ext cx="95250" cy="442269"/>
    <xdr:sp macro="" textlink="">
      <xdr:nvSpPr>
        <xdr:cNvPr id="18" name="Text Box 15">
          <a:extLst>
            <a:ext uri="{FF2B5EF4-FFF2-40B4-BE49-F238E27FC236}">
              <a16:creationId xmlns:a16="http://schemas.microsoft.com/office/drawing/2014/main" xmlns="" id="{00000000-0008-0000-0200-000012000000}"/>
            </a:ext>
          </a:extLst>
        </xdr:cNvPr>
        <xdr:cNvSpPr txBox="1">
          <a:spLocks noChangeArrowheads="1"/>
        </xdr:cNvSpPr>
      </xdr:nvSpPr>
      <xdr:spPr bwMode="auto">
        <a:xfrm>
          <a:off x="383571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12</xdr:row>
      <xdr:rowOff>504825</xdr:rowOff>
    </xdr:from>
    <xdr:ext cx="95250" cy="444014"/>
    <xdr:sp macro="" textlink="">
      <xdr:nvSpPr>
        <xdr:cNvPr id="19" name="Text Box 15">
          <a:extLst>
            <a:ext uri="{FF2B5EF4-FFF2-40B4-BE49-F238E27FC236}">
              <a16:creationId xmlns:a16="http://schemas.microsoft.com/office/drawing/2014/main" xmlns="" id="{00000000-0008-0000-0200-00001300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0" name="Text Box 16">
          <a:extLst>
            <a:ext uri="{FF2B5EF4-FFF2-40B4-BE49-F238E27FC236}">
              <a16:creationId xmlns:a16="http://schemas.microsoft.com/office/drawing/2014/main" xmlns="" id="{00000000-0008-0000-0200-000014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1" name="Text Box 17">
          <a:extLst>
            <a:ext uri="{FF2B5EF4-FFF2-40B4-BE49-F238E27FC236}">
              <a16:creationId xmlns:a16="http://schemas.microsoft.com/office/drawing/2014/main" xmlns="" id="{00000000-0008-0000-0200-000015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2" name="Text Box 18">
          <a:extLst>
            <a:ext uri="{FF2B5EF4-FFF2-40B4-BE49-F238E27FC236}">
              <a16:creationId xmlns:a16="http://schemas.microsoft.com/office/drawing/2014/main" xmlns="" id="{00000000-0008-0000-0200-000016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3" name="Text Box 19">
          <a:extLst>
            <a:ext uri="{FF2B5EF4-FFF2-40B4-BE49-F238E27FC236}">
              <a16:creationId xmlns:a16="http://schemas.microsoft.com/office/drawing/2014/main" xmlns="" id="{00000000-0008-0000-0200-000017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504825</xdr:rowOff>
    </xdr:from>
    <xdr:ext cx="95250" cy="213632"/>
    <xdr:sp macro="" textlink="">
      <xdr:nvSpPr>
        <xdr:cNvPr id="24" name="Text Box 15">
          <a:extLst>
            <a:ext uri="{FF2B5EF4-FFF2-40B4-BE49-F238E27FC236}">
              <a16:creationId xmlns:a16="http://schemas.microsoft.com/office/drawing/2014/main" xmlns="" id="{00000000-0008-0000-0200-000018000000}"/>
            </a:ext>
          </a:extLst>
        </xdr:cNvPr>
        <xdr:cNvSpPr txBox="1">
          <a:spLocks noChangeArrowheads="1"/>
        </xdr:cNvSpPr>
      </xdr:nvSpPr>
      <xdr:spPr bwMode="auto">
        <a:xfrm>
          <a:off x="22193250"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504825</xdr:rowOff>
    </xdr:from>
    <xdr:ext cx="95250" cy="444331"/>
    <xdr:sp macro="" textlink="">
      <xdr:nvSpPr>
        <xdr:cNvPr id="25" name="Text Box 15">
          <a:extLst>
            <a:ext uri="{FF2B5EF4-FFF2-40B4-BE49-F238E27FC236}">
              <a16:creationId xmlns:a16="http://schemas.microsoft.com/office/drawing/2014/main" xmlns="" id="{00000000-0008-0000-0200-000019000000}"/>
            </a:ext>
          </a:extLst>
        </xdr:cNvPr>
        <xdr:cNvSpPr txBox="1">
          <a:spLocks noChangeArrowheads="1"/>
        </xdr:cNvSpPr>
      </xdr:nvSpPr>
      <xdr:spPr bwMode="auto">
        <a:xfrm>
          <a:off x="22193250" y="6057900"/>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26" name="Text Box 16">
          <a:extLst>
            <a:ext uri="{FF2B5EF4-FFF2-40B4-BE49-F238E27FC236}">
              <a16:creationId xmlns:a16="http://schemas.microsoft.com/office/drawing/2014/main" xmlns="" id="{00000000-0008-0000-0200-00001A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27" name="Text Box 1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14</xdr:row>
      <xdr:rowOff>15875</xdr:rowOff>
    </xdr:from>
    <xdr:ext cx="95250" cy="171450"/>
    <xdr:sp macro="" textlink="">
      <xdr:nvSpPr>
        <xdr:cNvPr id="28" name="Text Box 18">
          <a:extLst>
            <a:ext uri="{FF2B5EF4-FFF2-40B4-BE49-F238E27FC236}">
              <a16:creationId xmlns:a16="http://schemas.microsoft.com/office/drawing/2014/main" xmlns="" id="{00000000-0008-0000-0200-00001C000000}"/>
            </a:ext>
          </a:extLst>
        </xdr:cNvPr>
        <xdr:cNvSpPr txBox="1">
          <a:spLocks noChangeArrowheads="1"/>
        </xdr:cNvSpPr>
      </xdr:nvSpPr>
      <xdr:spPr bwMode="auto">
        <a:xfrm>
          <a:off x="31348362" y="5816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29"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346775"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0" name="Text Box 16">
          <a:extLst>
            <a:ext uri="{FF2B5EF4-FFF2-40B4-BE49-F238E27FC236}">
              <a16:creationId xmlns:a16="http://schemas.microsoft.com/office/drawing/2014/main" xmlns="" id="{00000000-0008-0000-0200-00001E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1" name="Text Box 1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2" name="Text Box 18">
          <a:extLst>
            <a:ext uri="{FF2B5EF4-FFF2-40B4-BE49-F238E27FC236}">
              <a16:creationId xmlns:a16="http://schemas.microsoft.com/office/drawing/2014/main" xmlns="" id="{00000000-0008-0000-0200-000020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3" name="Text Box 19">
          <a:extLst>
            <a:ext uri="{FF2B5EF4-FFF2-40B4-BE49-F238E27FC236}">
              <a16:creationId xmlns:a16="http://schemas.microsoft.com/office/drawing/2014/main" xmlns="" id="{00000000-0008-0000-0200-000021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4" name="Text Box 16">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5" name="Text Box 16">
          <a:extLst>
            <a:ext uri="{FF2B5EF4-FFF2-40B4-BE49-F238E27FC236}">
              <a16:creationId xmlns:a16="http://schemas.microsoft.com/office/drawing/2014/main" xmlns="" id="{00000000-0008-0000-0200-000023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6" name="Text Box 17">
          <a:extLst>
            <a:ext uri="{FF2B5EF4-FFF2-40B4-BE49-F238E27FC236}">
              <a16:creationId xmlns:a16="http://schemas.microsoft.com/office/drawing/2014/main" xmlns="" id="{00000000-0008-0000-0200-000024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7" name="Text Box 18">
          <a:extLst>
            <a:ext uri="{FF2B5EF4-FFF2-40B4-BE49-F238E27FC236}">
              <a16:creationId xmlns:a16="http://schemas.microsoft.com/office/drawing/2014/main" xmlns="" id="{00000000-0008-0000-0200-000025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8" name="Text Box 19">
          <a:extLst>
            <a:ext uri="{FF2B5EF4-FFF2-40B4-BE49-F238E27FC236}">
              <a16:creationId xmlns:a16="http://schemas.microsoft.com/office/drawing/2014/main" xmlns="" id="{00000000-0008-0000-0200-000026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14</xdr:row>
      <xdr:rowOff>504825</xdr:rowOff>
    </xdr:from>
    <xdr:ext cx="95250" cy="442269"/>
    <xdr:sp macro="" textlink="">
      <xdr:nvSpPr>
        <xdr:cNvPr id="39" name="Text Box 15">
          <a:extLst>
            <a:ext uri="{FF2B5EF4-FFF2-40B4-BE49-F238E27FC236}">
              <a16:creationId xmlns:a16="http://schemas.microsoft.com/office/drawing/2014/main" xmlns="" id="{00000000-0008-0000-0200-000027000000}"/>
            </a:ext>
          </a:extLst>
        </xdr:cNvPr>
        <xdr:cNvSpPr txBox="1">
          <a:spLocks noChangeArrowheads="1"/>
        </xdr:cNvSpPr>
      </xdr:nvSpPr>
      <xdr:spPr bwMode="auto">
        <a:xfrm>
          <a:off x="39757350"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17</xdr:row>
      <xdr:rowOff>504825</xdr:rowOff>
    </xdr:from>
    <xdr:ext cx="95250" cy="444014"/>
    <xdr:sp macro="" textlink="">
      <xdr:nvSpPr>
        <xdr:cNvPr id="40" name="Text Box 15">
          <a:extLst>
            <a:ext uri="{FF2B5EF4-FFF2-40B4-BE49-F238E27FC236}">
              <a16:creationId xmlns:a16="http://schemas.microsoft.com/office/drawing/2014/main" xmlns="" id="{00000000-0008-0000-0200-000028000000}"/>
            </a:ext>
          </a:extLst>
        </xdr:cNvPr>
        <xdr:cNvSpPr txBox="1">
          <a:spLocks noChangeArrowheads="1"/>
        </xdr:cNvSpPr>
      </xdr:nvSpPr>
      <xdr:spPr bwMode="auto">
        <a:xfrm>
          <a:off x="22193250" y="73723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19</xdr:row>
      <xdr:rowOff>0</xdr:rowOff>
    </xdr:from>
    <xdr:to>
      <xdr:col>22</xdr:col>
      <xdr:colOff>95250</xdr:colOff>
      <xdr:row>19</xdr:row>
      <xdr:rowOff>171450</xdr:rowOff>
    </xdr:to>
    <xdr:sp macro="" textlink="">
      <xdr:nvSpPr>
        <xdr:cNvPr id="41" name="Text Box 16">
          <a:extLst>
            <a:ext uri="{FF2B5EF4-FFF2-40B4-BE49-F238E27FC236}">
              <a16:creationId xmlns:a16="http://schemas.microsoft.com/office/drawing/2014/main" xmlns="" id="{00000000-0008-0000-0200-000029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19</xdr:row>
      <xdr:rowOff>0</xdr:rowOff>
    </xdr:from>
    <xdr:to>
      <xdr:col>22</xdr:col>
      <xdr:colOff>95250</xdr:colOff>
      <xdr:row>19</xdr:row>
      <xdr:rowOff>171450</xdr:rowOff>
    </xdr:to>
    <xdr:sp macro="" textlink="">
      <xdr:nvSpPr>
        <xdr:cNvPr id="42" name="Text Box 17">
          <a:extLst>
            <a:ext uri="{FF2B5EF4-FFF2-40B4-BE49-F238E27FC236}">
              <a16:creationId xmlns:a16="http://schemas.microsoft.com/office/drawing/2014/main" xmlns="" id="{00000000-0008-0000-0200-00002A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19</xdr:row>
      <xdr:rowOff>0</xdr:rowOff>
    </xdr:from>
    <xdr:to>
      <xdr:col>22</xdr:col>
      <xdr:colOff>95250</xdr:colOff>
      <xdr:row>19</xdr:row>
      <xdr:rowOff>171450</xdr:rowOff>
    </xdr:to>
    <xdr:sp macro="" textlink="">
      <xdr:nvSpPr>
        <xdr:cNvPr id="43" name="Text Box 18">
          <a:extLst>
            <a:ext uri="{FF2B5EF4-FFF2-40B4-BE49-F238E27FC236}">
              <a16:creationId xmlns:a16="http://schemas.microsoft.com/office/drawing/2014/main" xmlns="" id="{00000000-0008-0000-0200-00002B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19</xdr:row>
      <xdr:rowOff>0</xdr:rowOff>
    </xdr:from>
    <xdr:to>
      <xdr:col>22</xdr:col>
      <xdr:colOff>95250</xdr:colOff>
      <xdr:row>19</xdr:row>
      <xdr:rowOff>171450</xdr:rowOff>
    </xdr:to>
    <xdr:sp macro="" textlink="">
      <xdr:nvSpPr>
        <xdr:cNvPr id="44" name="Text Box 19">
          <a:extLst>
            <a:ext uri="{FF2B5EF4-FFF2-40B4-BE49-F238E27FC236}">
              <a16:creationId xmlns:a16="http://schemas.microsoft.com/office/drawing/2014/main" xmlns="" id="{00000000-0008-0000-0200-00002C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19</xdr:row>
      <xdr:rowOff>0</xdr:rowOff>
    </xdr:from>
    <xdr:ext cx="95250" cy="171450"/>
    <xdr:sp macro="" textlink="">
      <xdr:nvSpPr>
        <xdr:cNvPr id="45" name="Text Box 16">
          <a:extLst>
            <a:ext uri="{FF2B5EF4-FFF2-40B4-BE49-F238E27FC236}">
              <a16:creationId xmlns:a16="http://schemas.microsoft.com/office/drawing/2014/main" xmlns="" id="{00000000-0008-0000-0200-00002D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46" name="Text Box 17">
          <a:extLst>
            <a:ext uri="{FF2B5EF4-FFF2-40B4-BE49-F238E27FC236}">
              <a16:creationId xmlns:a16="http://schemas.microsoft.com/office/drawing/2014/main" xmlns="" id="{00000000-0008-0000-0200-00002E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47" name="Text Box 18">
          <a:extLst>
            <a:ext uri="{FF2B5EF4-FFF2-40B4-BE49-F238E27FC236}">
              <a16:creationId xmlns:a16="http://schemas.microsoft.com/office/drawing/2014/main" xmlns="" id="{00000000-0008-0000-0200-00002F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48" name="Text Box 19">
          <a:extLst>
            <a:ext uri="{FF2B5EF4-FFF2-40B4-BE49-F238E27FC236}">
              <a16:creationId xmlns:a16="http://schemas.microsoft.com/office/drawing/2014/main" xmlns="" id="{00000000-0008-0000-0200-000030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49" name="Text Box 15">
          <a:extLst>
            <a:ext uri="{FF2B5EF4-FFF2-40B4-BE49-F238E27FC236}">
              <a16:creationId xmlns:a16="http://schemas.microsoft.com/office/drawing/2014/main" xmlns="" id="{00000000-0008-0000-0200-000031000000}"/>
            </a:ext>
          </a:extLst>
        </xdr:cNvPr>
        <xdr:cNvSpPr txBox="1">
          <a:spLocks noChangeArrowheads="1"/>
        </xdr:cNvSpPr>
      </xdr:nvSpPr>
      <xdr:spPr bwMode="auto">
        <a:xfrm>
          <a:off x="313467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0" name="Text Box 16">
          <a:extLst>
            <a:ext uri="{FF2B5EF4-FFF2-40B4-BE49-F238E27FC236}">
              <a16:creationId xmlns:a16="http://schemas.microsoft.com/office/drawing/2014/main" xmlns="" id="{00000000-0008-0000-0200-000032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1" name="Text Box 17">
          <a:extLst>
            <a:ext uri="{FF2B5EF4-FFF2-40B4-BE49-F238E27FC236}">
              <a16:creationId xmlns:a16="http://schemas.microsoft.com/office/drawing/2014/main" xmlns="" id="{00000000-0008-0000-0200-000033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2" name="Text Box 18">
          <a:extLst>
            <a:ext uri="{FF2B5EF4-FFF2-40B4-BE49-F238E27FC236}">
              <a16:creationId xmlns:a16="http://schemas.microsoft.com/office/drawing/2014/main" xmlns="" id="{00000000-0008-0000-0200-000034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3" name="Text Box 19">
          <a:extLst>
            <a:ext uri="{FF2B5EF4-FFF2-40B4-BE49-F238E27FC236}">
              <a16:creationId xmlns:a16="http://schemas.microsoft.com/office/drawing/2014/main" xmlns="" id="{00000000-0008-0000-0200-000035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19</xdr:row>
      <xdr:rowOff>504825</xdr:rowOff>
    </xdr:from>
    <xdr:ext cx="95250" cy="442269"/>
    <xdr:sp macro="" textlink="">
      <xdr:nvSpPr>
        <xdr:cNvPr id="54" name="Text Box 15">
          <a:extLst>
            <a:ext uri="{FF2B5EF4-FFF2-40B4-BE49-F238E27FC236}">
              <a16:creationId xmlns:a16="http://schemas.microsoft.com/office/drawing/2014/main" xmlns="" id="{00000000-0008-0000-0200-000036000000}"/>
            </a:ext>
          </a:extLst>
        </xdr:cNvPr>
        <xdr:cNvSpPr txBox="1">
          <a:spLocks noChangeArrowheads="1"/>
        </xdr:cNvSpPr>
      </xdr:nvSpPr>
      <xdr:spPr bwMode="auto">
        <a:xfrm>
          <a:off x="383571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19</xdr:row>
      <xdr:rowOff>0</xdr:rowOff>
    </xdr:from>
    <xdr:ext cx="95250" cy="171450"/>
    <xdr:sp macro="" textlink="">
      <xdr:nvSpPr>
        <xdr:cNvPr id="56" name="Text Box 16">
          <a:extLst>
            <a:ext uri="{FF2B5EF4-FFF2-40B4-BE49-F238E27FC236}">
              <a16:creationId xmlns:a16="http://schemas.microsoft.com/office/drawing/2014/main" xmlns="" id="{00000000-0008-0000-0200-000038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19</xdr:row>
      <xdr:rowOff>0</xdr:rowOff>
    </xdr:from>
    <xdr:ext cx="95250" cy="171450"/>
    <xdr:sp macro="" textlink="">
      <xdr:nvSpPr>
        <xdr:cNvPr id="57" name="Text Box 17">
          <a:extLst>
            <a:ext uri="{FF2B5EF4-FFF2-40B4-BE49-F238E27FC236}">
              <a16:creationId xmlns:a16="http://schemas.microsoft.com/office/drawing/2014/main" xmlns="" id="{00000000-0008-0000-0200-000039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19</xdr:row>
      <xdr:rowOff>0</xdr:rowOff>
    </xdr:from>
    <xdr:ext cx="95250" cy="171450"/>
    <xdr:sp macro="" textlink="">
      <xdr:nvSpPr>
        <xdr:cNvPr id="58" name="Text Box 18">
          <a:extLst>
            <a:ext uri="{FF2B5EF4-FFF2-40B4-BE49-F238E27FC236}">
              <a16:creationId xmlns:a16="http://schemas.microsoft.com/office/drawing/2014/main" xmlns="" id="{00000000-0008-0000-0200-00003A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19</xdr:row>
      <xdr:rowOff>0</xdr:rowOff>
    </xdr:from>
    <xdr:ext cx="95250" cy="171450"/>
    <xdr:sp macro="" textlink="">
      <xdr:nvSpPr>
        <xdr:cNvPr id="59" name="Text Box 19">
          <a:extLst>
            <a:ext uri="{FF2B5EF4-FFF2-40B4-BE49-F238E27FC236}">
              <a16:creationId xmlns:a16="http://schemas.microsoft.com/office/drawing/2014/main" xmlns="" id="{00000000-0008-0000-0200-00003B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19</xdr:row>
      <xdr:rowOff>504825</xdr:rowOff>
    </xdr:from>
    <xdr:ext cx="95250" cy="213632"/>
    <xdr:sp macro="" textlink="">
      <xdr:nvSpPr>
        <xdr:cNvPr id="60" name="Text Box 15">
          <a:extLst>
            <a:ext uri="{FF2B5EF4-FFF2-40B4-BE49-F238E27FC236}">
              <a16:creationId xmlns:a16="http://schemas.microsoft.com/office/drawing/2014/main" xmlns="" id="{00000000-0008-0000-0200-00003C000000}"/>
            </a:ext>
          </a:extLst>
        </xdr:cNvPr>
        <xdr:cNvSpPr txBox="1">
          <a:spLocks noChangeArrowheads="1"/>
        </xdr:cNvSpPr>
      </xdr:nvSpPr>
      <xdr:spPr bwMode="auto">
        <a:xfrm>
          <a:off x="22193250"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61" name="Text Box 16">
          <a:extLst>
            <a:ext uri="{FF2B5EF4-FFF2-40B4-BE49-F238E27FC236}">
              <a16:creationId xmlns:a16="http://schemas.microsoft.com/office/drawing/2014/main" xmlns="" id="{00000000-0008-0000-0200-00003D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62" name="Text Box 17">
          <a:extLst>
            <a:ext uri="{FF2B5EF4-FFF2-40B4-BE49-F238E27FC236}">
              <a16:creationId xmlns:a16="http://schemas.microsoft.com/office/drawing/2014/main" xmlns="" id="{00000000-0008-0000-0200-00003E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19</xdr:row>
      <xdr:rowOff>15875</xdr:rowOff>
    </xdr:from>
    <xdr:ext cx="95250" cy="171450"/>
    <xdr:sp macro="" textlink="">
      <xdr:nvSpPr>
        <xdr:cNvPr id="63" name="Text Box 18">
          <a:extLst>
            <a:ext uri="{FF2B5EF4-FFF2-40B4-BE49-F238E27FC236}">
              <a16:creationId xmlns:a16="http://schemas.microsoft.com/office/drawing/2014/main" xmlns="" id="{00000000-0008-0000-0200-00003F000000}"/>
            </a:ext>
          </a:extLst>
        </xdr:cNvPr>
        <xdr:cNvSpPr txBox="1">
          <a:spLocks noChangeArrowheads="1"/>
        </xdr:cNvSpPr>
      </xdr:nvSpPr>
      <xdr:spPr bwMode="auto">
        <a:xfrm>
          <a:off x="31348362" y="781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64" name="Text Box 15">
          <a:extLst>
            <a:ext uri="{FF2B5EF4-FFF2-40B4-BE49-F238E27FC236}">
              <a16:creationId xmlns:a16="http://schemas.microsoft.com/office/drawing/2014/main" xmlns="" id="{00000000-0008-0000-0200-000040000000}"/>
            </a:ext>
          </a:extLst>
        </xdr:cNvPr>
        <xdr:cNvSpPr txBox="1">
          <a:spLocks noChangeArrowheads="1"/>
        </xdr:cNvSpPr>
      </xdr:nvSpPr>
      <xdr:spPr bwMode="auto">
        <a:xfrm>
          <a:off x="31346775"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65" name="Text Box 16">
          <a:extLst>
            <a:ext uri="{FF2B5EF4-FFF2-40B4-BE49-F238E27FC236}">
              <a16:creationId xmlns:a16="http://schemas.microsoft.com/office/drawing/2014/main" xmlns="" id="{00000000-0008-0000-0200-000041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66" name="Text Box 17">
          <a:extLst>
            <a:ext uri="{FF2B5EF4-FFF2-40B4-BE49-F238E27FC236}">
              <a16:creationId xmlns:a16="http://schemas.microsoft.com/office/drawing/2014/main" xmlns="" id="{00000000-0008-0000-0200-000042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67" name="Text Box 18">
          <a:extLst>
            <a:ext uri="{FF2B5EF4-FFF2-40B4-BE49-F238E27FC236}">
              <a16:creationId xmlns:a16="http://schemas.microsoft.com/office/drawing/2014/main" xmlns="" id="{00000000-0008-0000-0200-000043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68" name="Text Box 19">
          <a:extLst>
            <a:ext uri="{FF2B5EF4-FFF2-40B4-BE49-F238E27FC236}">
              <a16:creationId xmlns:a16="http://schemas.microsoft.com/office/drawing/2014/main" xmlns="" id="{00000000-0008-0000-0200-000044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69" name="Text Box 16">
          <a:extLst>
            <a:ext uri="{FF2B5EF4-FFF2-40B4-BE49-F238E27FC236}">
              <a16:creationId xmlns:a16="http://schemas.microsoft.com/office/drawing/2014/main" xmlns="" id="{00000000-0008-0000-0200-000045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0" name="Text Box 16">
          <a:extLst>
            <a:ext uri="{FF2B5EF4-FFF2-40B4-BE49-F238E27FC236}">
              <a16:creationId xmlns:a16="http://schemas.microsoft.com/office/drawing/2014/main" xmlns="" id="{00000000-0008-0000-0200-000046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1" name="Text Box 17">
          <a:extLst>
            <a:ext uri="{FF2B5EF4-FFF2-40B4-BE49-F238E27FC236}">
              <a16:creationId xmlns:a16="http://schemas.microsoft.com/office/drawing/2014/main" xmlns="" id="{00000000-0008-0000-0200-000047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2" name="Text Box 18">
          <a:extLst>
            <a:ext uri="{FF2B5EF4-FFF2-40B4-BE49-F238E27FC236}">
              <a16:creationId xmlns:a16="http://schemas.microsoft.com/office/drawing/2014/main" xmlns="" id="{00000000-0008-0000-0200-000048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3" name="Text Box 19">
          <a:extLst>
            <a:ext uri="{FF2B5EF4-FFF2-40B4-BE49-F238E27FC236}">
              <a16:creationId xmlns:a16="http://schemas.microsoft.com/office/drawing/2014/main" xmlns="" id="{00000000-0008-0000-0200-000049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19</xdr:row>
      <xdr:rowOff>504825</xdr:rowOff>
    </xdr:from>
    <xdr:ext cx="95250" cy="442269"/>
    <xdr:sp macro="" textlink="">
      <xdr:nvSpPr>
        <xdr:cNvPr id="74" name="Text Box 15">
          <a:extLst>
            <a:ext uri="{FF2B5EF4-FFF2-40B4-BE49-F238E27FC236}">
              <a16:creationId xmlns:a16="http://schemas.microsoft.com/office/drawing/2014/main" xmlns="" id="{00000000-0008-0000-0200-00004A000000}"/>
            </a:ext>
          </a:extLst>
        </xdr:cNvPr>
        <xdr:cNvSpPr txBox="1">
          <a:spLocks noChangeArrowheads="1"/>
        </xdr:cNvSpPr>
      </xdr:nvSpPr>
      <xdr:spPr bwMode="auto">
        <a:xfrm>
          <a:off x="39757350"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15</xdr:row>
      <xdr:rowOff>504825</xdr:rowOff>
    </xdr:from>
    <xdr:to>
      <xdr:col>22</xdr:col>
      <xdr:colOff>95250</xdr:colOff>
      <xdr:row>16</xdr:row>
      <xdr:rowOff>5942</xdr:rowOff>
    </xdr:to>
    <xdr:sp macro="" textlink="">
      <xdr:nvSpPr>
        <xdr:cNvPr id="75" name="Text Box 15">
          <a:extLst>
            <a:ext uri="{FF2B5EF4-FFF2-40B4-BE49-F238E27FC236}">
              <a16:creationId xmlns:a16="http://schemas.microsoft.com/office/drawing/2014/main" xmlns="" id="{00000000-0008-0000-0200-00004B000000}"/>
            </a:ext>
          </a:extLst>
        </xdr:cNvPr>
        <xdr:cNvSpPr txBox="1">
          <a:spLocks noChangeArrowheads="1"/>
        </xdr:cNvSpPr>
      </xdr:nvSpPr>
      <xdr:spPr bwMode="auto">
        <a:xfrm>
          <a:off x="22193250" y="6315075"/>
          <a:ext cx="95250" cy="5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22</xdr:row>
      <xdr:rowOff>504825</xdr:rowOff>
    </xdr:from>
    <xdr:ext cx="95250" cy="444014"/>
    <xdr:sp macro="" textlink="">
      <xdr:nvSpPr>
        <xdr:cNvPr id="76" name="Text Box 15">
          <a:extLst>
            <a:ext uri="{FF2B5EF4-FFF2-40B4-BE49-F238E27FC236}">
              <a16:creationId xmlns:a16="http://schemas.microsoft.com/office/drawing/2014/main" xmlns="" id="{00000000-0008-0000-0200-00004C000000}"/>
            </a:ext>
          </a:extLst>
        </xdr:cNvPr>
        <xdr:cNvSpPr txBox="1">
          <a:spLocks noChangeArrowheads="1"/>
        </xdr:cNvSpPr>
      </xdr:nvSpPr>
      <xdr:spPr bwMode="auto">
        <a:xfrm>
          <a:off x="22193250" y="951547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24</xdr:row>
      <xdr:rowOff>0</xdr:rowOff>
    </xdr:from>
    <xdr:to>
      <xdr:col>22</xdr:col>
      <xdr:colOff>95250</xdr:colOff>
      <xdr:row>24</xdr:row>
      <xdr:rowOff>171450</xdr:rowOff>
    </xdr:to>
    <xdr:sp macro="" textlink="">
      <xdr:nvSpPr>
        <xdr:cNvPr id="77" name="Text Box 16">
          <a:extLst>
            <a:ext uri="{FF2B5EF4-FFF2-40B4-BE49-F238E27FC236}">
              <a16:creationId xmlns:a16="http://schemas.microsoft.com/office/drawing/2014/main" xmlns="" id="{00000000-0008-0000-0200-00004D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24</xdr:row>
      <xdr:rowOff>0</xdr:rowOff>
    </xdr:from>
    <xdr:to>
      <xdr:col>22</xdr:col>
      <xdr:colOff>95250</xdr:colOff>
      <xdr:row>24</xdr:row>
      <xdr:rowOff>171450</xdr:rowOff>
    </xdr:to>
    <xdr:sp macro="" textlink="">
      <xdr:nvSpPr>
        <xdr:cNvPr id="78" name="Text Box 17">
          <a:extLst>
            <a:ext uri="{FF2B5EF4-FFF2-40B4-BE49-F238E27FC236}">
              <a16:creationId xmlns:a16="http://schemas.microsoft.com/office/drawing/2014/main" xmlns="" id="{00000000-0008-0000-0200-00004E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24</xdr:row>
      <xdr:rowOff>0</xdr:rowOff>
    </xdr:from>
    <xdr:to>
      <xdr:col>22</xdr:col>
      <xdr:colOff>95250</xdr:colOff>
      <xdr:row>24</xdr:row>
      <xdr:rowOff>171450</xdr:rowOff>
    </xdr:to>
    <xdr:sp macro="" textlink="">
      <xdr:nvSpPr>
        <xdr:cNvPr id="79" name="Text Box 18">
          <a:extLst>
            <a:ext uri="{FF2B5EF4-FFF2-40B4-BE49-F238E27FC236}">
              <a16:creationId xmlns:a16="http://schemas.microsoft.com/office/drawing/2014/main" xmlns="" id="{00000000-0008-0000-0200-00004F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24</xdr:row>
      <xdr:rowOff>0</xdr:rowOff>
    </xdr:from>
    <xdr:to>
      <xdr:col>22</xdr:col>
      <xdr:colOff>95250</xdr:colOff>
      <xdr:row>24</xdr:row>
      <xdr:rowOff>171450</xdr:rowOff>
    </xdr:to>
    <xdr:sp macro="" textlink="">
      <xdr:nvSpPr>
        <xdr:cNvPr id="80" name="Text Box 19">
          <a:extLst>
            <a:ext uri="{FF2B5EF4-FFF2-40B4-BE49-F238E27FC236}">
              <a16:creationId xmlns:a16="http://schemas.microsoft.com/office/drawing/2014/main" xmlns="" id="{00000000-0008-0000-0200-000050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24</xdr:row>
      <xdr:rowOff>0</xdr:rowOff>
    </xdr:from>
    <xdr:ext cx="95250" cy="171450"/>
    <xdr:sp macro="" textlink="">
      <xdr:nvSpPr>
        <xdr:cNvPr id="81" name="Text Box 16">
          <a:extLst>
            <a:ext uri="{FF2B5EF4-FFF2-40B4-BE49-F238E27FC236}">
              <a16:creationId xmlns:a16="http://schemas.microsoft.com/office/drawing/2014/main" xmlns="" id="{00000000-0008-0000-0200-000051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82" name="Text Box 17">
          <a:extLst>
            <a:ext uri="{FF2B5EF4-FFF2-40B4-BE49-F238E27FC236}">
              <a16:creationId xmlns:a16="http://schemas.microsoft.com/office/drawing/2014/main" xmlns="" id="{00000000-0008-0000-0200-000052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83" name="Text Box 18">
          <a:extLst>
            <a:ext uri="{FF2B5EF4-FFF2-40B4-BE49-F238E27FC236}">
              <a16:creationId xmlns:a16="http://schemas.microsoft.com/office/drawing/2014/main" xmlns="" id="{00000000-0008-0000-0200-000053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84" name="Text Box 19">
          <a:extLst>
            <a:ext uri="{FF2B5EF4-FFF2-40B4-BE49-F238E27FC236}">
              <a16:creationId xmlns:a16="http://schemas.microsoft.com/office/drawing/2014/main" xmlns="" id="{00000000-0008-0000-0200-000054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85" name="Text Box 15">
          <a:extLst>
            <a:ext uri="{FF2B5EF4-FFF2-40B4-BE49-F238E27FC236}">
              <a16:creationId xmlns:a16="http://schemas.microsoft.com/office/drawing/2014/main" xmlns="" id="{00000000-0008-0000-0200-000055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86" name="Text Box 16">
          <a:extLst>
            <a:ext uri="{FF2B5EF4-FFF2-40B4-BE49-F238E27FC236}">
              <a16:creationId xmlns:a16="http://schemas.microsoft.com/office/drawing/2014/main" xmlns="" id="{00000000-0008-0000-0200-000056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87" name="Text Box 17">
          <a:extLst>
            <a:ext uri="{FF2B5EF4-FFF2-40B4-BE49-F238E27FC236}">
              <a16:creationId xmlns:a16="http://schemas.microsoft.com/office/drawing/2014/main" xmlns="" id="{00000000-0008-0000-0200-000057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88" name="Text Box 18">
          <a:extLst>
            <a:ext uri="{FF2B5EF4-FFF2-40B4-BE49-F238E27FC236}">
              <a16:creationId xmlns:a16="http://schemas.microsoft.com/office/drawing/2014/main" xmlns="" id="{00000000-0008-0000-0200-000058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89" name="Text Box 19">
          <a:extLst>
            <a:ext uri="{FF2B5EF4-FFF2-40B4-BE49-F238E27FC236}">
              <a16:creationId xmlns:a16="http://schemas.microsoft.com/office/drawing/2014/main" xmlns="" id="{00000000-0008-0000-0200-000059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24</xdr:row>
      <xdr:rowOff>504825</xdr:rowOff>
    </xdr:from>
    <xdr:ext cx="95250" cy="442269"/>
    <xdr:sp macro="" textlink="">
      <xdr:nvSpPr>
        <xdr:cNvPr id="90" name="Text Box 15">
          <a:extLst>
            <a:ext uri="{FF2B5EF4-FFF2-40B4-BE49-F238E27FC236}">
              <a16:creationId xmlns:a16="http://schemas.microsoft.com/office/drawing/2014/main" xmlns="" id="{00000000-0008-0000-0200-00005A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24</xdr:row>
      <xdr:rowOff>0</xdr:rowOff>
    </xdr:from>
    <xdr:ext cx="95250" cy="171450"/>
    <xdr:sp macro="" textlink="">
      <xdr:nvSpPr>
        <xdr:cNvPr id="92" name="Text Box 16">
          <a:extLst>
            <a:ext uri="{FF2B5EF4-FFF2-40B4-BE49-F238E27FC236}">
              <a16:creationId xmlns:a16="http://schemas.microsoft.com/office/drawing/2014/main" xmlns="" id="{00000000-0008-0000-0200-00005C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24</xdr:row>
      <xdr:rowOff>0</xdr:rowOff>
    </xdr:from>
    <xdr:ext cx="95250" cy="171450"/>
    <xdr:sp macro="" textlink="">
      <xdr:nvSpPr>
        <xdr:cNvPr id="93" name="Text Box 17">
          <a:extLst>
            <a:ext uri="{FF2B5EF4-FFF2-40B4-BE49-F238E27FC236}">
              <a16:creationId xmlns:a16="http://schemas.microsoft.com/office/drawing/2014/main" xmlns="" id="{00000000-0008-0000-0200-00005D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24</xdr:row>
      <xdr:rowOff>0</xdr:rowOff>
    </xdr:from>
    <xdr:ext cx="95250" cy="171450"/>
    <xdr:sp macro="" textlink="">
      <xdr:nvSpPr>
        <xdr:cNvPr id="94" name="Text Box 18">
          <a:extLst>
            <a:ext uri="{FF2B5EF4-FFF2-40B4-BE49-F238E27FC236}">
              <a16:creationId xmlns:a16="http://schemas.microsoft.com/office/drawing/2014/main" xmlns="" id="{00000000-0008-0000-0200-00005E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24</xdr:row>
      <xdr:rowOff>0</xdr:rowOff>
    </xdr:from>
    <xdr:ext cx="95250" cy="171450"/>
    <xdr:sp macro="" textlink="">
      <xdr:nvSpPr>
        <xdr:cNvPr id="95" name="Text Box 19">
          <a:extLst>
            <a:ext uri="{FF2B5EF4-FFF2-40B4-BE49-F238E27FC236}">
              <a16:creationId xmlns:a16="http://schemas.microsoft.com/office/drawing/2014/main" xmlns="" id="{00000000-0008-0000-0200-00005F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24</xdr:row>
      <xdr:rowOff>504825</xdr:rowOff>
    </xdr:from>
    <xdr:ext cx="95250" cy="213632"/>
    <xdr:sp macro="" textlink="">
      <xdr:nvSpPr>
        <xdr:cNvPr id="96" name="Text Box 15">
          <a:extLst>
            <a:ext uri="{FF2B5EF4-FFF2-40B4-BE49-F238E27FC236}">
              <a16:creationId xmlns:a16="http://schemas.microsoft.com/office/drawing/2014/main" xmlns="" id="{00000000-0008-0000-0200-000060000000}"/>
            </a:ext>
          </a:extLst>
        </xdr:cNvPr>
        <xdr:cNvSpPr txBox="1">
          <a:spLocks noChangeArrowheads="1"/>
        </xdr:cNvSpPr>
      </xdr:nvSpPr>
      <xdr:spPr bwMode="auto">
        <a:xfrm>
          <a:off x="22193250"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97" name="Text Box 16">
          <a:extLst>
            <a:ext uri="{FF2B5EF4-FFF2-40B4-BE49-F238E27FC236}">
              <a16:creationId xmlns:a16="http://schemas.microsoft.com/office/drawing/2014/main" xmlns="" id="{00000000-0008-0000-0200-000061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98" name="Text Box 17">
          <a:extLst>
            <a:ext uri="{FF2B5EF4-FFF2-40B4-BE49-F238E27FC236}">
              <a16:creationId xmlns:a16="http://schemas.microsoft.com/office/drawing/2014/main" xmlns="" id="{00000000-0008-0000-0200-000062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24</xdr:row>
      <xdr:rowOff>15875</xdr:rowOff>
    </xdr:from>
    <xdr:ext cx="95250" cy="171450"/>
    <xdr:sp macro="" textlink="">
      <xdr:nvSpPr>
        <xdr:cNvPr id="99" name="Text Box 18">
          <a:extLst>
            <a:ext uri="{FF2B5EF4-FFF2-40B4-BE49-F238E27FC236}">
              <a16:creationId xmlns:a16="http://schemas.microsoft.com/office/drawing/2014/main" xmlns="" id="{00000000-0008-0000-0200-000063000000}"/>
            </a:ext>
          </a:extLst>
        </xdr:cNvPr>
        <xdr:cNvSpPr txBox="1">
          <a:spLocks noChangeArrowheads="1"/>
        </xdr:cNvSpPr>
      </xdr:nvSpPr>
      <xdr:spPr bwMode="auto">
        <a:xfrm>
          <a:off x="31348362" y="9959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213632"/>
    <xdr:sp macro="" textlink="">
      <xdr:nvSpPr>
        <xdr:cNvPr id="100" name="Text Box 15">
          <a:extLst>
            <a:ext uri="{FF2B5EF4-FFF2-40B4-BE49-F238E27FC236}">
              <a16:creationId xmlns:a16="http://schemas.microsoft.com/office/drawing/2014/main" xmlns="" id="{00000000-0008-0000-0200-000064000000}"/>
            </a:ext>
          </a:extLst>
        </xdr:cNvPr>
        <xdr:cNvSpPr txBox="1">
          <a:spLocks noChangeArrowheads="1"/>
        </xdr:cNvSpPr>
      </xdr:nvSpPr>
      <xdr:spPr bwMode="auto">
        <a:xfrm>
          <a:off x="31346775"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1" name="Text Box 16">
          <a:extLst>
            <a:ext uri="{FF2B5EF4-FFF2-40B4-BE49-F238E27FC236}">
              <a16:creationId xmlns:a16="http://schemas.microsoft.com/office/drawing/2014/main" xmlns="" id="{00000000-0008-0000-0200-000065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2" name="Text Box 17">
          <a:extLst>
            <a:ext uri="{FF2B5EF4-FFF2-40B4-BE49-F238E27FC236}">
              <a16:creationId xmlns:a16="http://schemas.microsoft.com/office/drawing/2014/main" xmlns="" id="{00000000-0008-0000-0200-000066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3" name="Text Box 18">
          <a:extLst>
            <a:ext uri="{FF2B5EF4-FFF2-40B4-BE49-F238E27FC236}">
              <a16:creationId xmlns:a16="http://schemas.microsoft.com/office/drawing/2014/main" xmlns="" id="{00000000-0008-0000-0200-000067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4" name="Text Box 19">
          <a:extLst>
            <a:ext uri="{FF2B5EF4-FFF2-40B4-BE49-F238E27FC236}">
              <a16:creationId xmlns:a16="http://schemas.microsoft.com/office/drawing/2014/main" xmlns="" id="{00000000-0008-0000-0200-000068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5" name="Text Box 16">
          <a:extLst>
            <a:ext uri="{FF2B5EF4-FFF2-40B4-BE49-F238E27FC236}">
              <a16:creationId xmlns:a16="http://schemas.microsoft.com/office/drawing/2014/main" xmlns="" id="{00000000-0008-0000-0200-000069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106" name="Text Box 16">
          <a:extLst>
            <a:ext uri="{FF2B5EF4-FFF2-40B4-BE49-F238E27FC236}">
              <a16:creationId xmlns:a16="http://schemas.microsoft.com/office/drawing/2014/main" xmlns="" id="{00000000-0008-0000-0200-00006A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107" name="Text Box 17">
          <a:extLst>
            <a:ext uri="{FF2B5EF4-FFF2-40B4-BE49-F238E27FC236}">
              <a16:creationId xmlns:a16="http://schemas.microsoft.com/office/drawing/2014/main" xmlns="" id="{00000000-0008-0000-0200-00006B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108" name="Text Box 18">
          <a:extLst>
            <a:ext uri="{FF2B5EF4-FFF2-40B4-BE49-F238E27FC236}">
              <a16:creationId xmlns:a16="http://schemas.microsoft.com/office/drawing/2014/main" xmlns="" id="{00000000-0008-0000-0200-00006C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109" name="Text Box 19">
          <a:extLst>
            <a:ext uri="{FF2B5EF4-FFF2-40B4-BE49-F238E27FC236}">
              <a16:creationId xmlns:a16="http://schemas.microsoft.com/office/drawing/2014/main" xmlns="" id="{00000000-0008-0000-0200-00006D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24</xdr:row>
      <xdr:rowOff>504825</xdr:rowOff>
    </xdr:from>
    <xdr:ext cx="95250" cy="442269"/>
    <xdr:sp macro="" textlink="">
      <xdr:nvSpPr>
        <xdr:cNvPr id="110" name="Text Box 15">
          <a:extLst>
            <a:ext uri="{FF2B5EF4-FFF2-40B4-BE49-F238E27FC236}">
              <a16:creationId xmlns:a16="http://schemas.microsoft.com/office/drawing/2014/main" xmlns="" id="{00000000-0008-0000-0200-00006E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25</xdr:row>
      <xdr:rowOff>301625</xdr:rowOff>
    </xdr:from>
    <xdr:to>
      <xdr:col>22</xdr:col>
      <xdr:colOff>97630</xdr:colOff>
      <xdr:row>25</xdr:row>
      <xdr:rowOff>414156</xdr:rowOff>
    </xdr:to>
    <xdr:sp macro="" textlink="">
      <xdr:nvSpPr>
        <xdr:cNvPr id="111" name="Text Box 15">
          <a:extLst>
            <a:ext uri="{FF2B5EF4-FFF2-40B4-BE49-F238E27FC236}">
              <a16:creationId xmlns:a16="http://schemas.microsoft.com/office/drawing/2014/main" xmlns="" id="{00000000-0008-0000-0200-00006F000000}"/>
            </a:ext>
          </a:extLst>
        </xdr:cNvPr>
        <xdr:cNvSpPr txBox="1">
          <a:spLocks noChangeArrowheads="1"/>
        </xdr:cNvSpPr>
      </xdr:nvSpPr>
      <xdr:spPr bwMode="auto">
        <a:xfrm>
          <a:off x="2219325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25</xdr:row>
      <xdr:rowOff>301625</xdr:rowOff>
    </xdr:from>
    <xdr:to>
      <xdr:col>44</xdr:col>
      <xdr:colOff>97630</xdr:colOff>
      <xdr:row>25</xdr:row>
      <xdr:rowOff>414156</xdr:rowOff>
    </xdr:to>
    <xdr:sp macro="" textlink="">
      <xdr:nvSpPr>
        <xdr:cNvPr id="112" name="Text Box 15">
          <a:extLst>
            <a:ext uri="{FF2B5EF4-FFF2-40B4-BE49-F238E27FC236}">
              <a16:creationId xmlns:a16="http://schemas.microsoft.com/office/drawing/2014/main" xmlns="" id="{00000000-0008-0000-0200-000070000000}"/>
            </a:ext>
          </a:extLst>
        </xdr:cNvPr>
        <xdr:cNvSpPr txBox="1">
          <a:spLocks noChangeArrowheads="1"/>
        </xdr:cNvSpPr>
      </xdr:nvSpPr>
      <xdr:spPr bwMode="auto">
        <a:xfrm>
          <a:off x="4149090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24</xdr:row>
      <xdr:rowOff>504825</xdr:rowOff>
    </xdr:from>
    <xdr:ext cx="95250" cy="442269"/>
    <xdr:sp macro="" textlink="">
      <xdr:nvSpPr>
        <xdr:cNvPr id="113" name="Text Box 15">
          <a:extLst>
            <a:ext uri="{FF2B5EF4-FFF2-40B4-BE49-F238E27FC236}">
              <a16:creationId xmlns:a16="http://schemas.microsoft.com/office/drawing/2014/main" xmlns="" id="{00000000-0008-0000-0200-000071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24</xdr:row>
      <xdr:rowOff>504825</xdr:rowOff>
    </xdr:from>
    <xdr:ext cx="95250" cy="442269"/>
    <xdr:sp macro="" textlink="">
      <xdr:nvSpPr>
        <xdr:cNvPr id="114" name="Text Box 15">
          <a:extLst>
            <a:ext uri="{FF2B5EF4-FFF2-40B4-BE49-F238E27FC236}">
              <a16:creationId xmlns:a16="http://schemas.microsoft.com/office/drawing/2014/main" xmlns="" id="{00000000-0008-0000-0200-000072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24</xdr:row>
      <xdr:rowOff>504825</xdr:rowOff>
    </xdr:from>
    <xdr:ext cx="95250" cy="442269"/>
    <xdr:sp macro="" textlink="">
      <xdr:nvSpPr>
        <xdr:cNvPr id="115" name="Text Box 15">
          <a:extLst>
            <a:ext uri="{FF2B5EF4-FFF2-40B4-BE49-F238E27FC236}">
              <a16:creationId xmlns:a16="http://schemas.microsoft.com/office/drawing/2014/main" xmlns="" id="{00000000-0008-0000-0200-000073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26</xdr:row>
      <xdr:rowOff>0</xdr:rowOff>
    </xdr:from>
    <xdr:ext cx="95250" cy="444014"/>
    <xdr:sp macro="" textlink="">
      <xdr:nvSpPr>
        <xdr:cNvPr id="116" name="Text Box 15">
          <a:extLst>
            <a:ext uri="{FF2B5EF4-FFF2-40B4-BE49-F238E27FC236}">
              <a16:creationId xmlns:a16="http://schemas.microsoft.com/office/drawing/2014/main" xmlns="" id="{00000000-0008-0000-0200-000074000000}"/>
            </a:ext>
          </a:extLst>
        </xdr:cNvPr>
        <xdr:cNvSpPr txBox="1">
          <a:spLocks noChangeArrowheads="1"/>
        </xdr:cNvSpPr>
      </xdr:nvSpPr>
      <xdr:spPr bwMode="auto">
        <a:xfrm>
          <a:off x="22193250" y="116586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26</xdr:row>
      <xdr:rowOff>0</xdr:rowOff>
    </xdr:from>
    <xdr:to>
      <xdr:col>22</xdr:col>
      <xdr:colOff>95250</xdr:colOff>
      <xdr:row>26</xdr:row>
      <xdr:rowOff>171450</xdr:rowOff>
    </xdr:to>
    <xdr:sp macro="" textlink="">
      <xdr:nvSpPr>
        <xdr:cNvPr id="117" name="Text Box 16">
          <a:extLst>
            <a:ext uri="{FF2B5EF4-FFF2-40B4-BE49-F238E27FC236}">
              <a16:creationId xmlns:a16="http://schemas.microsoft.com/office/drawing/2014/main" xmlns="" id="{00000000-0008-0000-0200-000075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26</xdr:row>
      <xdr:rowOff>0</xdr:rowOff>
    </xdr:from>
    <xdr:to>
      <xdr:col>22</xdr:col>
      <xdr:colOff>95250</xdr:colOff>
      <xdr:row>26</xdr:row>
      <xdr:rowOff>171450</xdr:rowOff>
    </xdr:to>
    <xdr:sp macro="" textlink="">
      <xdr:nvSpPr>
        <xdr:cNvPr id="118" name="Text Box 17">
          <a:extLst>
            <a:ext uri="{FF2B5EF4-FFF2-40B4-BE49-F238E27FC236}">
              <a16:creationId xmlns:a16="http://schemas.microsoft.com/office/drawing/2014/main" xmlns="" id="{00000000-0008-0000-0200-000076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26</xdr:row>
      <xdr:rowOff>0</xdr:rowOff>
    </xdr:from>
    <xdr:to>
      <xdr:col>22</xdr:col>
      <xdr:colOff>95250</xdr:colOff>
      <xdr:row>26</xdr:row>
      <xdr:rowOff>171450</xdr:rowOff>
    </xdr:to>
    <xdr:sp macro="" textlink="">
      <xdr:nvSpPr>
        <xdr:cNvPr id="119" name="Text Box 18">
          <a:extLst>
            <a:ext uri="{FF2B5EF4-FFF2-40B4-BE49-F238E27FC236}">
              <a16:creationId xmlns:a16="http://schemas.microsoft.com/office/drawing/2014/main" xmlns="" id="{00000000-0008-0000-0200-000077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26</xdr:row>
      <xdr:rowOff>0</xdr:rowOff>
    </xdr:from>
    <xdr:to>
      <xdr:col>22</xdr:col>
      <xdr:colOff>95250</xdr:colOff>
      <xdr:row>26</xdr:row>
      <xdr:rowOff>171450</xdr:rowOff>
    </xdr:to>
    <xdr:sp macro="" textlink="">
      <xdr:nvSpPr>
        <xdr:cNvPr id="120" name="Text Box 19">
          <a:extLst>
            <a:ext uri="{FF2B5EF4-FFF2-40B4-BE49-F238E27FC236}">
              <a16:creationId xmlns:a16="http://schemas.microsoft.com/office/drawing/2014/main" xmlns="" id="{00000000-0008-0000-0200-000078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26</xdr:row>
      <xdr:rowOff>0</xdr:rowOff>
    </xdr:from>
    <xdr:ext cx="95250" cy="171450"/>
    <xdr:sp macro="" textlink="">
      <xdr:nvSpPr>
        <xdr:cNvPr id="121" name="Text Box 16">
          <a:extLst>
            <a:ext uri="{FF2B5EF4-FFF2-40B4-BE49-F238E27FC236}">
              <a16:creationId xmlns:a16="http://schemas.microsoft.com/office/drawing/2014/main" xmlns="" id="{00000000-0008-0000-0200-000079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122" name="Text Box 17">
          <a:extLst>
            <a:ext uri="{FF2B5EF4-FFF2-40B4-BE49-F238E27FC236}">
              <a16:creationId xmlns:a16="http://schemas.microsoft.com/office/drawing/2014/main" xmlns="" id="{00000000-0008-0000-0200-00007A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123" name="Text Box 18">
          <a:extLst>
            <a:ext uri="{FF2B5EF4-FFF2-40B4-BE49-F238E27FC236}">
              <a16:creationId xmlns:a16="http://schemas.microsoft.com/office/drawing/2014/main" xmlns="" id="{00000000-0008-0000-0200-00007B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124" name="Text Box 19">
          <a:extLst>
            <a:ext uri="{FF2B5EF4-FFF2-40B4-BE49-F238E27FC236}">
              <a16:creationId xmlns:a16="http://schemas.microsoft.com/office/drawing/2014/main" xmlns="" id="{00000000-0008-0000-0200-00007C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125" name="Text Box 15">
          <a:extLst>
            <a:ext uri="{FF2B5EF4-FFF2-40B4-BE49-F238E27FC236}">
              <a16:creationId xmlns:a16="http://schemas.microsoft.com/office/drawing/2014/main" xmlns="" id="{00000000-0008-0000-0200-00007D000000}"/>
            </a:ext>
          </a:extLst>
        </xdr:cNvPr>
        <xdr:cNvSpPr txBox="1">
          <a:spLocks noChangeArrowheads="1"/>
        </xdr:cNvSpPr>
      </xdr:nvSpPr>
      <xdr:spPr bwMode="auto">
        <a:xfrm>
          <a:off x="313467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26" name="Text Box 16">
          <a:extLst>
            <a:ext uri="{FF2B5EF4-FFF2-40B4-BE49-F238E27FC236}">
              <a16:creationId xmlns:a16="http://schemas.microsoft.com/office/drawing/2014/main" xmlns="" id="{00000000-0008-0000-0200-00007E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27" name="Text Box 17">
          <a:extLst>
            <a:ext uri="{FF2B5EF4-FFF2-40B4-BE49-F238E27FC236}">
              <a16:creationId xmlns:a16="http://schemas.microsoft.com/office/drawing/2014/main" xmlns="" id="{00000000-0008-0000-0200-00007F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28" name="Text Box 18">
          <a:extLst>
            <a:ext uri="{FF2B5EF4-FFF2-40B4-BE49-F238E27FC236}">
              <a16:creationId xmlns:a16="http://schemas.microsoft.com/office/drawing/2014/main" xmlns="" id="{00000000-0008-0000-0200-000080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29" name="Text Box 19">
          <a:extLst>
            <a:ext uri="{FF2B5EF4-FFF2-40B4-BE49-F238E27FC236}">
              <a16:creationId xmlns:a16="http://schemas.microsoft.com/office/drawing/2014/main" xmlns="" id="{00000000-0008-0000-0200-000081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442269"/>
    <xdr:sp macro="" textlink="">
      <xdr:nvSpPr>
        <xdr:cNvPr id="130" name="Text Box 15">
          <a:extLst>
            <a:ext uri="{FF2B5EF4-FFF2-40B4-BE49-F238E27FC236}">
              <a16:creationId xmlns:a16="http://schemas.microsoft.com/office/drawing/2014/main" xmlns="" id="{00000000-0008-0000-0200-000082000000}"/>
            </a:ext>
          </a:extLst>
        </xdr:cNvPr>
        <xdr:cNvSpPr txBox="1">
          <a:spLocks noChangeArrowheads="1"/>
        </xdr:cNvSpPr>
      </xdr:nvSpPr>
      <xdr:spPr bwMode="auto">
        <a:xfrm>
          <a:off x="383571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26</xdr:row>
      <xdr:rowOff>0</xdr:rowOff>
    </xdr:from>
    <xdr:ext cx="95250" cy="171450"/>
    <xdr:sp macro="" textlink="">
      <xdr:nvSpPr>
        <xdr:cNvPr id="132" name="Text Box 16">
          <a:extLst>
            <a:ext uri="{FF2B5EF4-FFF2-40B4-BE49-F238E27FC236}">
              <a16:creationId xmlns:a16="http://schemas.microsoft.com/office/drawing/2014/main" xmlns="" id="{00000000-0008-0000-0200-000084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26</xdr:row>
      <xdr:rowOff>0</xdr:rowOff>
    </xdr:from>
    <xdr:ext cx="95250" cy="171450"/>
    <xdr:sp macro="" textlink="">
      <xdr:nvSpPr>
        <xdr:cNvPr id="133" name="Text Box 17">
          <a:extLst>
            <a:ext uri="{FF2B5EF4-FFF2-40B4-BE49-F238E27FC236}">
              <a16:creationId xmlns:a16="http://schemas.microsoft.com/office/drawing/2014/main" xmlns="" id="{00000000-0008-0000-0200-000085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26</xdr:row>
      <xdr:rowOff>0</xdr:rowOff>
    </xdr:from>
    <xdr:ext cx="95250" cy="171450"/>
    <xdr:sp macro="" textlink="">
      <xdr:nvSpPr>
        <xdr:cNvPr id="134" name="Text Box 18">
          <a:extLst>
            <a:ext uri="{FF2B5EF4-FFF2-40B4-BE49-F238E27FC236}">
              <a16:creationId xmlns:a16="http://schemas.microsoft.com/office/drawing/2014/main" xmlns="" id="{00000000-0008-0000-0200-000086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26</xdr:row>
      <xdr:rowOff>0</xdr:rowOff>
    </xdr:from>
    <xdr:ext cx="95250" cy="171450"/>
    <xdr:sp macro="" textlink="">
      <xdr:nvSpPr>
        <xdr:cNvPr id="135" name="Text Box 19">
          <a:extLst>
            <a:ext uri="{FF2B5EF4-FFF2-40B4-BE49-F238E27FC236}">
              <a16:creationId xmlns:a16="http://schemas.microsoft.com/office/drawing/2014/main" xmlns="" id="{00000000-0008-0000-0200-000087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26</xdr:row>
      <xdr:rowOff>0</xdr:rowOff>
    </xdr:from>
    <xdr:ext cx="95250" cy="213632"/>
    <xdr:sp macro="" textlink="">
      <xdr:nvSpPr>
        <xdr:cNvPr id="136" name="Text Box 15">
          <a:extLst>
            <a:ext uri="{FF2B5EF4-FFF2-40B4-BE49-F238E27FC236}">
              <a16:creationId xmlns:a16="http://schemas.microsoft.com/office/drawing/2014/main" xmlns="" id="{00000000-0008-0000-0200-000088000000}"/>
            </a:ext>
          </a:extLst>
        </xdr:cNvPr>
        <xdr:cNvSpPr txBox="1">
          <a:spLocks noChangeArrowheads="1"/>
        </xdr:cNvSpPr>
      </xdr:nvSpPr>
      <xdr:spPr bwMode="auto">
        <a:xfrm>
          <a:off x="22193250"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137" name="Text Box 16">
          <a:extLst>
            <a:ext uri="{FF2B5EF4-FFF2-40B4-BE49-F238E27FC236}">
              <a16:creationId xmlns:a16="http://schemas.microsoft.com/office/drawing/2014/main" xmlns="" id="{00000000-0008-0000-0200-000089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138" name="Text Box 17">
          <a:extLst>
            <a:ext uri="{FF2B5EF4-FFF2-40B4-BE49-F238E27FC236}">
              <a16:creationId xmlns:a16="http://schemas.microsoft.com/office/drawing/2014/main" xmlns="" id="{00000000-0008-0000-0200-00008A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139" name="Text Box 18">
          <a:extLst>
            <a:ext uri="{FF2B5EF4-FFF2-40B4-BE49-F238E27FC236}">
              <a16:creationId xmlns:a16="http://schemas.microsoft.com/office/drawing/2014/main" xmlns="" id="{00000000-0008-0000-0200-00008B000000}"/>
            </a:ext>
          </a:extLst>
        </xdr:cNvPr>
        <xdr:cNvSpPr txBox="1">
          <a:spLocks noChangeArrowheads="1"/>
        </xdr:cNvSpPr>
      </xdr:nvSpPr>
      <xdr:spPr bwMode="auto">
        <a:xfrm>
          <a:off x="31348362" y="12103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213632"/>
    <xdr:sp macro="" textlink="">
      <xdr:nvSpPr>
        <xdr:cNvPr id="140" name="Text Box 15">
          <a:extLst>
            <a:ext uri="{FF2B5EF4-FFF2-40B4-BE49-F238E27FC236}">
              <a16:creationId xmlns:a16="http://schemas.microsoft.com/office/drawing/2014/main" xmlns="" id="{00000000-0008-0000-0200-00008C000000}"/>
            </a:ext>
          </a:extLst>
        </xdr:cNvPr>
        <xdr:cNvSpPr txBox="1">
          <a:spLocks noChangeArrowheads="1"/>
        </xdr:cNvSpPr>
      </xdr:nvSpPr>
      <xdr:spPr bwMode="auto">
        <a:xfrm>
          <a:off x="31346775"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171450"/>
    <xdr:sp macro="" textlink="">
      <xdr:nvSpPr>
        <xdr:cNvPr id="141" name="Text Box 16">
          <a:extLst>
            <a:ext uri="{FF2B5EF4-FFF2-40B4-BE49-F238E27FC236}">
              <a16:creationId xmlns:a16="http://schemas.microsoft.com/office/drawing/2014/main" xmlns="" id="{00000000-0008-0000-0200-00008D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171450"/>
    <xdr:sp macro="" textlink="">
      <xdr:nvSpPr>
        <xdr:cNvPr id="142" name="Text Box 17">
          <a:extLst>
            <a:ext uri="{FF2B5EF4-FFF2-40B4-BE49-F238E27FC236}">
              <a16:creationId xmlns:a16="http://schemas.microsoft.com/office/drawing/2014/main" xmlns="" id="{00000000-0008-0000-0200-00008E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171450"/>
    <xdr:sp macro="" textlink="">
      <xdr:nvSpPr>
        <xdr:cNvPr id="143" name="Text Box 18">
          <a:extLst>
            <a:ext uri="{FF2B5EF4-FFF2-40B4-BE49-F238E27FC236}">
              <a16:creationId xmlns:a16="http://schemas.microsoft.com/office/drawing/2014/main" xmlns="" id="{00000000-0008-0000-0200-00008F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171450"/>
    <xdr:sp macro="" textlink="">
      <xdr:nvSpPr>
        <xdr:cNvPr id="144" name="Text Box 19">
          <a:extLst>
            <a:ext uri="{FF2B5EF4-FFF2-40B4-BE49-F238E27FC236}">
              <a16:creationId xmlns:a16="http://schemas.microsoft.com/office/drawing/2014/main" xmlns="" id="{00000000-0008-0000-0200-000090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171450"/>
    <xdr:sp macro="" textlink="">
      <xdr:nvSpPr>
        <xdr:cNvPr id="145" name="Text Box 16">
          <a:extLst>
            <a:ext uri="{FF2B5EF4-FFF2-40B4-BE49-F238E27FC236}">
              <a16:creationId xmlns:a16="http://schemas.microsoft.com/office/drawing/2014/main" xmlns="" id="{00000000-0008-0000-0200-000091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146" name="Text Box 16">
          <a:extLst>
            <a:ext uri="{FF2B5EF4-FFF2-40B4-BE49-F238E27FC236}">
              <a16:creationId xmlns:a16="http://schemas.microsoft.com/office/drawing/2014/main" xmlns="" id="{00000000-0008-0000-0200-000092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147" name="Text Box 17">
          <a:extLst>
            <a:ext uri="{FF2B5EF4-FFF2-40B4-BE49-F238E27FC236}">
              <a16:creationId xmlns:a16="http://schemas.microsoft.com/office/drawing/2014/main" xmlns="" id="{00000000-0008-0000-0200-000093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148" name="Text Box 18">
          <a:extLst>
            <a:ext uri="{FF2B5EF4-FFF2-40B4-BE49-F238E27FC236}">
              <a16:creationId xmlns:a16="http://schemas.microsoft.com/office/drawing/2014/main" xmlns="" id="{00000000-0008-0000-0200-000094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149" name="Text Box 19">
          <a:extLst>
            <a:ext uri="{FF2B5EF4-FFF2-40B4-BE49-F238E27FC236}">
              <a16:creationId xmlns:a16="http://schemas.microsoft.com/office/drawing/2014/main" xmlns="" id="{00000000-0008-0000-0200-000095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442269"/>
    <xdr:sp macro="" textlink="">
      <xdr:nvSpPr>
        <xdr:cNvPr id="150" name="Text Box 15">
          <a:extLst>
            <a:ext uri="{FF2B5EF4-FFF2-40B4-BE49-F238E27FC236}">
              <a16:creationId xmlns:a16="http://schemas.microsoft.com/office/drawing/2014/main" xmlns="" id="{00000000-0008-0000-0200-000096000000}"/>
            </a:ext>
          </a:extLst>
        </xdr:cNvPr>
        <xdr:cNvSpPr txBox="1">
          <a:spLocks noChangeArrowheads="1"/>
        </xdr:cNvSpPr>
      </xdr:nvSpPr>
      <xdr:spPr bwMode="auto">
        <a:xfrm>
          <a:off x="39757350"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26</xdr:row>
      <xdr:rowOff>0</xdr:rowOff>
    </xdr:from>
    <xdr:to>
      <xdr:col>22</xdr:col>
      <xdr:colOff>97630</xdr:colOff>
      <xdr:row>26</xdr:row>
      <xdr:rowOff>112531</xdr:rowOff>
    </xdr:to>
    <xdr:sp macro="" textlink="">
      <xdr:nvSpPr>
        <xdr:cNvPr id="151" name="Text Box 15">
          <a:extLst>
            <a:ext uri="{FF2B5EF4-FFF2-40B4-BE49-F238E27FC236}">
              <a16:creationId xmlns:a16="http://schemas.microsoft.com/office/drawing/2014/main" xmlns="" id="{00000000-0008-0000-0200-000097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26</xdr:row>
      <xdr:rowOff>0</xdr:rowOff>
    </xdr:from>
    <xdr:to>
      <xdr:col>44</xdr:col>
      <xdr:colOff>97630</xdr:colOff>
      <xdr:row>26</xdr:row>
      <xdr:rowOff>112531</xdr:rowOff>
    </xdr:to>
    <xdr:sp macro="" textlink="">
      <xdr:nvSpPr>
        <xdr:cNvPr id="152" name="Text Box 15">
          <a:extLst>
            <a:ext uri="{FF2B5EF4-FFF2-40B4-BE49-F238E27FC236}">
              <a16:creationId xmlns:a16="http://schemas.microsoft.com/office/drawing/2014/main" xmlns="" id="{00000000-0008-0000-0200-000098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26</xdr:row>
      <xdr:rowOff>0</xdr:rowOff>
    </xdr:from>
    <xdr:to>
      <xdr:col>44</xdr:col>
      <xdr:colOff>97630</xdr:colOff>
      <xdr:row>26</xdr:row>
      <xdr:rowOff>112531</xdr:rowOff>
    </xdr:to>
    <xdr:sp macro="" textlink="">
      <xdr:nvSpPr>
        <xdr:cNvPr id="153" name="Text Box 15">
          <a:extLst>
            <a:ext uri="{FF2B5EF4-FFF2-40B4-BE49-F238E27FC236}">
              <a16:creationId xmlns:a16="http://schemas.microsoft.com/office/drawing/2014/main" xmlns="" id="{00000000-0008-0000-0200-000099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20</xdr:row>
      <xdr:rowOff>504825</xdr:rowOff>
    </xdr:from>
    <xdr:ext cx="95250" cy="442269"/>
    <xdr:sp macro="" textlink="">
      <xdr:nvSpPr>
        <xdr:cNvPr id="154" name="Text Box 15">
          <a:extLst>
            <a:ext uri="{FF2B5EF4-FFF2-40B4-BE49-F238E27FC236}">
              <a16:creationId xmlns:a16="http://schemas.microsoft.com/office/drawing/2014/main" xmlns="" id="{00000000-0008-0000-0200-00009A000000}"/>
            </a:ext>
          </a:extLst>
        </xdr:cNvPr>
        <xdr:cNvSpPr txBox="1">
          <a:spLocks noChangeArrowheads="1"/>
        </xdr:cNvSpPr>
      </xdr:nvSpPr>
      <xdr:spPr bwMode="auto">
        <a:xfrm>
          <a:off x="31346775" y="8658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155" name="Text Box 15">
          <a:extLst>
            <a:ext uri="{FF2B5EF4-FFF2-40B4-BE49-F238E27FC236}">
              <a16:creationId xmlns:a16="http://schemas.microsoft.com/office/drawing/2014/main" xmlns="" id="{00000000-0008-0000-0200-00009B000000}"/>
            </a:ext>
          </a:extLst>
        </xdr:cNvPr>
        <xdr:cNvSpPr txBox="1">
          <a:spLocks noChangeArrowheads="1"/>
        </xdr:cNvSpPr>
      </xdr:nvSpPr>
      <xdr:spPr bwMode="auto">
        <a:xfrm>
          <a:off x="31346775" y="8658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213632"/>
    <xdr:sp macro="" textlink="">
      <xdr:nvSpPr>
        <xdr:cNvPr id="156" name="Text Box 15">
          <a:extLst>
            <a:ext uri="{FF2B5EF4-FFF2-40B4-BE49-F238E27FC236}">
              <a16:creationId xmlns:a16="http://schemas.microsoft.com/office/drawing/2014/main" xmlns="" id="{00000000-0008-0000-0200-00009C000000}"/>
            </a:ext>
          </a:extLst>
        </xdr:cNvPr>
        <xdr:cNvSpPr txBox="1">
          <a:spLocks noChangeArrowheads="1"/>
        </xdr:cNvSpPr>
      </xdr:nvSpPr>
      <xdr:spPr bwMode="auto">
        <a:xfrm>
          <a:off x="31346775" y="8658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157" name="Text Box 15">
          <a:extLst>
            <a:ext uri="{FF2B5EF4-FFF2-40B4-BE49-F238E27FC236}">
              <a16:creationId xmlns:a16="http://schemas.microsoft.com/office/drawing/2014/main" xmlns="" id="{00000000-0008-0000-0200-00009D000000}"/>
            </a:ext>
          </a:extLst>
        </xdr:cNvPr>
        <xdr:cNvSpPr txBox="1">
          <a:spLocks noChangeArrowheads="1"/>
        </xdr:cNvSpPr>
      </xdr:nvSpPr>
      <xdr:spPr bwMode="auto">
        <a:xfrm>
          <a:off x="31346775" y="9515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15</xdr:row>
      <xdr:rowOff>301625</xdr:rowOff>
    </xdr:from>
    <xdr:to>
      <xdr:col>22</xdr:col>
      <xdr:colOff>97630</xdr:colOff>
      <xdr:row>15</xdr:row>
      <xdr:rowOff>311331</xdr:rowOff>
    </xdr:to>
    <xdr:sp macro="" textlink="">
      <xdr:nvSpPr>
        <xdr:cNvPr id="158" name="Text Box 15">
          <a:extLst>
            <a:ext uri="{FF2B5EF4-FFF2-40B4-BE49-F238E27FC236}">
              <a16:creationId xmlns:a16="http://schemas.microsoft.com/office/drawing/2014/main" xmlns="" id="{00000000-0008-0000-0200-00009E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311331</xdr:rowOff>
    </xdr:to>
    <xdr:sp macro="" textlink="">
      <xdr:nvSpPr>
        <xdr:cNvPr id="159" name="Text Box 15">
          <a:extLst>
            <a:ext uri="{FF2B5EF4-FFF2-40B4-BE49-F238E27FC236}">
              <a16:creationId xmlns:a16="http://schemas.microsoft.com/office/drawing/2014/main" xmlns="" id="{00000000-0008-0000-0200-00009F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311331</xdr:rowOff>
    </xdr:to>
    <xdr:sp macro="" textlink="">
      <xdr:nvSpPr>
        <xdr:cNvPr id="160" name="Text Box 15">
          <a:extLst>
            <a:ext uri="{FF2B5EF4-FFF2-40B4-BE49-F238E27FC236}">
              <a16:creationId xmlns:a16="http://schemas.microsoft.com/office/drawing/2014/main" xmlns="" id="{00000000-0008-0000-0200-0000A0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311331</xdr:rowOff>
    </xdr:to>
    <xdr:sp macro="" textlink="">
      <xdr:nvSpPr>
        <xdr:cNvPr id="161" name="Text Box 15">
          <a:extLst>
            <a:ext uri="{FF2B5EF4-FFF2-40B4-BE49-F238E27FC236}">
              <a16:creationId xmlns:a16="http://schemas.microsoft.com/office/drawing/2014/main" xmlns="" id="{00000000-0008-0000-0200-0000A1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26</xdr:row>
      <xdr:rowOff>0</xdr:rowOff>
    </xdr:from>
    <xdr:to>
      <xdr:col>22</xdr:col>
      <xdr:colOff>97630</xdr:colOff>
      <xdr:row>26</xdr:row>
      <xdr:rowOff>112531</xdr:rowOff>
    </xdr:to>
    <xdr:sp macro="" textlink="">
      <xdr:nvSpPr>
        <xdr:cNvPr id="162" name="Text Box 15">
          <a:extLst>
            <a:ext uri="{FF2B5EF4-FFF2-40B4-BE49-F238E27FC236}">
              <a16:creationId xmlns:a16="http://schemas.microsoft.com/office/drawing/2014/main" xmlns="" id="{00000000-0008-0000-0200-0000A2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26</xdr:row>
      <xdr:rowOff>0</xdr:rowOff>
    </xdr:from>
    <xdr:to>
      <xdr:col>22</xdr:col>
      <xdr:colOff>97630</xdr:colOff>
      <xdr:row>26</xdr:row>
      <xdr:rowOff>112531</xdr:rowOff>
    </xdr:to>
    <xdr:sp macro="" textlink="">
      <xdr:nvSpPr>
        <xdr:cNvPr id="163" name="Text Box 15">
          <a:extLst>
            <a:ext uri="{FF2B5EF4-FFF2-40B4-BE49-F238E27FC236}">
              <a16:creationId xmlns:a16="http://schemas.microsoft.com/office/drawing/2014/main" xmlns="" id="{00000000-0008-0000-0200-0000A3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26</xdr:row>
      <xdr:rowOff>0</xdr:rowOff>
    </xdr:from>
    <xdr:to>
      <xdr:col>44</xdr:col>
      <xdr:colOff>97630</xdr:colOff>
      <xdr:row>26</xdr:row>
      <xdr:rowOff>112531</xdr:rowOff>
    </xdr:to>
    <xdr:sp macro="" textlink="">
      <xdr:nvSpPr>
        <xdr:cNvPr id="164" name="Text Box 15">
          <a:extLst>
            <a:ext uri="{FF2B5EF4-FFF2-40B4-BE49-F238E27FC236}">
              <a16:creationId xmlns:a16="http://schemas.microsoft.com/office/drawing/2014/main" xmlns="" id="{00000000-0008-0000-0200-0000A4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65" name="Text Box 15">
          <a:extLst>
            <a:ext uri="{FF2B5EF4-FFF2-40B4-BE49-F238E27FC236}">
              <a16:creationId xmlns:a16="http://schemas.microsoft.com/office/drawing/2014/main" xmlns="" id="{00000000-0008-0000-0200-0000A5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66" name="Text Box 15">
          <a:extLst>
            <a:ext uri="{FF2B5EF4-FFF2-40B4-BE49-F238E27FC236}">
              <a16:creationId xmlns:a16="http://schemas.microsoft.com/office/drawing/2014/main" xmlns="" id="{00000000-0008-0000-0200-0000A6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67" name="Text Box 15">
          <a:extLst>
            <a:ext uri="{FF2B5EF4-FFF2-40B4-BE49-F238E27FC236}">
              <a16:creationId xmlns:a16="http://schemas.microsoft.com/office/drawing/2014/main" xmlns="" id="{00000000-0008-0000-0200-0000A7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309166</xdr:rowOff>
    </xdr:to>
    <xdr:sp macro="" textlink="">
      <xdr:nvSpPr>
        <xdr:cNvPr id="168" name="Text Box 15">
          <a:extLst>
            <a:ext uri="{FF2B5EF4-FFF2-40B4-BE49-F238E27FC236}">
              <a16:creationId xmlns:a16="http://schemas.microsoft.com/office/drawing/2014/main" xmlns="" id="{00000000-0008-0000-0200-0000A8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309166</xdr:rowOff>
    </xdr:to>
    <xdr:sp macro="" textlink="">
      <xdr:nvSpPr>
        <xdr:cNvPr id="169" name="Text Box 15">
          <a:extLst>
            <a:ext uri="{FF2B5EF4-FFF2-40B4-BE49-F238E27FC236}">
              <a16:creationId xmlns:a16="http://schemas.microsoft.com/office/drawing/2014/main" xmlns="" id="{00000000-0008-0000-0200-0000A9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309166</xdr:rowOff>
    </xdr:to>
    <xdr:sp macro="" textlink="">
      <xdr:nvSpPr>
        <xdr:cNvPr id="170" name="Text Box 15">
          <a:extLst>
            <a:ext uri="{FF2B5EF4-FFF2-40B4-BE49-F238E27FC236}">
              <a16:creationId xmlns:a16="http://schemas.microsoft.com/office/drawing/2014/main" xmlns="" id="{00000000-0008-0000-0200-0000AA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309166</xdr:rowOff>
    </xdr:to>
    <xdr:sp macro="" textlink="">
      <xdr:nvSpPr>
        <xdr:cNvPr id="171" name="Text Box 15">
          <a:extLst>
            <a:ext uri="{FF2B5EF4-FFF2-40B4-BE49-F238E27FC236}">
              <a16:creationId xmlns:a16="http://schemas.microsoft.com/office/drawing/2014/main" xmlns="" id="{00000000-0008-0000-0200-0000AB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414156</xdr:rowOff>
    </xdr:to>
    <xdr:sp macro="" textlink="">
      <xdr:nvSpPr>
        <xdr:cNvPr id="172" name="Text Box 15">
          <a:extLst>
            <a:ext uri="{FF2B5EF4-FFF2-40B4-BE49-F238E27FC236}">
              <a16:creationId xmlns:a16="http://schemas.microsoft.com/office/drawing/2014/main" xmlns="" id="{00000000-0008-0000-0200-0000AC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414156</xdr:rowOff>
    </xdr:to>
    <xdr:sp macro="" textlink="">
      <xdr:nvSpPr>
        <xdr:cNvPr id="173" name="Text Box 15">
          <a:extLst>
            <a:ext uri="{FF2B5EF4-FFF2-40B4-BE49-F238E27FC236}">
              <a16:creationId xmlns:a16="http://schemas.microsoft.com/office/drawing/2014/main" xmlns="" id="{00000000-0008-0000-0200-0000AD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414156</xdr:rowOff>
    </xdr:to>
    <xdr:sp macro="" textlink="">
      <xdr:nvSpPr>
        <xdr:cNvPr id="174" name="Text Box 15">
          <a:extLst>
            <a:ext uri="{FF2B5EF4-FFF2-40B4-BE49-F238E27FC236}">
              <a16:creationId xmlns:a16="http://schemas.microsoft.com/office/drawing/2014/main" xmlns="" id="{00000000-0008-0000-0200-0000AE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309166</xdr:rowOff>
    </xdr:to>
    <xdr:sp macro="" textlink="">
      <xdr:nvSpPr>
        <xdr:cNvPr id="175" name="Text Box 15">
          <a:extLst>
            <a:ext uri="{FF2B5EF4-FFF2-40B4-BE49-F238E27FC236}">
              <a16:creationId xmlns:a16="http://schemas.microsoft.com/office/drawing/2014/main" xmlns="" id="{00000000-0008-0000-0200-0000AF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309166</xdr:rowOff>
    </xdr:to>
    <xdr:sp macro="" textlink="">
      <xdr:nvSpPr>
        <xdr:cNvPr id="176" name="Text Box 15">
          <a:extLst>
            <a:ext uri="{FF2B5EF4-FFF2-40B4-BE49-F238E27FC236}">
              <a16:creationId xmlns:a16="http://schemas.microsoft.com/office/drawing/2014/main" xmlns="" id="{00000000-0008-0000-0200-0000B0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309166</xdr:rowOff>
    </xdr:to>
    <xdr:sp macro="" textlink="">
      <xdr:nvSpPr>
        <xdr:cNvPr id="177" name="Text Box 15">
          <a:extLst>
            <a:ext uri="{FF2B5EF4-FFF2-40B4-BE49-F238E27FC236}">
              <a16:creationId xmlns:a16="http://schemas.microsoft.com/office/drawing/2014/main" xmlns="" id="{00000000-0008-0000-0200-0000B1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309166</xdr:rowOff>
    </xdr:to>
    <xdr:sp macro="" textlink="">
      <xdr:nvSpPr>
        <xdr:cNvPr id="178" name="Text Box 15">
          <a:extLst>
            <a:ext uri="{FF2B5EF4-FFF2-40B4-BE49-F238E27FC236}">
              <a16:creationId xmlns:a16="http://schemas.microsoft.com/office/drawing/2014/main" xmlns="" id="{00000000-0008-0000-0200-0000B2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79" name="Text Box 15">
          <a:extLst>
            <a:ext uri="{FF2B5EF4-FFF2-40B4-BE49-F238E27FC236}">
              <a16:creationId xmlns:a16="http://schemas.microsoft.com/office/drawing/2014/main" xmlns="" id="{00000000-0008-0000-0200-0000B3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80" name="Text Box 15">
          <a:extLst>
            <a:ext uri="{FF2B5EF4-FFF2-40B4-BE49-F238E27FC236}">
              <a16:creationId xmlns:a16="http://schemas.microsoft.com/office/drawing/2014/main" xmlns="" id="{00000000-0008-0000-0200-0000B4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81" name="Text Box 15">
          <a:extLst>
            <a:ext uri="{FF2B5EF4-FFF2-40B4-BE49-F238E27FC236}">
              <a16:creationId xmlns:a16="http://schemas.microsoft.com/office/drawing/2014/main" xmlns="" id="{00000000-0008-0000-0200-0000B5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82" name="Text Box 15">
          <a:extLst>
            <a:ext uri="{FF2B5EF4-FFF2-40B4-BE49-F238E27FC236}">
              <a16:creationId xmlns:a16="http://schemas.microsoft.com/office/drawing/2014/main" xmlns="" id="{00000000-0008-0000-0200-0000B6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83" name="Text Box 15">
          <a:extLst>
            <a:ext uri="{FF2B5EF4-FFF2-40B4-BE49-F238E27FC236}">
              <a16:creationId xmlns:a16="http://schemas.microsoft.com/office/drawing/2014/main" xmlns="" id="{00000000-0008-0000-0200-0000B7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84" name="Text Box 15">
          <a:extLst>
            <a:ext uri="{FF2B5EF4-FFF2-40B4-BE49-F238E27FC236}">
              <a16:creationId xmlns:a16="http://schemas.microsoft.com/office/drawing/2014/main" xmlns="" id="{00000000-0008-0000-0200-0000B8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85" name="Text Box 15">
          <a:extLst>
            <a:ext uri="{FF2B5EF4-FFF2-40B4-BE49-F238E27FC236}">
              <a16:creationId xmlns:a16="http://schemas.microsoft.com/office/drawing/2014/main" xmlns="" id="{00000000-0008-0000-0200-0000B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86" name="Text Box 15">
          <a:extLst>
            <a:ext uri="{FF2B5EF4-FFF2-40B4-BE49-F238E27FC236}">
              <a16:creationId xmlns:a16="http://schemas.microsoft.com/office/drawing/2014/main" xmlns="" id="{00000000-0008-0000-0200-0000BA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87" name="Text Box 15">
          <a:extLst>
            <a:ext uri="{FF2B5EF4-FFF2-40B4-BE49-F238E27FC236}">
              <a16:creationId xmlns:a16="http://schemas.microsoft.com/office/drawing/2014/main" xmlns="" id="{00000000-0008-0000-0200-0000BB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88" name="Text Box 15">
          <a:extLst>
            <a:ext uri="{FF2B5EF4-FFF2-40B4-BE49-F238E27FC236}">
              <a16:creationId xmlns:a16="http://schemas.microsoft.com/office/drawing/2014/main" xmlns="" id="{00000000-0008-0000-0200-0000BC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89" name="Text Box 15">
          <a:extLst>
            <a:ext uri="{FF2B5EF4-FFF2-40B4-BE49-F238E27FC236}">
              <a16:creationId xmlns:a16="http://schemas.microsoft.com/office/drawing/2014/main" xmlns="" id="{00000000-0008-0000-0200-0000BD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90" name="Text Box 15">
          <a:extLst>
            <a:ext uri="{FF2B5EF4-FFF2-40B4-BE49-F238E27FC236}">
              <a16:creationId xmlns:a16="http://schemas.microsoft.com/office/drawing/2014/main" xmlns="" id="{00000000-0008-0000-0200-0000BE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414156</xdr:rowOff>
    </xdr:to>
    <xdr:sp macro="" textlink="">
      <xdr:nvSpPr>
        <xdr:cNvPr id="191" name="Text Box 15">
          <a:extLst>
            <a:ext uri="{FF2B5EF4-FFF2-40B4-BE49-F238E27FC236}">
              <a16:creationId xmlns:a16="http://schemas.microsoft.com/office/drawing/2014/main" xmlns="" id="{00000000-0008-0000-0200-0000BF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414156</xdr:rowOff>
    </xdr:to>
    <xdr:sp macro="" textlink="">
      <xdr:nvSpPr>
        <xdr:cNvPr id="192" name="Text Box 15">
          <a:extLst>
            <a:ext uri="{FF2B5EF4-FFF2-40B4-BE49-F238E27FC236}">
              <a16:creationId xmlns:a16="http://schemas.microsoft.com/office/drawing/2014/main" xmlns="" id="{00000000-0008-0000-0200-0000C0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414156</xdr:rowOff>
    </xdr:to>
    <xdr:sp macro="" textlink="">
      <xdr:nvSpPr>
        <xdr:cNvPr id="193" name="Text Box 15">
          <a:extLst>
            <a:ext uri="{FF2B5EF4-FFF2-40B4-BE49-F238E27FC236}">
              <a16:creationId xmlns:a16="http://schemas.microsoft.com/office/drawing/2014/main" xmlns="" id="{00000000-0008-0000-0200-0000C1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94" name="Text Box 15">
          <a:extLst>
            <a:ext uri="{FF2B5EF4-FFF2-40B4-BE49-F238E27FC236}">
              <a16:creationId xmlns:a16="http://schemas.microsoft.com/office/drawing/2014/main" xmlns="" id="{00000000-0008-0000-0200-0000C2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95" name="Text Box 15">
          <a:extLst>
            <a:ext uri="{FF2B5EF4-FFF2-40B4-BE49-F238E27FC236}">
              <a16:creationId xmlns:a16="http://schemas.microsoft.com/office/drawing/2014/main" xmlns="" id="{00000000-0008-0000-0200-0000C3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96" name="Text Box 15">
          <a:extLst>
            <a:ext uri="{FF2B5EF4-FFF2-40B4-BE49-F238E27FC236}">
              <a16:creationId xmlns:a16="http://schemas.microsoft.com/office/drawing/2014/main" xmlns="" id="{00000000-0008-0000-0200-0000C4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12</xdr:row>
      <xdr:rowOff>504825</xdr:rowOff>
    </xdr:from>
    <xdr:ext cx="95250" cy="442269"/>
    <xdr:sp macro="" textlink="">
      <xdr:nvSpPr>
        <xdr:cNvPr id="197" name="Text Box 15">
          <a:extLst>
            <a:ext uri="{FF2B5EF4-FFF2-40B4-BE49-F238E27FC236}">
              <a16:creationId xmlns:a16="http://schemas.microsoft.com/office/drawing/2014/main" xmlns="" id="{00000000-0008-0000-0200-0000C5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213632"/>
    <xdr:sp macro="" textlink="">
      <xdr:nvSpPr>
        <xdr:cNvPr id="198" name="Text Box 15">
          <a:extLst>
            <a:ext uri="{FF2B5EF4-FFF2-40B4-BE49-F238E27FC236}">
              <a16:creationId xmlns:a16="http://schemas.microsoft.com/office/drawing/2014/main" xmlns="" id="{00000000-0008-0000-0200-0000C6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199" name="Text Box 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200" name="Text Box 15">
          <a:extLst>
            <a:ext uri="{FF2B5EF4-FFF2-40B4-BE49-F238E27FC236}">
              <a16:creationId xmlns:a16="http://schemas.microsoft.com/office/drawing/2014/main" xmlns="" id="{00000000-0008-0000-0200-0000C8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1" name="Text Box 16">
          <a:extLst>
            <a:ext uri="{FF2B5EF4-FFF2-40B4-BE49-F238E27FC236}">
              <a16:creationId xmlns:a16="http://schemas.microsoft.com/office/drawing/2014/main" xmlns="" id="{00000000-0008-0000-0200-0000C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2" name="Text Box 17">
          <a:extLst>
            <a:ext uri="{FF2B5EF4-FFF2-40B4-BE49-F238E27FC236}">
              <a16:creationId xmlns:a16="http://schemas.microsoft.com/office/drawing/2014/main" xmlns="" id="{00000000-0008-0000-0200-0000C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3" name="Text Box 18">
          <a:extLst>
            <a:ext uri="{FF2B5EF4-FFF2-40B4-BE49-F238E27FC236}">
              <a16:creationId xmlns:a16="http://schemas.microsoft.com/office/drawing/2014/main" xmlns="" id="{00000000-0008-0000-0200-0000C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4" name="Text Box 1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205"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6" name="Text Box 16">
          <a:extLst>
            <a:ext uri="{FF2B5EF4-FFF2-40B4-BE49-F238E27FC236}">
              <a16:creationId xmlns:a16="http://schemas.microsoft.com/office/drawing/2014/main" xmlns="" id="{00000000-0008-0000-0200-0000CE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7" name="Text Box 1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14</xdr:row>
      <xdr:rowOff>15875</xdr:rowOff>
    </xdr:from>
    <xdr:ext cx="95250" cy="171450"/>
    <xdr:sp macro="" textlink="">
      <xdr:nvSpPr>
        <xdr:cNvPr id="208" name="Text Box 18">
          <a:extLst>
            <a:ext uri="{FF2B5EF4-FFF2-40B4-BE49-F238E27FC236}">
              <a16:creationId xmlns:a16="http://schemas.microsoft.com/office/drawing/2014/main" xmlns="" id="{00000000-0008-0000-0200-0000D0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209"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210" name="Text Box 15">
          <a:extLst>
            <a:ext uri="{FF2B5EF4-FFF2-40B4-BE49-F238E27FC236}">
              <a16:creationId xmlns:a16="http://schemas.microsoft.com/office/drawing/2014/main" xmlns="" id="{00000000-0008-0000-0200-0000D200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211" name="Text Box 15">
          <a:extLst>
            <a:ext uri="{FF2B5EF4-FFF2-40B4-BE49-F238E27FC236}">
              <a16:creationId xmlns:a16="http://schemas.microsoft.com/office/drawing/2014/main" xmlns="" id="{00000000-0008-0000-0200-0000D300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212" name="Text Box 15">
          <a:extLst>
            <a:ext uri="{FF2B5EF4-FFF2-40B4-BE49-F238E27FC236}">
              <a16:creationId xmlns:a16="http://schemas.microsoft.com/office/drawing/2014/main" xmlns="" id="{00000000-0008-0000-0200-0000D4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213" name="Text Box 15">
          <a:extLst>
            <a:ext uri="{FF2B5EF4-FFF2-40B4-BE49-F238E27FC236}">
              <a16:creationId xmlns:a16="http://schemas.microsoft.com/office/drawing/2014/main" xmlns="" id="{00000000-0008-0000-0200-0000D5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14" name="Text Box 16">
          <a:extLst>
            <a:ext uri="{FF2B5EF4-FFF2-40B4-BE49-F238E27FC236}">
              <a16:creationId xmlns:a16="http://schemas.microsoft.com/office/drawing/2014/main" xmlns="" id="{00000000-0008-0000-0200-0000D6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15" name="Text Box 17">
          <a:extLst>
            <a:ext uri="{FF2B5EF4-FFF2-40B4-BE49-F238E27FC236}">
              <a16:creationId xmlns:a16="http://schemas.microsoft.com/office/drawing/2014/main" xmlns="" id="{00000000-0008-0000-0200-0000D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16" name="Text Box 18">
          <a:extLst>
            <a:ext uri="{FF2B5EF4-FFF2-40B4-BE49-F238E27FC236}">
              <a16:creationId xmlns:a16="http://schemas.microsoft.com/office/drawing/2014/main" xmlns="" id="{00000000-0008-0000-0200-0000D8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17" name="Text Box 19">
          <a:extLst>
            <a:ext uri="{FF2B5EF4-FFF2-40B4-BE49-F238E27FC236}">
              <a16:creationId xmlns:a16="http://schemas.microsoft.com/office/drawing/2014/main" xmlns="" id="{00000000-0008-0000-0200-0000D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218" name="Text Box 15">
          <a:extLst>
            <a:ext uri="{FF2B5EF4-FFF2-40B4-BE49-F238E27FC236}">
              <a16:creationId xmlns:a16="http://schemas.microsoft.com/office/drawing/2014/main" xmlns="" id="{00000000-0008-0000-0200-0000DA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19" name="Text Box 16">
          <a:extLst>
            <a:ext uri="{FF2B5EF4-FFF2-40B4-BE49-F238E27FC236}">
              <a16:creationId xmlns:a16="http://schemas.microsoft.com/office/drawing/2014/main" xmlns="" id="{00000000-0008-0000-0200-0000D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20" name="Text Box 17">
          <a:extLst>
            <a:ext uri="{FF2B5EF4-FFF2-40B4-BE49-F238E27FC236}">
              <a16:creationId xmlns:a16="http://schemas.microsoft.com/office/drawing/2014/main" xmlns="" id="{00000000-0008-0000-0200-0000D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17</xdr:row>
      <xdr:rowOff>15875</xdr:rowOff>
    </xdr:from>
    <xdr:ext cx="95250" cy="171450"/>
    <xdr:sp macro="" textlink="">
      <xdr:nvSpPr>
        <xdr:cNvPr id="221" name="Text Box 18">
          <a:extLst>
            <a:ext uri="{FF2B5EF4-FFF2-40B4-BE49-F238E27FC236}">
              <a16:creationId xmlns:a16="http://schemas.microsoft.com/office/drawing/2014/main" xmlns="" id="{00000000-0008-0000-0200-0000DD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222" name="Text Box 15">
          <a:extLst>
            <a:ext uri="{FF2B5EF4-FFF2-40B4-BE49-F238E27FC236}">
              <a16:creationId xmlns:a16="http://schemas.microsoft.com/office/drawing/2014/main" xmlns="" id="{00000000-0008-0000-0200-0000DE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442269"/>
    <xdr:sp macro="" textlink="">
      <xdr:nvSpPr>
        <xdr:cNvPr id="223" name="Text Box 15">
          <a:extLst>
            <a:ext uri="{FF2B5EF4-FFF2-40B4-BE49-F238E27FC236}">
              <a16:creationId xmlns:a16="http://schemas.microsoft.com/office/drawing/2014/main" xmlns="" id="{00000000-0008-0000-0200-0000DF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213632"/>
    <xdr:sp macro="" textlink="">
      <xdr:nvSpPr>
        <xdr:cNvPr id="224" name="Text Box 15">
          <a:extLst>
            <a:ext uri="{FF2B5EF4-FFF2-40B4-BE49-F238E27FC236}">
              <a16:creationId xmlns:a16="http://schemas.microsoft.com/office/drawing/2014/main" xmlns="" id="{00000000-0008-0000-0200-0000E0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225" name="Text Box 16">
          <a:extLst>
            <a:ext uri="{FF2B5EF4-FFF2-40B4-BE49-F238E27FC236}">
              <a16:creationId xmlns:a16="http://schemas.microsoft.com/office/drawing/2014/main" xmlns="" id="{00000000-0008-0000-0200-0000E1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226" name="Text Box 17">
          <a:extLst>
            <a:ext uri="{FF2B5EF4-FFF2-40B4-BE49-F238E27FC236}">
              <a16:creationId xmlns:a16="http://schemas.microsoft.com/office/drawing/2014/main" xmlns="" id="{00000000-0008-0000-0200-0000E2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227" name="Text Box 18">
          <a:extLst>
            <a:ext uri="{FF2B5EF4-FFF2-40B4-BE49-F238E27FC236}">
              <a16:creationId xmlns:a16="http://schemas.microsoft.com/office/drawing/2014/main" xmlns="" id="{00000000-0008-0000-0200-0000E3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228" name="Text Box 19">
          <a:extLst>
            <a:ext uri="{FF2B5EF4-FFF2-40B4-BE49-F238E27FC236}">
              <a16:creationId xmlns:a16="http://schemas.microsoft.com/office/drawing/2014/main" xmlns="" id="{00000000-0008-0000-0200-0000E4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229" name="Text Box 15">
          <a:extLst>
            <a:ext uri="{FF2B5EF4-FFF2-40B4-BE49-F238E27FC236}">
              <a16:creationId xmlns:a16="http://schemas.microsoft.com/office/drawing/2014/main" xmlns="" id="{00000000-0008-0000-0200-0000E5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230" name="Text Box 16">
          <a:extLst>
            <a:ext uri="{FF2B5EF4-FFF2-40B4-BE49-F238E27FC236}">
              <a16:creationId xmlns:a16="http://schemas.microsoft.com/office/drawing/2014/main" xmlns="" id="{00000000-0008-0000-0200-0000E6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231" name="Text Box 17">
          <a:extLst>
            <a:ext uri="{FF2B5EF4-FFF2-40B4-BE49-F238E27FC236}">
              <a16:creationId xmlns:a16="http://schemas.microsoft.com/office/drawing/2014/main" xmlns="" id="{00000000-0008-0000-0200-0000E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18</xdr:row>
      <xdr:rowOff>15875</xdr:rowOff>
    </xdr:from>
    <xdr:ext cx="95250" cy="171450"/>
    <xdr:sp macro="" textlink="">
      <xdr:nvSpPr>
        <xdr:cNvPr id="232" name="Text Box 18">
          <a:extLst>
            <a:ext uri="{FF2B5EF4-FFF2-40B4-BE49-F238E27FC236}">
              <a16:creationId xmlns:a16="http://schemas.microsoft.com/office/drawing/2014/main" xmlns="" id="{00000000-0008-0000-0200-0000E8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233" name="Text Box 15">
          <a:extLst>
            <a:ext uri="{FF2B5EF4-FFF2-40B4-BE49-F238E27FC236}">
              <a16:creationId xmlns:a16="http://schemas.microsoft.com/office/drawing/2014/main" xmlns="" id="{00000000-0008-0000-0200-0000E9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234" name="Text Box 15">
          <a:extLst>
            <a:ext uri="{FF2B5EF4-FFF2-40B4-BE49-F238E27FC236}">
              <a16:creationId xmlns:a16="http://schemas.microsoft.com/office/drawing/2014/main" xmlns="" id="{00000000-0008-0000-0200-0000EA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235" name="Text Box 15">
          <a:extLst>
            <a:ext uri="{FF2B5EF4-FFF2-40B4-BE49-F238E27FC236}">
              <a16:creationId xmlns:a16="http://schemas.microsoft.com/office/drawing/2014/main" xmlns="" id="{00000000-0008-0000-0200-0000EB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236" name="Text Box 16">
          <a:extLst>
            <a:ext uri="{FF2B5EF4-FFF2-40B4-BE49-F238E27FC236}">
              <a16:creationId xmlns:a16="http://schemas.microsoft.com/office/drawing/2014/main" xmlns="" id="{00000000-0008-0000-0200-0000E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237" name="Text Box 17">
          <a:extLst>
            <a:ext uri="{FF2B5EF4-FFF2-40B4-BE49-F238E27FC236}">
              <a16:creationId xmlns:a16="http://schemas.microsoft.com/office/drawing/2014/main" xmlns="" id="{00000000-0008-0000-0200-0000ED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238" name="Text Box 18">
          <a:extLst>
            <a:ext uri="{FF2B5EF4-FFF2-40B4-BE49-F238E27FC236}">
              <a16:creationId xmlns:a16="http://schemas.microsoft.com/office/drawing/2014/main" xmlns="" id="{00000000-0008-0000-0200-0000EE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239" name="Text Box 19">
          <a:extLst>
            <a:ext uri="{FF2B5EF4-FFF2-40B4-BE49-F238E27FC236}">
              <a16:creationId xmlns:a16="http://schemas.microsoft.com/office/drawing/2014/main" xmlns="" id="{00000000-0008-0000-0200-0000EF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240" name="Text Box 15">
          <a:extLst>
            <a:ext uri="{FF2B5EF4-FFF2-40B4-BE49-F238E27FC236}">
              <a16:creationId xmlns:a16="http://schemas.microsoft.com/office/drawing/2014/main" xmlns="" id="{00000000-0008-0000-0200-0000F0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241" name="Text Box 16">
          <a:extLst>
            <a:ext uri="{FF2B5EF4-FFF2-40B4-BE49-F238E27FC236}">
              <a16:creationId xmlns:a16="http://schemas.microsoft.com/office/drawing/2014/main" xmlns="" id="{00000000-0008-0000-0200-0000F1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242" name="Text Box 17">
          <a:extLst>
            <a:ext uri="{FF2B5EF4-FFF2-40B4-BE49-F238E27FC236}">
              <a16:creationId xmlns:a16="http://schemas.microsoft.com/office/drawing/2014/main" xmlns="" id="{00000000-0008-0000-0200-0000F2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19</xdr:row>
      <xdr:rowOff>15875</xdr:rowOff>
    </xdr:from>
    <xdr:ext cx="95250" cy="171450"/>
    <xdr:sp macro="" textlink="">
      <xdr:nvSpPr>
        <xdr:cNvPr id="243" name="Text Box 18">
          <a:extLst>
            <a:ext uri="{FF2B5EF4-FFF2-40B4-BE49-F238E27FC236}">
              <a16:creationId xmlns:a16="http://schemas.microsoft.com/office/drawing/2014/main" xmlns="" id="{00000000-0008-0000-0200-0000F3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244" name="Text Box 15">
          <a:extLst>
            <a:ext uri="{FF2B5EF4-FFF2-40B4-BE49-F238E27FC236}">
              <a16:creationId xmlns:a16="http://schemas.microsoft.com/office/drawing/2014/main" xmlns="" id="{00000000-0008-0000-0200-0000F4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245" name="Text Box 15">
          <a:extLst>
            <a:ext uri="{FF2B5EF4-FFF2-40B4-BE49-F238E27FC236}">
              <a16:creationId xmlns:a16="http://schemas.microsoft.com/office/drawing/2014/main" xmlns="" id="{00000000-0008-0000-0200-0000F5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246" name="Text Box 15">
          <a:extLst>
            <a:ext uri="{FF2B5EF4-FFF2-40B4-BE49-F238E27FC236}">
              <a16:creationId xmlns:a16="http://schemas.microsoft.com/office/drawing/2014/main" xmlns="" id="{00000000-0008-0000-0200-0000F6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47" name="Text Box 16">
          <a:extLst>
            <a:ext uri="{FF2B5EF4-FFF2-40B4-BE49-F238E27FC236}">
              <a16:creationId xmlns:a16="http://schemas.microsoft.com/office/drawing/2014/main" xmlns="" id="{00000000-0008-0000-0200-0000F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48" name="Text Box 17">
          <a:extLst>
            <a:ext uri="{FF2B5EF4-FFF2-40B4-BE49-F238E27FC236}">
              <a16:creationId xmlns:a16="http://schemas.microsoft.com/office/drawing/2014/main" xmlns="" id="{00000000-0008-0000-0200-0000F8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49" name="Text Box 18">
          <a:extLst>
            <a:ext uri="{FF2B5EF4-FFF2-40B4-BE49-F238E27FC236}">
              <a16:creationId xmlns:a16="http://schemas.microsoft.com/office/drawing/2014/main" xmlns="" id="{00000000-0008-0000-0200-0000F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50" name="Text Box 19">
          <a:extLst>
            <a:ext uri="{FF2B5EF4-FFF2-40B4-BE49-F238E27FC236}">
              <a16:creationId xmlns:a16="http://schemas.microsoft.com/office/drawing/2014/main" xmlns="" id="{00000000-0008-0000-0200-0000F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251" name="Text Box 15">
          <a:extLst>
            <a:ext uri="{FF2B5EF4-FFF2-40B4-BE49-F238E27FC236}">
              <a16:creationId xmlns:a16="http://schemas.microsoft.com/office/drawing/2014/main" xmlns="" id="{00000000-0008-0000-0200-0000FB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52" name="Text Box 16">
          <a:extLst>
            <a:ext uri="{FF2B5EF4-FFF2-40B4-BE49-F238E27FC236}">
              <a16:creationId xmlns:a16="http://schemas.microsoft.com/office/drawing/2014/main" xmlns="" id="{00000000-0008-0000-0200-0000F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53" name="Text Box 17">
          <a:extLst>
            <a:ext uri="{FF2B5EF4-FFF2-40B4-BE49-F238E27FC236}">
              <a16:creationId xmlns:a16="http://schemas.microsoft.com/office/drawing/2014/main" xmlns="" id="{00000000-0008-0000-0200-0000FD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20</xdr:row>
      <xdr:rowOff>15875</xdr:rowOff>
    </xdr:from>
    <xdr:ext cx="95250" cy="171450"/>
    <xdr:sp macro="" textlink="">
      <xdr:nvSpPr>
        <xdr:cNvPr id="254" name="Text Box 18">
          <a:extLst>
            <a:ext uri="{FF2B5EF4-FFF2-40B4-BE49-F238E27FC236}">
              <a16:creationId xmlns:a16="http://schemas.microsoft.com/office/drawing/2014/main" xmlns="" id="{00000000-0008-0000-0200-0000FE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213632"/>
    <xdr:sp macro="" textlink="">
      <xdr:nvSpPr>
        <xdr:cNvPr id="255" name="Text Box 15">
          <a:extLst>
            <a:ext uri="{FF2B5EF4-FFF2-40B4-BE49-F238E27FC236}">
              <a16:creationId xmlns:a16="http://schemas.microsoft.com/office/drawing/2014/main" xmlns="" id="{00000000-0008-0000-0200-0000FF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256" name="Text Box 15">
          <a:extLst>
            <a:ext uri="{FF2B5EF4-FFF2-40B4-BE49-F238E27FC236}">
              <a16:creationId xmlns:a16="http://schemas.microsoft.com/office/drawing/2014/main" xmlns="" id="{00000000-0008-0000-0200-00000001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257" name="Text Box 15">
          <a:extLst>
            <a:ext uri="{FF2B5EF4-FFF2-40B4-BE49-F238E27FC236}">
              <a16:creationId xmlns:a16="http://schemas.microsoft.com/office/drawing/2014/main" xmlns="" id="{00000000-0008-0000-0200-00000101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58" name="Text Box 16">
          <a:extLst>
            <a:ext uri="{FF2B5EF4-FFF2-40B4-BE49-F238E27FC236}">
              <a16:creationId xmlns:a16="http://schemas.microsoft.com/office/drawing/2014/main" xmlns="" id="{00000000-0008-0000-0200-00000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59" name="Text Box 17">
          <a:extLst>
            <a:ext uri="{FF2B5EF4-FFF2-40B4-BE49-F238E27FC236}">
              <a16:creationId xmlns:a16="http://schemas.microsoft.com/office/drawing/2014/main" xmlns="" id="{00000000-0008-0000-0200-00000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60" name="Text Box 18">
          <a:extLst>
            <a:ext uri="{FF2B5EF4-FFF2-40B4-BE49-F238E27FC236}">
              <a16:creationId xmlns:a16="http://schemas.microsoft.com/office/drawing/2014/main" xmlns="" id="{00000000-0008-0000-0200-00000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61" name="Text Box 19">
          <a:extLst>
            <a:ext uri="{FF2B5EF4-FFF2-40B4-BE49-F238E27FC236}">
              <a16:creationId xmlns:a16="http://schemas.microsoft.com/office/drawing/2014/main" xmlns="" id="{00000000-0008-0000-0200-00000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262" name="Text Box 15">
          <a:extLst>
            <a:ext uri="{FF2B5EF4-FFF2-40B4-BE49-F238E27FC236}">
              <a16:creationId xmlns:a16="http://schemas.microsoft.com/office/drawing/2014/main" xmlns="" id="{00000000-0008-0000-0200-000006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63" name="Text Box 16">
          <a:extLst>
            <a:ext uri="{FF2B5EF4-FFF2-40B4-BE49-F238E27FC236}">
              <a16:creationId xmlns:a16="http://schemas.microsoft.com/office/drawing/2014/main" xmlns="" id="{00000000-0008-0000-0200-00000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64" name="Text Box 17">
          <a:extLst>
            <a:ext uri="{FF2B5EF4-FFF2-40B4-BE49-F238E27FC236}">
              <a16:creationId xmlns:a16="http://schemas.microsoft.com/office/drawing/2014/main" xmlns="" id="{00000000-0008-0000-0200-00000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19</xdr:row>
      <xdr:rowOff>15875</xdr:rowOff>
    </xdr:from>
    <xdr:ext cx="95250" cy="171450"/>
    <xdr:sp macro="" textlink="">
      <xdr:nvSpPr>
        <xdr:cNvPr id="265" name="Text Box 18">
          <a:extLst>
            <a:ext uri="{FF2B5EF4-FFF2-40B4-BE49-F238E27FC236}">
              <a16:creationId xmlns:a16="http://schemas.microsoft.com/office/drawing/2014/main" xmlns="" id="{00000000-0008-0000-0200-000009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266" name="Text Box 15">
          <a:extLst>
            <a:ext uri="{FF2B5EF4-FFF2-40B4-BE49-F238E27FC236}">
              <a16:creationId xmlns:a16="http://schemas.microsoft.com/office/drawing/2014/main" xmlns="" id="{00000000-0008-0000-0200-00000A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67" name="Text Box 16">
          <a:extLst>
            <a:ext uri="{FF2B5EF4-FFF2-40B4-BE49-F238E27FC236}">
              <a16:creationId xmlns:a16="http://schemas.microsoft.com/office/drawing/2014/main" xmlns="" id="{00000000-0008-0000-0200-00000B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68" name="Text Box 17">
          <a:extLst>
            <a:ext uri="{FF2B5EF4-FFF2-40B4-BE49-F238E27FC236}">
              <a16:creationId xmlns:a16="http://schemas.microsoft.com/office/drawing/2014/main" xmlns="" id="{00000000-0008-0000-0200-00000C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69" name="Text Box 18">
          <a:extLst>
            <a:ext uri="{FF2B5EF4-FFF2-40B4-BE49-F238E27FC236}">
              <a16:creationId xmlns:a16="http://schemas.microsoft.com/office/drawing/2014/main" xmlns="" id="{00000000-0008-0000-0200-00000D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70" name="Text Box 19">
          <a:extLst>
            <a:ext uri="{FF2B5EF4-FFF2-40B4-BE49-F238E27FC236}">
              <a16:creationId xmlns:a16="http://schemas.microsoft.com/office/drawing/2014/main" xmlns="" id="{00000000-0008-0000-0200-00000E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271" name="Text Box 15">
          <a:extLst>
            <a:ext uri="{FF2B5EF4-FFF2-40B4-BE49-F238E27FC236}">
              <a16:creationId xmlns:a16="http://schemas.microsoft.com/office/drawing/2014/main" xmlns="" id="{00000000-0008-0000-0200-00000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72" name="Text Box 16">
          <a:extLst>
            <a:ext uri="{FF2B5EF4-FFF2-40B4-BE49-F238E27FC236}">
              <a16:creationId xmlns:a16="http://schemas.microsoft.com/office/drawing/2014/main" xmlns="" id="{00000000-0008-0000-0200-000010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73" name="Text Box 17">
          <a:extLst>
            <a:ext uri="{FF2B5EF4-FFF2-40B4-BE49-F238E27FC236}">
              <a16:creationId xmlns:a16="http://schemas.microsoft.com/office/drawing/2014/main" xmlns="" id="{00000000-0008-0000-0200-000011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17</xdr:row>
      <xdr:rowOff>15875</xdr:rowOff>
    </xdr:from>
    <xdr:ext cx="95250" cy="171450"/>
    <xdr:sp macro="" textlink="">
      <xdr:nvSpPr>
        <xdr:cNvPr id="274" name="Text Box 18">
          <a:extLst>
            <a:ext uri="{FF2B5EF4-FFF2-40B4-BE49-F238E27FC236}">
              <a16:creationId xmlns:a16="http://schemas.microsoft.com/office/drawing/2014/main" xmlns="" id="{00000000-0008-0000-0200-000012010000}"/>
            </a:ext>
          </a:extLst>
        </xdr:cNvPr>
        <xdr:cNvSpPr txBox="1">
          <a:spLocks noChangeArrowheads="1"/>
        </xdr:cNvSpPr>
      </xdr:nvSpPr>
      <xdr:spPr bwMode="auto">
        <a:xfrm>
          <a:off x="31365031" y="732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275" name="Text Box 15">
          <a:extLst>
            <a:ext uri="{FF2B5EF4-FFF2-40B4-BE49-F238E27FC236}">
              <a16:creationId xmlns:a16="http://schemas.microsoft.com/office/drawing/2014/main" xmlns="" id="{00000000-0008-0000-0200-00001301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442269"/>
    <xdr:sp macro="" textlink="">
      <xdr:nvSpPr>
        <xdr:cNvPr id="276" name="Text Box 15">
          <a:extLst>
            <a:ext uri="{FF2B5EF4-FFF2-40B4-BE49-F238E27FC236}">
              <a16:creationId xmlns:a16="http://schemas.microsoft.com/office/drawing/2014/main" xmlns="" id="{00000000-0008-0000-0200-000014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213632"/>
    <xdr:sp macro="" textlink="">
      <xdr:nvSpPr>
        <xdr:cNvPr id="277" name="Text Box 15">
          <a:extLst>
            <a:ext uri="{FF2B5EF4-FFF2-40B4-BE49-F238E27FC236}">
              <a16:creationId xmlns:a16="http://schemas.microsoft.com/office/drawing/2014/main" xmlns="" id="{00000000-0008-0000-0200-000015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78" name="Text Box 16">
          <a:extLst>
            <a:ext uri="{FF2B5EF4-FFF2-40B4-BE49-F238E27FC236}">
              <a16:creationId xmlns:a16="http://schemas.microsoft.com/office/drawing/2014/main" xmlns="" id="{00000000-0008-0000-0200-000016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79" name="Text Box 17">
          <a:extLst>
            <a:ext uri="{FF2B5EF4-FFF2-40B4-BE49-F238E27FC236}">
              <a16:creationId xmlns:a16="http://schemas.microsoft.com/office/drawing/2014/main" xmlns="" id="{00000000-0008-0000-0200-000017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80" name="Text Box 18">
          <a:extLst>
            <a:ext uri="{FF2B5EF4-FFF2-40B4-BE49-F238E27FC236}">
              <a16:creationId xmlns:a16="http://schemas.microsoft.com/office/drawing/2014/main" xmlns="" id="{00000000-0008-0000-0200-000018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81" name="Text Box 19">
          <a:extLst>
            <a:ext uri="{FF2B5EF4-FFF2-40B4-BE49-F238E27FC236}">
              <a16:creationId xmlns:a16="http://schemas.microsoft.com/office/drawing/2014/main" xmlns="" id="{00000000-0008-0000-0200-000019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282" name="Text Box 15">
          <a:extLst>
            <a:ext uri="{FF2B5EF4-FFF2-40B4-BE49-F238E27FC236}">
              <a16:creationId xmlns:a16="http://schemas.microsoft.com/office/drawing/2014/main" xmlns="" id="{00000000-0008-0000-0200-00001A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83" name="Text Box 16">
          <a:extLst>
            <a:ext uri="{FF2B5EF4-FFF2-40B4-BE49-F238E27FC236}">
              <a16:creationId xmlns:a16="http://schemas.microsoft.com/office/drawing/2014/main" xmlns="" id="{00000000-0008-0000-0200-00001B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84" name="Text Box 17">
          <a:extLst>
            <a:ext uri="{FF2B5EF4-FFF2-40B4-BE49-F238E27FC236}">
              <a16:creationId xmlns:a16="http://schemas.microsoft.com/office/drawing/2014/main" xmlns="" id="{00000000-0008-0000-0200-00001C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18</xdr:row>
      <xdr:rowOff>15875</xdr:rowOff>
    </xdr:from>
    <xdr:ext cx="95250" cy="171450"/>
    <xdr:sp macro="" textlink="">
      <xdr:nvSpPr>
        <xdr:cNvPr id="285" name="Text Box 18">
          <a:extLst>
            <a:ext uri="{FF2B5EF4-FFF2-40B4-BE49-F238E27FC236}">
              <a16:creationId xmlns:a16="http://schemas.microsoft.com/office/drawing/2014/main" xmlns="" id="{00000000-0008-0000-0200-00001D010000}"/>
            </a:ext>
          </a:extLst>
        </xdr:cNvPr>
        <xdr:cNvSpPr txBox="1">
          <a:spLocks noChangeArrowheads="1"/>
        </xdr:cNvSpPr>
      </xdr:nvSpPr>
      <xdr:spPr bwMode="auto">
        <a:xfrm>
          <a:off x="31365031" y="77549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286" name="Text Box 15">
          <a:extLst>
            <a:ext uri="{FF2B5EF4-FFF2-40B4-BE49-F238E27FC236}">
              <a16:creationId xmlns:a16="http://schemas.microsoft.com/office/drawing/2014/main" xmlns="" id="{00000000-0008-0000-0200-00001E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287" name="Text Box 15">
          <a:extLst>
            <a:ext uri="{FF2B5EF4-FFF2-40B4-BE49-F238E27FC236}">
              <a16:creationId xmlns:a16="http://schemas.microsoft.com/office/drawing/2014/main" xmlns="" id="{00000000-0008-0000-0200-00001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288" name="Text Box 15">
          <a:extLst>
            <a:ext uri="{FF2B5EF4-FFF2-40B4-BE49-F238E27FC236}">
              <a16:creationId xmlns:a16="http://schemas.microsoft.com/office/drawing/2014/main" xmlns="" id="{00000000-0008-0000-0200-00002001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89" name="Text Box 16">
          <a:extLst>
            <a:ext uri="{FF2B5EF4-FFF2-40B4-BE49-F238E27FC236}">
              <a16:creationId xmlns:a16="http://schemas.microsoft.com/office/drawing/2014/main" xmlns="" id="{00000000-0008-0000-0200-00002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90" name="Text Box 17">
          <a:extLst>
            <a:ext uri="{FF2B5EF4-FFF2-40B4-BE49-F238E27FC236}">
              <a16:creationId xmlns:a16="http://schemas.microsoft.com/office/drawing/2014/main" xmlns="" id="{00000000-0008-0000-0200-00002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91" name="Text Box 18">
          <a:extLst>
            <a:ext uri="{FF2B5EF4-FFF2-40B4-BE49-F238E27FC236}">
              <a16:creationId xmlns:a16="http://schemas.microsoft.com/office/drawing/2014/main" xmlns="" id="{00000000-0008-0000-0200-00002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92" name="Text Box 19">
          <a:extLst>
            <a:ext uri="{FF2B5EF4-FFF2-40B4-BE49-F238E27FC236}">
              <a16:creationId xmlns:a16="http://schemas.microsoft.com/office/drawing/2014/main" xmlns="" id="{00000000-0008-0000-0200-00002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293" name="Text Box 15">
          <a:extLst>
            <a:ext uri="{FF2B5EF4-FFF2-40B4-BE49-F238E27FC236}">
              <a16:creationId xmlns:a16="http://schemas.microsoft.com/office/drawing/2014/main" xmlns="" id="{00000000-0008-0000-0200-000025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94" name="Text Box 16">
          <a:extLst>
            <a:ext uri="{FF2B5EF4-FFF2-40B4-BE49-F238E27FC236}">
              <a16:creationId xmlns:a16="http://schemas.microsoft.com/office/drawing/2014/main" xmlns="" id="{00000000-0008-0000-0200-00002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95" name="Text Box 17">
          <a:extLst>
            <a:ext uri="{FF2B5EF4-FFF2-40B4-BE49-F238E27FC236}">
              <a16:creationId xmlns:a16="http://schemas.microsoft.com/office/drawing/2014/main" xmlns="" id="{00000000-0008-0000-0200-00002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19</xdr:row>
      <xdr:rowOff>15875</xdr:rowOff>
    </xdr:from>
    <xdr:ext cx="95250" cy="171450"/>
    <xdr:sp macro="" textlink="">
      <xdr:nvSpPr>
        <xdr:cNvPr id="296" name="Text Box 18">
          <a:extLst>
            <a:ext uri="{FF2B5EF4-FFF2-40B4-BE49-F238E27FC236}">
              <a16:creationId xmlns:a16="http://schemas.microsoft.com/office/drawing/2014/main" xmlns="" id="{00000000-0008-0000-0200-000028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297" name="Text Box 15">
          <a:extLst>
            <a:ext uri="{FF2B5EF4-FFF2-40B4-BE49-F238E27FC236}">
              <a16:creationId xmlns:a16="http://schemas.microsoft.com/office/drawing/2014/main" xmlns="" id="{00000000-0008-0000-0200-000029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298" name="Text Box 15">
          <a:extLst>
            <a:ext uri="{FF2B5EF4-FFF2-40B4-BE49-F238E27FC236}">
              <a16:creationId xmlns:a16="http://schemas.microsoft.com/office/drawing/2014/main" xmlns="" id="{00000000-0008-0000-0200-00002A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299" name="Text Box 15">
          <a:extLst>
            <a:ext uri="{FF2B5EF4-FFF2-40B4-BE49-F238E27FC236}">
              <a16:creationId xmlns:a16="http://schemas.microsoft.com/office/drawing/2014/main" xmlns="" id="{00000000-0008-0000-0200-00002B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0" name="Text Box 16">
          <a:extLst>
            <a:ext uri="{FF2B5EF4-FFF2-40B4-BE49-F238E27FC236}">
              <a16:creationId xmlns:a16="http://schemas.microsoft.com/office/drawing/2014/main" xmlns="" id="{00000000-0008-0000-0200-00002C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1" name="Text Box 17">
          <a:extLst>
            <a:ext uri="{FF2B5EF4-FFF2-40B4-BE49-F238E27FC236}">
              <a16:creationId xmlns:a16="http://schemas.microsoft.com/office/drawing/2014/main" xmlns="" id="{00000000-0008-0000-0200-00002D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2" name="Text Box 18">
          <a:extLst>
            <a:ext uri="{FF2B5EF4-FFF2-40B4-BE49-F238E27FC236}">
              <a16:creationId xmlns:a16="http://schemas.microsoft.com/office/drawing/2014/main" xmlns="" id="{00000000-0008-0000-0200-00002E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3" name="Text Box 19">
          <a:extLst>
            <a:ext uri="{FF2B5EF4-FFF2-40B4-BE49-F238E27FC236}">
              <a16:creationId xmlns:a16="http://schemas.microsoft.com/office/drawing/2014/main" xmlns="" id="{00000000-0008-0000-0200-00002F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4" name="Text Box 16">
          <a:extLst>
            <a:ext uri="{FF2B5EF4-FFF2-40B4-BE49-F238E27FC236}">
              <a16:creationId xmlns:a16="http://schemas.microsoft.com/office/drawing/2014/main" xmlns="" id="{00000000-0008-0000-0200-000030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5" name="Text Box 17">
          <a:extLst>
            <a:ext uri="{FF2B5EF4-FFF2-40B4-BE49-F238E27FC236}">
              <a16:creationId xmlns:a16="http://schemas.microsoft.com/office/drawing/2014/main" xmlns="" id="{00000000-0008-0000-0200-000031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20</xdr:row>
      <xdr:rowOff>15875</xdr:rowOff>
    </xdr:from>
    <xdr:ext cx="95250" cy="171450"/>
    <xdr:sp macro="" textlink="">
      <xdr:nvSpPr>
        <xdr:cNvPr id="306" name="Text Box 18">
          <a:extLst>
            <a:ext uri="{FF2B5EF4-FFF2-40B4-BE49-F238E27FC236}">
              <a16:creationId xmlns:a16="http://schemas.microsoft.com/office/drawing/2014/main" xmlns="" id="{00000000-0008-0000-0200-000032010000}"/>
            </a:ext>
          </a:extLst>
        </xdr:cNvPr>
        <xdr:cNvSpPr txBox="1">
          <a:spLocks noChangeArrowheads="1"/>
        </xdr:cNvSpPr>
      </xdr:nvSpPr>
      <xdr:spPr bwMode="auto">
        <a:xfrm>
          <a:off x="31365031" y="861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307" name="Text Box 15">
          <a:extLst>
            <a:ext uri="{FF2B5EF4-FFF2-40B4-BE49-F238E27FC236}">
              <a16:creationId xmlns:a16="http://schemas.microsoft.com/office/drawing/2014/main" xmlns="" id="{00000000-0008-0000-0200-000033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308" name="Text Box 15">
          <a:extLst>
            <a:ext uri="{FF2B5EF4-FFF2-40B4-BE49-F238E27FC236}">
              <a16:creationId xmlns:a16="http://schemas.microsoft.com/office/drawing/2014/main" xmlns="" id="{00000000-0008-0000-0200-000034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09" name="Text Box 16">
          <a:extLst>
            <a:ext uri="{FF2B5EF4-FFF2-40B4-BE49-F238E27FC236}">
              <a16:creationId xmlns:a16="http://schemas.microsoft.com/office/drawing/2014/main" xmlns="" id="{00000000-0008-0000-0200-00003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10" name="Text Box 17">
          <a:extLst>
            <a:ext uri="{FF2B5EF4-FFF2-40B4-BE49-F238E27FC236}">
              <a16:creationId xmlns:a16="http://schemas.microsoft.com/office/drawing/2014/main" xmlns="" id="{00000000-0008-0000-0200-00003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11" name="Text Box 18">
          <a:extLst>
            <a:ext uri="{FF2B5EF4-FFF2-40B4-BE49-F238E27FC236}">
              <a16:creationId xmlns:a16="http://schemas.microsoft.com/office/drawing/2014/main" xmlns="" id="{00000000-0008-0000-0200-00003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12" name="Text Box 19">
          <a:extLst>
            <a:ext uri="{FF2B5EF4-FFF2-40B4-BE49-F238E27FC236}">
              <a16:creationId xmlns:a16="http://schemas.microsoft.com/office/drawing/2014/main" xmlns="" id="{00000000-0008-0000-0200-00003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13" name="Text Box 16">
          <a:extLst>
            <a:ext uri="{FF2B5EF4-FFF2-40B4-BE49-F238E27FC236}">
              <a16:creationId xmlns:a16="http://schemas.microsoft.com/office/drawing/2014/main" xmlns="" id="{00000000-0008-0000-0200-00003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14" name="Text Box 17">
          <a:extLst>
            <a:ext uri="{FF2B5EF4-FFF2-40B4-BE49-F238E27FC236}">
              <a16:creationId xmlns:a16="http://schemas.microsoft.com/office/drawing/2014/main" xmlns="" id="{00000000-0008-0000-0200-00003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23</xdr:row>
      <xdr:rowOff>15875</xdr:rowOff>
    </xdr:from>
    <xdr:ext cx="95250" cy="171450"/>
    <xdr:sp macro="" textlink="">
      <xdr:nvSpPr>
        <xdr:cNvPr id="315" name="Text Box 18">
          <a:extLst>
            <a:ext uri="{FF2B5EF4-FFF2-40B4-BE49-F238E27FC236}">
              <a16:creationId xmlns:a16="http://schemas.microsoft.com/office/drawing/2014/main" xmlns="" id="{00000000-0008-0000-0200-00003B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316" name="Text Box 15">
          <a:extLst>
            <a:ext uri="{FF2B5EF4-FFF2-40B4-BE49-F238E27FC236}">
              <a16:creationId xmlns:a16="http://schemas.microsoft.com/office/drawing/2014/main" xmlns="" id="{00000000-0008-0000-0200-00003C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317" name="Text Box 15">
          <a:extLst>
            <a:ext uri="{FF2B5EF4-FFF2-40B4-BE49-F238E27FC236}">
              <a16:creationId xmlns:a16="http://schemas.microsoft.com/office/drawing/2014/main" xmlns="" id="{00000000-0008-0000-0200-00003D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213632"/>
    <xdr:sp macro="" textlink="">
      <xdr:nvSpPr>
        <xdr:cNvPr id="318" name="Text Box 15">
          <a:extLst>
            <a:ext uri="{FF2B5EF4-FFF2-40B4-BE49-F238E27FC236}">
              <a16:creationId xmlns:a16="http://schemas.microsoft.com/office/drawing/2014/main" xmlns="" id="{00000000-0008-0000-0200-00003E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319" name="Text Box 15">
          <a:extLst>
            <a:ext uri="{FF2B5EF4-FFF2-40B4-BE49-F238E27FC236}">
              <a16:creationId xmlns:a16="http://schemas.microsoft.com/office/drawing/2014/main" xmlns="" id="{00000000-0008-0000-0200-00003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20" name="Text Box 16">
          <a:extLst>
            <a:ext uri="{FF2B5EF4-FFF2-40B4-BE49-F238E27FC236}">
              <a16:creationId xmlns:a16="http://schemas.microsoft.com/office/drawing/2014/main" xmlns="" id="{00000000-0008-0000-0200-00004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21" name="Text Box 17">
          <a:extLst>
            <a:ext uri="{FF2B5EF4-FFF2-40B4-BE49-F238E27FC236}">
              <a16:creationId xmlns:a16="http://schemas.microsoft.com/office/drawing/2014/main" xmlns="" id="{00000000-0008-0000-0200-00004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22" name="Text Box 18">
          <a:extLst>
            <a:ext uri="{FF2B5EF4-FFF2-40B4-BE49-F238E27FC236}">
              <a16:creationId xmlns:a16="http://schemas.microsoft.com/office/drawing/2014/main" xmlns="" id="{00000000-0008-0000-0200-00004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23" name="Text Box 19">
          <a:extLst>
            <a:ext uri="{FF2B5EF4-FFF2-40B4-BE49-F238E27FC236}">
              <a16:creationId xmlns:a16="http://schemas.microsoft.com/office/drawing/2014/main" xmlns="" id="{00000000-0008-0000-0200-00004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24" name="Text Box 16">
          <a:extLst>
            <a:ext uri="{FF2B5EF4-FFF2-40B4-BE49-F238E27FC236}">
              <a16:creationId xmlns:a16="http://schemas.microsoft.com/office/drawing/2014/main" xmlns="" id="{00000000-0008-0000-0200-00004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25" name="Text Box 17">
          <a:extLst>
            <a:ext uri="{FF2B5EF4-FFF2-40B4-BE49-F238E27FC236}">
              <a16:creationId xmlns:a16="http://schemas.microsoft.com/office/drawing/2014/main" xmlns="" id="{00000000-0008-0000-0200-00004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23</xdr:row>
      <xdr:rowOff>15875</xdr:rowOff>
    </xdr:from>
    <xdr:ext cx="95250" cy="171450"/>
    <xdr:sp macro="" textlink="">
      <xdr:nvSpPr>
        <xdr:cNvPr id="326" name="Text Box 18">
          <a:extLst>
            <a:ext uri="{FF2B5EF4-FFF2-40B4-BE49-F238E27FC236}">
              <a16:creationId xmlns:a16="http://schemas.microsoft.com/office/drawing/2014/main" xmlns="" id="{00000000-0008-0000-0200-000046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327" name="Text Box 15">
          <a:extLst>
            <a:ext uri="{FF2B5EF4-FFF2-40B4-BE49-F238E27FC236}">
              <a16:creationId xmlns:a16="http://schemas.microsoft.com/office/drawing/2014/main" xmlns="" id="{00000000-0008-0000-0200-000047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213632"/>
    <xdr:sp macro="" textlink="">
      <xdr:nvSpPr>
        <xdr:cNvPr id="328" name="Text Box 15">
          <a:extLst>
            <a:ext uri="{FF2B5EF4-FFF2-40B4-BE49-F238E27FC236}">
              <a16:creationId xmlns:a16="http://schemas.microsoft.com/office/drawing/2014/main" xmlns="" id="{00000000-0008-0000-0200-000048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29" name="Text Box 16">
          <a:extLst>
            <a:ext uri="{FF2B5EF4-FFF2-40B4-BE49-F238E27FC236}">
              <a16:creationId xmlns:a16="http://schemas.microsoft.com/office/drawing/2014/main" xmlns="" id="{00000000-0008-0000-0200-00004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30" name="Text Box 17">
          <a:extLst>
            <a:ext uri="{FF2B5EF4-FFF2-40B4-BE49-F238E27FC236}">
              <a16:creationId xmlns:a16="http://schemas.microsoft.com/office/drawing/2014/main" xmlns="" id="{00000000-0008-0000-0200-00004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31" name="Text Box 18">
          <a:extLst>
            <a:ext uri="{FF2B5EF4-FFF2-40B4-BE49-F238E27FC236}">
              <a16:creationId xmlns:a16="http://schemas.microsoft.com/office/drawing/2014/main" xmlns="" id="{00000000-0008-0000-0200-00004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32" name="Text Box 19">
          <a:extLst>
            <a:ext uri="{FF2B5EF4-FFF2-40B4-BE49-F238E27FC236}">
              <a16:creationId xmlns:a16="http://schemas.microsoft.com/office/drawing/2014/main" xmlns="" id="{00000000-0008-0000-0200-00004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33" name="Text Box 16">
          <a:extLst>
            <a:ext uri="{FF2B5EF4-FFF2-40B4-BE49-F238E27FC236}">
              <a16:creationId xmlns:a16="http://schemas.microsoft.com/office/drawing/2014/main" xmlns="" id="{00000000-0008-0000-0200-00004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34" name="Text Box 17">
          <a:extLst>
            <a:ext uri="{FF2B5EF4-FFF2-40B4-BE49-F238E27FC236}">
              <a16:creationId xmlns:a16="http://schemas.microsoft.com/office/drawing/2014/main" xmlns="" id="{00000000-0008-0000-0200-00004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24</xdr:row>
      <xdr:rowOff>15875</xdr:rowOff>
    </xdr:from>
    <xdr:ext cx="95250" cy="171450"/>
    <xdr:sp macro="" textlink="">
      <xdr:nvSpPr>
        <xdr:cNvPr id="335" name="Text Box 18">
          <a:extLst>
            <a:ext uri="{FF2B5EF4-FFF2-40B4-BE49-F238E27FC236}">
              <a16:creationId xmlns:a16="http://schemas.microsoft.com/office/drawing/2014/main" xmlns="" id="{00000000-0008-0000-0200-00004F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336" name="Text Box 15">
          <a:extLst>
            <a:ext uri="{FF2B5EF4-FFF2-40B4-BE49-F238E27FC236}">
              <a16:creationId xmlns:a16="http://schemas.microsoft.com/office/drawing/2014/main" xmlns="" id="{00000000-0008-0000-0200-000050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337" name="Text Box 15">
          <a:extLst>
            <a:ext uri="{FF2B5EF4-FFF2-40B4-BE49-F238E27FC236}">
              <a16:creationId xmlns:a16="http://schemas.microsoft.com/office/drawing/2014/main" xmlns="" id="{00000000-0008-0000-0200-000051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213632"/>
    <xdr:sp macro="" textlink="">
      <xdr:nvSpPr>
        <xdr:cNvPr id="338" name="Text Box 15">
          <a:extLst>
            <a:ext uri="{FF2B5EF4-FFF2-40B4-BE49-F238E27FC236}">
              <a16:creationId xmlns:a16="http://schemas.microsoft.com/office/drawing/2014/main" xmlns="" id="{00000000-0008-0000-0200-000052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339" name="Text Box 15">
          <a:extLst>
            <a:ext uri="{FF2B5EF4-FFF2-40B4-BE49-F238E27FC236}">
              <a16:creationId xmlns:a16="http://schemas.microsoft.com/office/drawing/2014/main" xmlns="" id="{00000000-0008-0000-0200-000053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40" name="Text Box 16">
          <a:extLst>
            <a:ext uri="{FF2B5EF4-FFF2-40B4-BE49-F238E27FC236}">
              <a16:creationId xmlns:a16="http://schemas.microsoft.com/office/drawing/2014/main" xmlns="" id="{00000000-0008-0000-0200-00005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41" name="Text Box 17">
          <a:extLst>
            <a:ext uri="{FF2B5EF4-FFF2-40B4-BE49-F238E27FC236}">
              <a16:creationId xmlns:a16="http://schemas.microsoft.com/office/drawing/2014/main" xmlns="" id="{00000000-0008-0000-0200-00005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42" name="Text Box 18">
          <a:extLst>
            <a:ext uri="{FF2B5EF4-FFF2-40B4-BE49-F238E27FC236}">
              <a16:creationId xmlns:a16="http://schemas.microsoft.com/office/drawing/2014/main" xmlns="" id="{00000000-0008-0000-0200-00005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43" name="Text Box 19">
          <a:extLst>
            <a:ext uri="{FF2B5EF4-FFF2-40B4-BE49-F238E27FC236}">
              <a16:creationId xmlns:a16="http://schemas.microsoft.com/office/drawing/2014/main" xmlns="" id="{00000000-0008-0000-0200-00005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44" name="Text Box 16">
          <a:extLst>
            <a:ext uri="{FF2B5EF4-FFF2-40B4-BE49-F238E27FC236}">
              <a16:creationId xmlns:a16="http://schemas.microsoft.com/office/drawing/2014/main" xmlns="" id="{00000000-0008-0000-0200-00005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45" name="Text Box 17">
          <a:extLst>
            <a:ext uri="{FF2B5EF4-FFF2-40B4-BE49-F238E27FC236}">
              <a16:creationId xmlns:a16="http://schemas.microsoft.com/office/drawing/2014/main" xmlns="" id="{00000000-0008-0000-0200-00005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24</xdr:row>
      <xdr:rowOff>15875</xdr:rowOff>
    </xdr:from>
    <xdr:ext cx="95250" cy="171450"/>
    <xdr:sp macro="" textlink="">
      <xdr:nvSpPr>
        <xdr:cNvPr id="346" name="Text Box 18">
          <a:extLst>
            <a:ext uri="{FF2B5EF4-FFF2-40B4-BE49-F238E27FC236}">
              <a16:creationId xmlns:a16="http://schemas.microsoft.com/office/drawing/2014/main" xmlns="" id="{00000000-0008-0000-0200-00005A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347" name="Text Box 15">
          <a:extLst>
            <a:ext uri="{FF2B5EF4-FFF2-40B4-BE49-F238E27FC236}">
              <a16:creationId xmlns:a16="http://schemas.microsoft.com/office/drawing/2014/main" xmlns="" id="{00000000-0008-0000-0200-00005B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213632"/>
    <xdr:sp macro="" textlink="">
      <xdr:nvSpPr>
        <xdr:cNvPr id="348" name="Text Box 15">
          <a:extLst>
            <a:ext uri="{FF2B5EF4-FFF2-40B4-BE49-F238E27FC236}">
              <a16:creationId xmlns:a16="http://schemas.microsoft.com/office/drawing/2014/main" xmlns="" id="{00000000-0008-0000-0200-00005C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49" name="Text Box 16">
          <a:extLst>
            <a:ext uri="{FF2B5EF4-FFF2-40B4-BE49-F238E27FC236}">
              <a16:creationId xmlns:a16="http://schemas.microsoft.com/office/drawing/2014/main" xmlns="" id="{00000000-0008-0000-0200-00005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50" name="Text Box 17">
          <a:extLst>
            <a:ext uri="{FF2B5EF4-FFF2-40B4-BE49-F238E27FC236}">
              <a16:creationId xmlns:a16="http://schemas.microsoft.com/office/drawing/2014/main" xmlns="" id="{00000000-0008-0000-0200-00005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51" name="Text Box 18">
          <a:extLst>
            <a:ext uri="{FF2B5EF4-FFF2-40B4-BE49-F238E27FC236}">
              <a16:creationId xmlns:a16="http://schemas.microsoft.com/office/drawing/2014/main" xmlns="" id="{00000000-0008-0000-0200-00005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52" name="Text Box 19">
          <a:extLst>
            <a:ext uri="{FF2B5EF4-FFF2-40B4-BE49-F238E27FC236}">
              <a16:creationId xmlns:a16="http://schemas.microsoft.com/office/drawing/2014/main" xmlns="" id="{00000000-0008-0000-0200-00006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53" name="Text Box 16">
          <a:extLst>
            <a:ext uri="{FF2B5EF4-FFF2-40B4-BE49-F238E27FC236}">
              <a16:creationId xmlns:a16="http://schemas.microsoft.com/office/drawing/2014/main" xmlns="" id="{00000000-0008-0000-0200-00006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54" name="Text Box 17">
          <a:extLst>
            <a:ext uri="{FF2B5EF4-FFF2-40B4-BE49-F238E27FC236}">
              <a16:creationId xmlns:a16="http://schemas.microsoft.com/office/drawing/2014/main" xmlns="" id="{00000000-0008-0000-0200-00006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25</xdr:row>
      <xdr:rowOff>15875</xdr:rowOff>
    </xdr:from>
    <xdr:ext cx="95250" cy="171450"/>
    <xdr:sp macro="" textlink="">
      <xdr:nvSpPr>
        <xdr:cNvPr id="355" name="Text Box 18">
          <a:extLst>
            <a:ext uri="{FF2B5EF4-FFF2-40B4-BE49-F238E27FC236}">
              <a16:creationId xmlns:a16="http://schemas.microsoft.com/office/drawing/2014/main" xmlns="" id="{00000000-0008-0000-0200-000063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356" name="Text Box 15">
          <a:extLst>
            <a:ext uri="{FF2B5EF4-FFF2-40B4-BE49-F238E27FC236}">
              <a16:creationId xmlns:a16="http://schemas.microsoft.com/office/drawing/2014/main" xmlns="" id="{00000000-0008-0000-0200-000064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357" name="Text Box 15">
          <a:extLst>
            <a:ext uri="{FF2B5EF4-FFF2-40B4-BE49-F238E27FC236}">
              <a16:creationId xmlns:a16="http://schemas.microsoft.com/office/drawing/2014/main" xmlns="" id="{00000000-0008-0000-0200-000065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213632"/>
    <xdr:sp macro="" textlink="">
      <xdr:nvSpPr>
        <xdr:cNvPr id="358" name="Text Box 15">
          <a:extLst>
            <a:ext uri="{FF2B5EF4-FFF2-40B4-BE49-F238E27FC236}">
              <a16:creationId xmlns:a16="http://schemas.microsoft.com/office/drawing/2014/main" xmlns="" id="{00000000-0008-0000-0200-000066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359" name="Text Box 15">
          <a:extLst>
            <a:ext uri="{FF2B5EF4-FFF2-40B4-BE49-F238E27FC236}">
              <a16:creationId xmlns:a16="http://schemas.microsoft.com/office/drawing/2014/main" xmlns="" id="{00000000-0008-0000-0200-000067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60" name="Text Box 16">
          <a:extLst>
            <a:ext uri="{FF2B5EF4-FFF2-40B4-BE49-F238E27FC236}">
              <a16:creationId xmlns:a16="http://schemas.microsoft.com/office/drawing/2014/main" xmlns="" id="{00000000-0008-0000-0200-00006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61" name="Text Box 17">
          <a:extLst>
            <a:ext uri="{FF2B5EF4-FFF2-40B4-BE49-F238E27FC236}">
              <a16:creationId xmlns:a16="http://schemas.microsoft.com/office/drawing/2014/main" xmlns="" id="{00000000-0008-0000-0200-00006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62" name="Text Box 18">
          <a:extLst>
            <a:ext uri="{FF2B5EF4-FFF2-40B4-BE49-F238E27FC236}">
              <a16:creationId xmlns:a16="http://schemas.microsoft.com/office/drawing/2014/main" xmlns="" id="{00000000-0008-0000-0200-00006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63" name="Text Box 19">
          <a:extLst>
            <a:ext uri="{FF2B5EF4-FFF2-40B4-BE49-F238E27FC236}">
              <a16:creationId xmlns:a16="http://schemas.microsoft.com/office/drawing/2014/main" xmlns="" id="{00000000-0008-0000-0200-00006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64" name="Text Box 16">
          <a:extLst>
            <a:ext uri="{FF2B5EF4-FFF2-40B4-BE49-F238E27FC236}">
              <a16:creationId xmlns:a16="http://schemas.microsoft.com/office/drawing/2014/main" xmlns="" id="{00000000-0008-0000-0200-00006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65" name="Text Box 17">
          <a:extLst>
            <a:ext uri="{FF2B5EF4-FFF2-40B4-BE49-F238E27FC236}">
              <a16:creationId xmlns:a16="http://schemas.microsoft.com/office/drawing/2014/main" xmlns="" id="{00000000-0008-0000-0200-00006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25</xdr:row>
      <xdr:rowOff>15875</xdr:rowOff>
    </xdr:from>
    <xdr:ext cx="95250" cy="171450"/>
    <xdr:sp macro="" textlink="">
      <xdr:nvSpPr>
        <xdr:cNvPr id="366" name="Text Box 18">
          <a:extLst>
            <a:ext uri="{FF2B5EF4-FFF2-40B4-BE49-F238E27FC236}">
              <a16:creationId xmlns:a16="http://schemas.microsoft.com/office/drawing/2014/main" xmlns="" id="{00000000-0008-0000-0200-00006E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367" name="Text Box 15">
          <a:extLst>
            <a:ext uri="{FF2B5EF4-FFF2-40B4-BE49-F238E27FC236}">
              <a16:creationId xmlns:a16="http://schemas.microsoft.com/office/drawing/2014/main" xmlns="" id="{00000000-0008-0000-0200-00006F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213632"/>
    <xdr:sp macro="" textlink="">
      <xdr:nvSpPr>
        <xdr:cNvPr id="368" name="Text Box 15">
          <a:extLst>
            <a:ext uri="{FF2B5EF4-FFF2-40B4-BE49-F238E27FC236}">
              <a16:creationId xmlns:a16="http://schemas.microsoft.com/office/drawing/2014/main" xmlns="" id="{00000000-0008-0000-0200-000070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69" name="Text Box 16">
          <a:extLst>
            <a:ext uri="{FF2B5EF4-FFF2-40B4-BE49-F238E27FC236}">
              <a16:creationId xmlns:a16="http://schemas.microsoft.com/office/drawing/2014/main" xmlns="" id="{00000000-0008-0000-0200-00007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70" name="Text Box 17">
          <a:extLst>
            <a:ext uri="{FF2B5EF4-FFF2-40B4-BE49-F238E27FC236}">
              <a16:creationId xmlns:a16="http://schemas.microsoft.com/office/drawing/2014/main" xmlns="" id="{00000000-0008-0000-0200-00007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71" name="Text Box 18">
          <a:extLst>
            <a:ext uri="{FF2B5EF4-FFF2-40B4-BE49-F238E27FC236}">
              <a16:creationId xmlns:a16="http://schemas.microsoft.com/office/drawing/2014/main" xmlns="" id="{00000000-0008-0000-0200-00007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72" name="Text Box 19">
          <a:extLst>
            <a:ext uri="{FF2B5EF4-FFF2-40B4-BE49-F238E27FC236}">
              <a16:creationId xmlns:a16="http://schemas.microsoft.com/office/drawing/2014/main" xmlns="" id="{00000000-0008-0000-0200-00007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73" name="Text Box 16">
          <a:extLst>
            <a:ext uri="{FF2B5EF4-FFF2-40B4-BE49-F238E27FC236}">
              <a16:creationId xmlns:a16="http://schemas.microsoft.com/office/drawing/2014/main" xmlns="" id="{00000000-0008-0000-0200-00007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74" name="Text Box 17">
          <a:extLst>
            <a:ext uri="{FF2B5EF4-FFF2-40B4-BE49-F238E27FC236}">
              <a16:creationId xmlns:a16="http://schemas.microsoft.com/office/drawing/2014/main" xmlns="" id="{00000000-0008-0000-0200-00007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23</xdr:row>
      <xdr:rowOff>15875</xdr:rowOff>
    </xdr:from>
    <xdr:ext cx="95250" cy="171450"/>
    <xdr:sp macro="" textlink="">
      <xdr:nvSpPr>
        <xdr:cNvPr id="375" name="Text Box 18">
          <a:extLst>
            <a:ext uri="{FF2B5EF4-FFF2-40B4-BE49-F238E27FC236}">
              <a16:creationId xmlns:a16="http://schemas.microsoft.com/office/drawing/2014/main" xmlns="" id="{00000000-0008-0000-0200-000077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376" name="Text Box 15">
          <a:extLst>
            <a:ext uri="{FF2B5EF4-FFF2-40B4-BE49-F238E27FC236}">
              <a16:creationId xmlns:a16="http://schemas.microsoft.com/office/drawing/2014/main" xmlns="" id="{00000000-0008-0000-0200-000078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377" name="Text Box 15">
          <a:extLst>
            <a:ext uri="{FF2B5EF4-FFF2-40B4-BE49-F238E27FC236}">
              <a16:creationId xmlns:a16="http://schemas.microsoft.com/office/drawing/2014/main" xmlns="" id="{00000000-0008-0000-0200-000079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213632"/>
    <xdr:sp macro="" textlink="">
      <xdr:nvSpPr>
        <xdr:cNvPr id="378" name="Text Box 15">
          <a:extLst>
            <a:ext uri="{FF2B5EF4-FFF2-40B4-BE49-F238E27FC236}">
              <a16:creationId xmlns:a16="http://schemas.microsoft.com/office/drawing/2014/main" xmlns="" id="{00000000-0008-0000-0200-00007A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379" name="Text Box 15">
          <a:extLst>
            <a:ext uri="{FF2B5EF4-FFF2-40B4-BE49-F238E27FC236}">
              <a16:creationId xmlns:a16="http://schemas.microsoft.com/office/drawing/2014/main" xmlns="" id="{00000000-0008-0000-0200-00007B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80" name="Text Box 16">
          <a:extLst>
            <a:ext uri="{FF2B5EF4-FFF2-40B4-BE49-F238E27FC236}">
              <a16:creationId xmlns:a16="http://schemas.microsoft.com/office/drawing/2014/main" xmlns="" id="{00000000-0008-0000-0200-00007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81" name="Text Box 17">
          <a:extLst>
            <a:ext uri="{FF2B5EF4-FFF2-40B4-BE49-F238E27FC236}">
              <a16:creationId xmlns:a16="http://schemas.microsoft.com/office/drawing/2014/main" xmlns="" id="{00000000-0008-0000-0200-00007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82" name="Text Box 18">
          <a:extLst>
            <a:ext uri="{FF2B5EF4-FFF2-40B4-BE49-F238E27FC236}">
              <a16:creationId xmlns:a16="http://schemas.microsoft.com/office/drawing/2014/main" xmlns="" id="{00000000-0008-0000-0200-00007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83" name="Text Box 19">
          <a:extLst>
            <a:ext uri="{FF2B5EF4-FFF2-40B4-BE49-F238E27FC236}">
              <a16:creationId xmlns:a16="http://schemas.microsoft.com/office/drawing/2014/main" xmlns="" id="{00000000-0008-0000-0200-00007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84" name="Text Box 16">
          <a:extLst>
            <a:ext uri="{FF2B5EF4-FFF2-40B4-BE49-F238E27FC236}">
              <a16:creationId xmlns:a16="http://schemas.microsoft.com/office/drawing/2014/main" xmlns="" id="{00000000-0008-0000-0200-00008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85" name="Text Box 17">
          <a:extLst>
            <a:ext uri="{FF2B5EF4-FFF2-40B4-BE49-F238E27FC236}">
              <a16:creationId xmlns:a16="http://schemas.microsoft.com/office/drawing/2014/main" xmlns="" id="{00000000-0008-0000-0200-00008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23</xdr:row>
      <xdr:rowOff>15875</xdr:rowOff>
    </xdr:from>
    <xdr:ext cx="95250" cy="171450"/>
    <xdr:sp macro="" textlink="">
      <xdr:nvSpPr>
        <xdr:cNvPr id="386" name="Text Box 18">
          <a:extLst>
            <a:ext uri="{FF2B5EF4-FFF2-40B4-BE49-F238E27FC236}">
              <a16:creationId xmlns:a16="http://schemas.microsoft.com/office/drawing/2014/main" xmlns="" id="{00000000-0008-0000-0200-000082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387" name="Text Box 15">
          <a:extLst>
            <a:ext uri="{FF2B5EF4-FFF2-40B4-BE49-F238E27FC236}">
              <a16:creationId xmlns:a16="http://schemas.microsoft.com/office/drawing/2014/main" xmlns="" id="{00000000-0008-0000-0200-000083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213632"/>
    <xdr:sp macro="" textlink="">
      <xdr:nvSpPr>
        <xdr:cNvPr id="388" name="Text Box 15">
          <a:extLst>
            <a:ext uri="{FF2B5EF4-FFF2-40B4-BE49-F238E27FC236}">
              <a16:creationId xmlns:a16="http://schemas.microsoft.com/office/drawing/2014/main" xmlns="" id="{00000000-0008-0000-0200-000084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389" name="Text Box 15">
          <a:extLst>
            <a:ext uri="{FF2B5EF4-FFF2-40B4-BE49-F238E27FC236}">
              <a16:creationId xmlns:a16="http://schemas.microsoft.com/office/drawing/2014/main" xmlns="" id="{00000000-0008-0000-0200-000085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90" name="Text Box 16">
          <a:extLst>
            <a:ext uri="{FF2B5EF4-FFF2-40B4-BE49-F238E27FC236}">
              <a16:creationId xmlns:a16="http://schemas.microsoft.com/office/drawing/2014/main" xmlns="" id="{00000000-0008-0000-0200-00008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91" name="Text Box 17">
          <a:extLst>
            <a:ext uri="{FF2B5EF4-FFF2-40B4-BE49-F238E27FC236}">
              <a16:creationId xmlns:a16="http://schemas.microsoft.com/office/drawing/2014/main" xmlns="" id="{00000000-0008-0000-0200-00008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92" name="Text Box 18">
          <a:extLst>
            <a:ext uri="{FF2B5EF4-FFF2-40B4-BE49-F238E27FC236}">
              <a16:creationId xmlns:a16="http://schemas.microsoft.com/office/drawing/2014/main" xmlns="" id="{00000000-0008-0000-0200-00008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93" name="Text Box 19">
          <a:extLst>
            <a:ext uri="{FF2B5EF4-FFF2-40B4-BE49-F238E27FC236}">
              <a16:creationId xmlns:a16="http://schemas.microsoft.com/office/drawing/2014/main" xmlns="" id="{00000000-0008-0000-0200-00008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94" name="Text Box 16">
          <a:extLst>
            <a:ext uri="{FF2B5EF4-FFF2-40B4-BE49-F238E27FC236}">
              <a16:creationId xmlns:a16="http://schemas.microsoft.com/office/drawing/2014/main" xmlns="" id="{00000000-0008-0000-0200-00008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95" name="Text Box 17">
          <a:extLst>
            <a:ext uri="{FF2B5EF4-FFF2-40B4-BE49-F238E27FC236}">
              <a16:creationId xmlns:a16="http://schemas.microsoft.com/office/drawing/2014/main" xmlns="" id="{00000000-0008-0000-0200-00008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396" name="Text Box 18">
          <a:extLst>
            <a:ext uri="{FF2B5EF4-FFF2-40B4-BE49-F238E27FC236}">
              <a16:creationId xmlns:a16="http://schemas.microsoft.com/office/drawing/2014/main" xmlns="" id="{00000000-0008-0000-0200-00008C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397" name="Text Box 15">
          <a:extLst>
            <a:ext uri="{FF2B5EF4-FFF2-40B4-BE49-F238E27FC236}">
              <a16:creationId xmlns:a16="http://schemas.microsoft.com/office/drawing/2014/main" xmlns="" id="{00000000-0008-0000-0200-00008D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398" name="Text Box 15">
          <a:extLst>
            <a:ext uri="{FF2B5EF4-FFF2-40B4-BE49-F238E27FC236}">
              <a16:creationId xmlns:a16="http://schemas.microsoft.com/office/drawing/2014/main" xmlns="" id="{00000000-0008-0000-0200-00008E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213632"/>
    <xdr:sp macro="" textlink="">
      <xdr:nvSpPr>
        <xdr:cNvPr id="399" name="Text Box 15">
          <a:extLst>
            <a:ext uri="{FF2B5EF4-FFF2-40B4-BE49-F238E27FC236}">
              <a16:creationId xmlns:a16="http://schemas.microsoft.com/office/drawing/2014/main" xmlns="" id="{00000000-0008-0000-0200-00008F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400" name="Text Box 15">
          <a:extLst>
            <a:ext uri="{FF2B5EF4-FFF2-40B4-BE49-F238E27FC236}">
              <a16:creationId xmlns:a16="http://schemas.microsoft.com/office/drawing/2014/main" xmlns="" id="{00000000-0008-0000-0200-000090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01" name="Text Box 16">
          <a:extLst>
            <a:ext uri="{FF2B5EF4-FFF2-40B4-BE49-F238E27FC236}">
              <a16:creationId xmlns:a16="http://schemas.microsoft.com/office/drawing/2014/main" xmlns="" id="{00000000-0008-0000-0200-00009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02" name="Text Box 17">
          <a:extLst>
            <a:ext uri="{FF2B5EF4-FFF2-40B4-BE49-F238E27FC236}">
              <a16:creationId xmlns:a16="http://schemas.microsoft.com/office/drawing/2014/main" xmlns="" id="{00000000-0008-0000-0200-00009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03" name="Text Box 18">
          <a:extLst>
            <a:ext uri="{FF2B5EF4-FFF2-40B4-BE49-F238E27FC236}">
              <a16:creationId xmlns:a16="http://schemas.microsoft.com/office/drawing/2014/main" xmlns="" id="{00000000-0008-0000-0200-000093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04" name="Text Box 19">
          <a:extLst>
            <a:ext uri="{FF2B5EF4-FFF2-40B4-BE49-F238E27FC236}">
              <a16:creationId xmlns:a16="http://schemas.microsoft.com/office/drawing/2014/main" xmlns="" id="{00000000-0008-0000-0200-00009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05" name="Text Box 16">
          <a:extLst>
            <a:ext uri="{FF2B5EF4-FFF2-40B4-BE49-F238E27FC236}">
              <a16:creationId xmlns:a16="http://schemas.microsoft.com/office/drawing/2014/main" xmlns="" id="{00000000-0008-0000-0200-000095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06" name="Text Box 17">
          <a:extLst>
            <a:ext uri="{FF2B5EF4-FFF2-40B4-BE49-F238E27FC236}">
              <a16:creationId xmlns:a16="http://schemas.microsoft.com/office/drawing/2014/main" xmlns="" id="{00000000-0008-0000-0200-00009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407" name="Text Box 18">
          <a:extLst>
            <a:ext uri="{FF2B5EF4-FFF2-40B4-BE49-F238E27FC236}">
              <a16:creationId xmlns:a16="http://schemas.microsoft.com/office/drawing/2014/main" xmlns="" id="{00000000-0008-0000-0200-000097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08" name="Text Box 15">
          <a:extLst>
            <a:ext uri="{FF2B5EF4-FFF2-40B4-BE49-F238E27FC236}">
              <a16:creationId xmlns:a16="http://schemas.microsoft.com/office/drawing/2014/main" xmlns="" id="{00000000-0008-0000-0200-000098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213632"/>
    <xdr:sp macro="" textlink="">
      <xdr:nvSpPr>
        <xdr:cNvPr id="409" name="Text Box 15">
          <a:extLst>
            <a:ext uri="{FF2B5EF4-FFF2-40B4-BE49-F238E27FC236}">
              <a16:creationId xmlns:a16="http://schemas.microsoft.com/office/drawing/2014/main" xmlns="" id="{00000000-0008-0000-0200-000099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10" name="Text Box 15">
          <a:extLst>
            <a:ext uri="{FF2B5EF4-FFF2-40B4-BE49-F238E27FC236}">
              <a16:creationId xmlns:a16="http://schemas.microsoft.com/office/drawing/2014/main" xmlns="" id="{00000000-0008-0000-0200-00009A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11" name="Text Box 15">
          <a:extLst>
            <a:ext uri="{FF2B5EF4-FFF2-40B4-BE49-F238E27FC236}">
              <a16:creationId xmlns:a16="http://schemas.microsoft.com/office/drawing/2014/main" xmlns="" id="{00000000-0008-0000-0200-00009B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12" name="Text Box 15">
          <a:extLst>
            <a:ext uri="{FF2B5EF4-FFF2-40B4-BE49-F238E27FC236}">
              <a16:creationId xmlns:a16="http://schemas.microsoft.com/office/drawing/2014/main" xmlns="" id="{00000000-0008-0000-0200-00009C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13" name="Text Box 16">
          <a:extLst>
            <a:ext uri="{FF2B5EF4-FFF2-40B4-BE49-F238E27FC236}">
              <a16:creationId xmlns:a16="http://schemas.microsoft.com/office/drawing/2014/main" xmlns="" id="{00000000-0008-0000-0200-00009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14" name="Text Box 17">
          <a:extLst>
            <a:ext uri="{FF2B5EF4-FFF2-40B4-BE49-F238E27FC236}">
              <a16:creationId xmlns:a16="http://schemas.microsoft.com/office/drawing/2014/main" xmlns="" id="{00000000-0008-0000-0200-00009E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15" name="Text Box 18">
          <a:extLst>
            <a:ext uri="{FF2B5EF4-FFF2-40B4-BE49-F238E27FC236}">
              <a16:creationId xmlns:a16="http://schemas.microsoft.com/office/drawing/2014/main" xmlns="" id="{00000000-0008-0000-0200-00009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16" name="Text Box 19">
          <a:extLst>
            <a:ext uri="{FF2B5EF4-FFF2-40B4-BE49-F238E27FC236}">
              <a16:creationId xmlns:a16="http://schemas.microsoft.com/office/drawing/2014/main" xmlns="" id="{00000000-0008-0000-0200-0000A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17" name="Text Box 16">
          <a:extLst>
            <a:ext uri="{FF2B5EF4-FFF2-40B4-BE49-F238E27FC236}">
              <a16:creationId xmlns:a16="http://schemas.microsoft.com/office/drawing/2014/main" xmlns="" id="{00000000-0008-0000-0200-0000A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18" name="Text Box 17">
          <a:extLst>
            <a:ext uri="{FF2B5EF4-FFF2-40B4-BE49-F238E27FC236}">
              <a16:creationId xmlns:a16="http://schemas.microsoft.com/office/drawing/2014/main" xmlns="" id="{00000000-0008-0000-0200-0000A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419" name="Text Box 18">
          <a:extLst>
            <a:ext uri="{FF2B5EF4-FFF2-40B4-BE49-F238E27FC236}">
              <a16:creationId xmlns:a16="http://schemas.microsoft.com/office/drawing/2014/main" xmlns="" id="{00000000-0008-0000-0200-0000A3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20" name="Text Box 15">
          <a:extLst>
            <a:ext uri="{FF2B5EF4-FFF2-40B4-BE49-F238E27FC236}">
              <a16:creationId xmlns:a16="http://schemas.microsoft.com/office/drawing/2014/main" xmlns="" id="{00000000-0008-0000-0200-0000A4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21" name="Text Box 15">
          <a:extLst>
            <a:ext uri="{FF2B5EF4-FFF2-40B4-BE49-F238E27FC236}">
              <a16:creationId xmlns:a16="http://schemas.microsoft.com/office/drawing/2014/main" xmlns="" id="{00000000-0008-0000-0200-0000A5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213632"/>
    <xdr:sp macro="" textlink="">
      <xdr:nvSpPr>
        <xdr:cNvPr id="422" name="Text Box 15">
          <a:extLst>
            <a:ext uri="{FF2B5EF4-FFF2-40B4-BE49-F238E27FC236}">
              <a16:creationId xmlns:a16="http://schemas.microsoft.com/office/drawing/2014/main" xmlns="" id="{00000000-0008-0000-0200-0000A6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23" name="Text Box 15">
          <a:extLst>
            <a:ext uri="{FF2B5EF4-FFF2-40B4-BE49-F238E27FC236}">
              <a16:creationId xmlns:a16="http://schemas.microsoft.com/office/drawing/2014/main" xmlns="" id="{00000000-0008-0000-0200-0000A7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24" name="Text Box 16">
          <a:extLst>
            <a:ext uri="{FF2B5EF4-FFF2-40B4-BE49-F238E27FC236}">
              <a16:creationId xmlns:a16="http://schemas.microsoft.com/office/drawing/2014/main" xmlns="" id="{00000000-0008-0000-0200-0000A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25" name="Text Box 17">
          <a:extLst>
            <a:ext uri="{FF2B5EF4-FFF2-40B4-BE49-F238E27FC236}">
              <a16:creationId xmlns:a16="http://schemas.microsoft.com/office/drawing/2014/main" xmlns="" id="{00000000-0008-0000-0200-0000A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26" name="Text Box 18">
          <a:extLst>
            <a:ext uri="{FF2B5EF4-FFF2-40B4-BE49-F238E27FC236}">
              <a16:creationId xmlns:a16="http://schemas.microsoft.com/office/drawing/2014/main" xmlns="" id="{00000000-0008-0000-0200-0000A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27" name="Text Box 19">
          <a:extLst>
            <a:ext uri="{FF2B5EF4-FFF2-40B4-BE49-F238E27FC236}">
              <a16:creationId xmlns:a16="http://schemas.microsoft.com/office/drawing/2014/main" xmlns="" id="{00000000-0008-0000-0200-0000A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28" name="Text Box 16">
          <a:extLst>
            <a:ext uri="{FF2B5EF4-FFF2-40B4-BE49-F238E27FC236}">
              <a16:creationId xmlns:a16="http://schemas.microsoft.com/office/drawing/2014/main" xmlns="" id="{00000000-0008-0000-0200-0000AC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29" name="Text Box 17">
          <a:extLst>
            <a:ext uri="{FF2B5EF4-FFF2-40B4-BE49-F238E27FC236}">
              <a16:creationId xmlns:a16="http://schemas.microsoft.com/office/drawing/2014/main" xmlns="" id="{00000000-0008-0000-0200-0000A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430" name="Text Box 18">
          <a:extLst>
            <a:ext uri="{FF2B5EF4-FFF2-40B4-BE49-F238E27FC236}">
              <a16:creationId xmlns:a16="http://schemas.microsoft.com/office/drawing/2014/main" xmlns="" id="{00000000-0008-0000-0200-0000AE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31" name="Text Box 15">
          <a:extLst>
            <a:ext uri="{FF2B5EF4-FFF2-40B4-BE49-F238E27FC236}">
              <a16:creationId xmlns:a16="http://schemas.microsoft.com/office/drawing/2014/main" xmlns="" id="{00000000-0008-0000-0200-0000AF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213632"/>
    <xdr:sp macro="" textlink="">
      <xdr:nvSpPr>
        <xdr:cNvPr id="432" name="Text Box 15">
          <a:extLst>
            <a:ext uri="{FF2B5EF4-FFF2-40B4-BE49-F238E27FC236}">
              <a16:creationId xmlns:a16="http://schemas.microsoft.com/office/drawing/2014/main" xmlns="" id="{00000000-0008-0000-0200-0000B0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33" name="Text Box 15">
          <a:extLst>
            <a:ext uri="{FF2B5EF4-FFF2-40B4-BE49-F238E27FC236}">
              <a16:creationId xmlns:a16="http://schemas.microsoft.com/office/drawing/2014/main" xmlns="" id="{00000000-0008-0000-0200-0000B1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34" name="Text Box 15">
          <a:extLst>
            <a:ext uri="{FF2B5EF4-FFF2-40B4-BE49-F238E27FC236}">
              <a16:creationId xmlns:a16="http://schemas.microsoft.com/office/drawing/2014/main" xmlns="" id="{00000000-0008-0000-0200-0000B2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35" name="Text Box 15">
          <a:extLst>
            <a:ext uri="{FF2B5EF4-FFF2-40B4-BE49-F238E27FC236}">
              <a16:creationId xmlns:a16="http://schemas.microsoft.com/office/drawing/2014/main" xmlns="" id="{00000000-0008-0000-0200-0000B3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36" name="Text Box 16">
          <a:extLst>
            <a:ext uri="{FF2B5EF4-FFF2-40B4-BE49-F238E27FC236}">
              <a16:creationId xmlns:a16="http://schemas.microsoft.com/office/drawing/2014/main" xmlns="" id="{00000000-0008-0000-0200-0000B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37" name="Text Box 17">
          <a:extLst>
            <a:ext uri="{FF2B5EF4-FFF2-40B4-BE49-F238E27FC236}">
              <a16:creationId xmlns:a16="http://schemas.microsoft.com/office/drawing/2014/main" xmlns="" id="{00000000-0008-0000-0200-0000B5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38" name="Text Box 18">
          <a:extLst>
            <a:ext uri="{FF2B5EF4-FFF2-40B4-BE49-F238E27FC236}">
              <a16:creationId xmlns:a16="http://schemas.microsoft.com/office/drawing/2014/main" xmlns="" id="{00000000-0008-0000-0200-0000B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39" name="Text Box 19">
          <a:extLst>
            <a:ext uri="{FF2B5EF4-FFF2-40B4-BE49-F238E27FC236}">
              <a16:creationId xmlns:a16="http://schemas.microsoft.com/office/drawing/2014/main" xmlns="" id="{00000000-0008-0000-0200-0000B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40" name="Text Box 16">
          <a:extLst>
            <a:ext uri="{FF2B5EF4-FFF2-40B4-BE49-F238E27FC236}">
              <a16:creationId xmlns:a16="http://schemas.microsoft.com/office/drawing/2014/main" xmlns="" id="{00000000-0008-0000-0200-0000B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41" name="Text Box 17">
          <a:extLst>
            <a:ext uri="{FF2B5EF4-FFF2-40B4-BE49-F238E27FC236}">
              <a16:creationId xmlns:a16="http://schemas.microsoft.com/office/drawing/2014/main" xmlns="" id="{00000000-0008-0000-0200-0000B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442" name="Text Box 18">
          <a:extLst>
            <a:ext uri="{FF2B5EF4-FFF2-40B4-BE49-F238E27FC236}">
              <a16:creationId xmlns:a16="http://schemas.microsoft.com/office/drawing/2014/main" xmlns="" id="{00000000-0008-0000-0200-0000BA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43" name="Text Box 15">
          <a:extLst>
            <a:ext uri="{FF2B5EF4-FFF2-40B4-BE49-F238E27FC236}">
              <a16:creationId xmlns:a16="http://schemas.microsoft.com/office/drawing/2014/main" xmlns="" id="{00000000-0008-0000-0200-0000BB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44" name="Text Box 15">
          <a:extLst>
            <a:ext uri="{FF2B5EF4-FFF2-40B4-BE49-F238E27FC236}">
              <a16:creationId xmlns:a16="http://schemas.microsoft.com/office/drawing/2014/main" xmlns="" id="{00000000-0008-0000-0200-0000BC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213632"/>
    <xdr:sp macro="" textlink="">
      <xdr:nvSpPr>
        <xdr:cNvPr id="445" name="Text Box 15">
          <a:extLst>
            <a:ext uri="{FF2B5EF4-FFF2-40B4-BE49-F238E27FC236}">
              <a16:creationId xmlns:a16="http://schemas.microsoft.com/office/drawing/2014/main" xmlns="" id="{00000000-0008-0000-0200-0000BD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46" name="Text Box 15">
          <a:extLst>
            <a:ext uri="{FF2B5EF4-FFF2-40B4-BE49-F238E27FC236}">
              <a16:creationId xmlns:a16="http://schemas.microsoft.com/office/drawing/2014/main" xmlns="" id="{00000000-0008-0000-0200-0000BE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47" name="Text Box 16">
          <a:extLst>
            <a:ext uri="{FF2B5EF4-FFF2-40B4-BE49-F238E27FC236}">
              <a16:creationId xmlns:a16="http://schemas.microsoft.com/office/drawing/2014/main" xmlns="" id="{00000000-0008-0000-0200-0000B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48" name="Text Box 17">
          <a:extLst>
            <a:ext uri="{FF2B5EF4-FFF2-40B4-BE49-F238E27FC236}">
              <a16:creationId xmlns:a16="http://schemas.microsoft.com/office/drawing/2014/main" xmlns="" id="{00000000-0008-0000-0200-0000C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49" name="Text Box 18">
          <a:extLst>
            <a:ext uri="{FF2B5EF4-FFF2-40B4-BE49-F238E27FC236}">
              <a16:creationId xmlns:a16="http://schemas.microsoft.com/office/drawing/2014/main" xmlns="" id="{00000000-0008-0000-0200-0000C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50" name="Text Box 19">
          <a:extLst>
            <a:ext uri="{FF2B5EF4-FFF2-40B4-BE49-F238E27FC236}">
              <a16:creationId xmlns:a16="http://schemas.microsoft.com/office/drawing/2014/main" xmlns="" id="{00000000-0008-0000-0200-0000C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51" name="Text Box 16">
          <a:extLst>
            <a:ext uri="{FF2B5EF4-FFF2-40B4-BE49-F238E27FC236}">
              <a16:creationId xmlns:a16="http://schemas.microsoft.com/office/drawing/2014/main" xmlns="" id="{00000000-0008-0000-0200-0000C3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52" name="Text Box 17">
          <a:extLst>
            <a:ext uri="{FF2B5EF4-FFF2-40B4-BE49-F238E27FC236}">
              <a16:creationId xmlns:a16="http://schemas.microsoft.com/office/drawing/2014/main" xmlns="" id="{00000000-0008-0000-0200-0000C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453" name="Text Box 18">
          <a:extLst>
            <a:ext uri="{FF2B5EF4-FFF2-40B4-BE49-F238E27FC236}">
              <a16:creationId xmlns:a16="http://schemas.microsoft.com/office/drawing/2014/main" xmlns="" id="{00000000-0008-0000-0200-0000C5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54" name="Text Box 15">
          <a:extLst>
            <a:ext uri="{FF2B5EF4-FFF2-40B4-BE49-F238E27FC236}">
              <a16:creationId xmlns:a16="http://schemas.microsoft.com/office/drawing/2014/main" xmlns="" id="{00000000-0008-0000-0200-0000C6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213632"/>
    <xdr:sp macro="" textlink="">
      <xdr:nvSpPr>
        <xdr:cNvPr id="455" name="Text Box 15">
          <a:extLst>
            <a:ext uri="{FF2B5EF4-FFF2-40B4-BE49-F238E27FC236}">
              <a16:creationId xmlns:a16="http://schemas.microsoft.com/office/drawing/2014/main" xmlns="" id="{00000000-0008-0000-0200-0000C7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56" name="Text Box 15">
          <a:extLst>
            <a:ext uri="{FF2B5EF4-FFF2-40B4-BE49-F238E27FC236}">
              <a16:creationId xmlns:a16="http://schemas.microsoft.com/office/drawing/2014/main" xmlns="" id="{00000000-0008-0000-0200-0000C8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57" name="Text Box 15">
          <a:extLst>
            <a:ext uri="{FF2B5EF4-FFF2-40B4-BE49-F238E27FC236}">
              <a16:creationId xmlns:a16="http://schemas.microsoft.com/office/drawing/2014/main" xmlns="" id="{00000000-0008-0000-0200-0000C9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58" name="Text Box 15">
          <a:extLst>
            <a:ext uri="{FF2B5EF4-FFF2-40B4-BE49-F238E27FC236}">
              <a16:creationId xmlns:a16="http://schemas.microsoft.com/office/drawing/2014/main" xmlns="" id="{00000000-0008-0000-0200-0000CA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59" name="Text Box 16">
          <a:extLst>
            <a:ext uri="{FF2B5EF4-FFF2-40B4-BE49-F238E27FC236}">
              <a16:creationId xmlns:a16="http://schemas.microsoft.com/office/drawing/2014/main" xmlns="" id="{00000000-0008-0000-0200-0000C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60" name="Text Box 17">
          <a:extLst>
            <a:ext uri="{FF2B5EF4-FFF2-40B4-BE49-F238E27FC236}">
              <a16:creationId xmlns:a16="http://schemas.microsoft.com/office/drawing/2014/main" xmlns="" id="{00000000-0008-0000-0200-0000CC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61" name="Text Box 18">
          <a:extLst>
            <a:ext uri="{FF2B5EF4-FFF2-40B4-BE49-F238E27FC236}">
              <a16:creationId xmlns:a16="http://schemas.microsoft.com/office/drawing/2014/main" xmlns="" id="{00000000-0008-0000-0200-0000C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62" name="Text Box 19">
          <a:extLst>
            <a:ext uri="{FF2B5EF4-FFF2-40B4-BE49-F238E27FC236}">
              <a16:creationId xmlns:a16="http://schemas.microsoft.com/office/drawing/2014/main" xmlns="" id="{00000000-0008-0000-0200-0000CE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63" name="Text Box 16">
          <a:extLst>
            <a:ext uri="{FF2B5EF4-FFF2-40B4-BE49-F238E27FC236}">
              <a16:creationId xmlns:a16="http://schemas.microsoft.com/office/drawing/2014/main" xmlns="" id="{00000000-0008-0000-0200-0000C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64" name="Text Box 17">
          <a:extLst>
            <a:ext uri="{FF2B5EF4-FFF2-40B4-BE49-F238E27FC236}">
              <a16:creationId xmlns:a16="http://schemas.microsoft.com/office/drawing/2014/main" xmlns="" id="{00000000-0008-0000-0200-0000D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465" name="Text Box 18">
          <a:extLst>
            <a:ext uri="{FF2B5EF4-FFF2-40B4-BE49-F238E27FC236}">
              <a16:creationId xmlns:a16="http://schemas.microsoft.com/office/drawing/2014/main" xmlns="" id="{00000000-0008-0000-0200-0000D1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66" name="Text Box 15">
          <a:extLst>
            <a:ext uri="{FF2B5EF4-FFF2-40B4-BE49-F238E27FC236}">
              <a16:creationId xmlns:a16="http://schemas.microsoft.com/office/drawing/2014/main" xmlns="" id="{00000000-0008-0000-0200-0000D2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67" name="Text Box 15">
          <a:extLst>
            <a:ext uri="{FF2B5EF4-FFF2-40B4-BE49-F238E27FC236}">
              <a16:creationId xmlns:a16="http://schemas.microsoft.com/office/drawing/2014/main" xmlns="" id="{00000000-0008-0000-0200-0000D3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213632"/>
    <xdr:sp macro="" textlink="">
      <xdr:nvSpPr>
        <xdr:cNvPr id="468" name="Text Box 15">
          <a:extLst>
            <a:ext uri="{FF2B5EF4-FFF2-40B4-BE49-F238E27FC236}">
              <a16:creationId xmlns:a16="http://schemas.microsoft.com/office/drawing/2014/main" xmlns="" id="{00000000-0008-0000-0200-0000D4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69" name="Text Box 15">
          <a:extLst>
            <a:ext uri="{FF2B5EF4-FFF2-40B4-BE49-F238E27FC236}">
              <a16:creationId xmlns:a16="http://schemas.microsoft.com/office/drawing/2014/main" xmlns="" id="{00000000-0008-0000-0200-0000D5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70" name="Text Box 16">
          <a:extLst>
            <a:ext uri="{FF2B5EF4-FFF2-40B4-BE49-F238E27FC236}">
              <a16:creationId xmlns:a16="http://schemas.microsoft.com/office/drawing/2014/main" xmlns="" id="{00000000-0008-0000-0200-0000D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71" name="Text Box 17">
          <a:extLst>
            <a:ext uri="{FF2B5EF4-FFF2-40B4-BE49-F238E27FC236}">
              <a16:creationId xmlns:a16="http://schemas.microsoft.com/office/drawing/2014/main" xmlns="" id="{00000000-0008-0000-0200-0000D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72" name="Text Box 18">
          <a:extLst>
            <a:ext uri="{FF2B5EF4-FFF2-40B4-BE49-F238E27FC236}">
              <a16:creationId xmlns:a16="http://schemas.microsoft.com/office/drawing/2014/main" xmlns="" id="{00000000-0008-0000-0200-0000D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73" name="Text Box 19">
          <a:extLst>
            <a:ext uri="{FF2B5EF4-FFF2-40B4-BE49-F238E27FC236}">
              <a16:creationId xmlns:a16="http://schemas.microsoft.com/office/drawing/2014/main" xmlns="" id="{00000000-0008-0000-0200-0000D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74" name="Text Box 16">
          <a:extLst>
            <a:ext uri="{FF2B5EF4-FFF2-40B4-BE49-F238E27FC236}">
              <a16:creationId xmlns:a16="http://schemas.microsoft.com/office/drawing/2014/main" xmlns="" id="{00000000-0008-0000-0200-0000D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75" name="Text Box 17">
          <a:extLst>
            <a:ext uri="{FF2B5EF4-FFF2-40B4-BE49-F238E27FC236}">
              <a16:creationId xmlns:a16="http://schemas.microsoft.com/office/drawing/2014/main" xmlns="" id="{00000000-0008-0000-0200-0000D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476" name="Text Box 18">
          <a:extLst>
            <a:ext uri="{FF2B5EF4-FFF2-40B4-BE49-F238E27FC236}">
              <a16:creationId xmlns:a16="http://schemas.microsoft.com/office/drawing/2014/main" xmlns="" id="{00000000-0008-0000-0200-0000DC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77" name="Text Box 15">
          <a:extLst>
            <a:ext uri="{FF2B5EF4-FFF2-40B4-BE49-F238E27FC236}">
              <a16:creationId xmlns:a16="http://schemas.microsoft.com/office/drawing/2014/main" xmlns="" id="{00000000-0008-0000-0200-0000DD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213632"/>
    <xdr:sp macro="" textlink="">
      <xdr:nvSpPr>
        <xdr:cNvPr id="478" name="Text Box 15">
          <a:extLst>
            <a:ext uri="{FF2B5EF4-FFF2-40B4-BE49-F238E27FC236}">
              <a16:creationId xmlns:a16="http://schemas.microsoft.com/office/drawing/2014/main" xmlns="" id="{00000000-0008-0000-0200-0000DE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79" name="Text Box 15">
          <a:extLst>
            <a:ext uri="{FF2B5EF4-FFF2-40B4-BE49-F238E27FC236}">
              <a16:creationId xmlns:a16="http://schemas.microsoft.com/office/drawing/2014/main" xmlns="" id="{00000000-0008-0000-0200-0000DF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80" name="Text Box 15">
          <a:extLst>
            <a:ext uri="{FF2B5EF4-FFF2-40B4-BE49-F238E27FC236}">
              <a16:creationId xmlns:a16="http://schemas.microsoft.com/office/drawing/2014/main" xmlns="" id="{00000000-0008-0000-0200-0000E0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481" name="Text Box 15">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482" name="Text Box 15">
          <a:extLst>
            <a:ext uri="{FF2B5EF4-FFF2-40B4-BE49-F238E27FC236}">
              <a16:creationId xmlns:a16="http://schemas.microsoft.com/office/drawing/2014/main" xmlns="" id="{00000000-0008-0000-0200-0000E2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483"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484"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485" name="Text Box 15">
          <a:extLst>
            <a:ext uri="{FF2B5EF4-FFF2-40B4-BE49-F238E27FC236}">
              <a16:creationId xmlns:a16="http://schemas.microsoft.com/office/drawing/2014/main" xmlns="" id="{00000000-0008-0000-0200-0000E5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486" name="Text Box 15">
          <a:extLst>
            <a:ext uri="{FF2B5EF4-FFF2-40B4-BE49-F238E27FC236}">
              <a16:creationId xmlns:a16="http://schemas.microsoft.com/office/drawing/2014/main" xmlns="" id="{00000000-0008-0000-0200-0000E6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487" name="Text Box 1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488" name="Text Box 15">
          <a:extLst>
            <a:ext uri="{FF2B5EF4-FFF2-40B4-BE49-F238E27FC236}">
              <a16:creationId xmlns:a16="http://schemas.microsoft.com/office/drawing/2014/main" xmlns="" id="{00000000-0008-0000-0200-0000E8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489"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490"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491" name="Text Box 15">
          <a:extLst>
            <a:ext uri="{FF2B5EF4-FFF2-40B4-BE49-F238E27FC236}">
              <a16:creationId xmlns:a16="http://schemas.microsoft.com/office/drawing/2014/main" xmlns="" id="{00000000-0008-0000-0200-0000EB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492" name="Text Box 15">
          <a:extLst>
            <a:ext uri="{FF2B5EF4-FFF2-40B4-BE49-F238E27FC236}">
              <a16:creationId xmlns:a16="http://schemas.microsoft.com/office/drawing/2014/main" xmlns="" id="{00000000-0008-0000-0200-0000EC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493" name="Text Box 15">
          <a:extLst>
            <a:ext uri="{FF2B5EF4-FFF2-40B4-BE49-F238E27FC236}">
              <a16:creationId xmlns:a16="http://schemas.microsoft.com/office/drawing/2014/main" xmlns="" id="{00000000-0008-0000-0200-0000ED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494" name="Text Box 15">
          <a:extLst>
            <a:ext uri="{FF2B5EF4-FFF2-40B4-BE49-F238E27FC236}">
              <a16:creationId xmlns:a16="http://schemas.microsoft.com/office/drawing/2014/main" xmlns="" id="{00000000-0008-0000-0200-0000EE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647700</xdr:colOff>
      <xdr:row>17</xdr:row>
      <xdr:rowOff>219075</xdr:rowOff>
    </xdr:from>
    <xdr:ext cx="95250" cy="442269"/>
    <xdr:sp macro="" textlink="">
      <xdr:nvSpPr>
        <xdr:cNvPr id="495" name="Text Box 15">
          <a:extLst>
            <a:ext uri="{FF2B5EF4-FFF2-40B4-BE49-F238E27FC236}">
              <a16:creationId xmlns:a16="http://schemas.microsoft.com/office/drawing/2014/main" xmlns="" id="{00000000-0008-0000-0200-0000EF010000}"/>
            </a:ext>
          </a:extLst>
        </xdr:cNvPr>
        <xdr:cNvSpPr txBox="1">
          <a:spLocks noChangeArrowheads="1"/>
        </xdr:cNvSpPr>
      </xdr:nvSpPr>
      <xdr:spPr bwMode="auto">
        <a:xfrm>
          <a:off x="31375350" y="81153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9525</xdr:colOff>
      <xdr:row>17</xdr:row>
      <xdr:rowOff>238125</xdr:rowOff>
    </xdr:from>
    <xdr:ext cx="95250" cy="213632"/>
    <xdr:sp macro="" textlink="">
      <xdr:nvSpPr>
        <xdr:cNvPr id="496" name="Text Box 15">
          <a:extLst>
            <a:ext uri="{FF2B5EF4-FFF2-40B4-BE49-F238E27FC236}">
              <a16:creationId xmlns:a16="http://schemas.microsoft.com/office/drawing/2014/main" xmlns="" id="{00000000-0008-0000-0200-0000F0010000}"/>
            </a:ext>
          </a:extLst>
        </xdr:cNvPr>
        <xdr:cNvSpPr txBox="1">
          <a:spLocks noChangeArrowheads="1"/>
        </xdr:cNvSpPr>
      </xdr:nvSpPr>
      <xdr:spPr bwMode="auto">
        <a:xfrm>
          <a:off x="31394400" y="8134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497" name="Text Box 15">
          <a:extLst>
            <a:ext uri="{FF2B5EF4-FFF2-40B4-BE49-F238E27FC236}">
              <a16:creationId xmlns:a16="http://schemas.microsoft.com/office/drawing/2014/main" xmlns="" id="{00000000-0008-0000-0200-0000F1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498" name="Text Box 15">
          <a:extLst>
            <a:ext uri="{FF2B5EF4-FFF2-40B4-BE49-F238E27FC236}">
              <a16:creationId xmlns:a16="http://schemas.microsoft.com/office/drawing/2014/main" xmlns="" id="{00000000-0008-0000-0200-0000F2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499" name="Text Box 15">
          <a:extLst>
            <a:ext uri="{FF2B5EF4-FFF2-40B4-BE49-F238E27FC236}">
              <a16:creationId xmlns:a16="http://schemas.microsoft.com/office/drawing/2014/main" xmlns="" id="{00000000-0008-0000-0200-0000F3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500" name="Text Box 15">
          <a:extLst>
            <a:ext uri="{FF2B5EF4-FFF2-40B4-BE49-F238E27FC236}">
              <a16:creationId xmlns:a16="http://schemas.microsoft.com/office/drawing/2014/main" xmlns="" id="{00000000-0008-0000-0200-0000F401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501" name="Text Box 15">
          <a:extLst>
            <a:ext uri="{FF2B5EF4-FFF2-40B4-BE49-F238E27FC236}">
              <a16:creationId xmlns:a16="http://schemas.microsoft.com/office/drawing/2014/main" xmlns="" id="{00000000-0008-0000-0200-0000F5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502" name="Text Box 15">
          <a:extLst>
            <a:ext uri="{FF2B5EF4-FFF2-40B4-BE49-F238E27FC236}">
              <a16:creationId xmlns:a16="http://schemas.microsoft.com/office/drawing/2014/main" xmlns="" id="{00000000-0008-0000-0200-0000F6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503" name="Text Box 15">
          <a:extLst>
            <a:ext uri="{FF2B5EF4-FFF2-40B4-BE49-F238E27FC236}">
              <a16:creationId xmlns:a16="http://schemas.microsoft.com/office/drawing/2014/main" xmlns="" id="{00000000-0008-0000-0200-0000F7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504" name="Text Box 15">
          <a:extLst>
            <a:ext uri="{FF2B5EF4-FFF2-40B4-BE49-F238E27FC236}">
              <a16:creationId xmlns:a16="http://schemas.microsoft.com/office/drawing/2014/main" xmlns="" id="{00000000-0008-0000-0200-0000F8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505" name="Text Box 15">
          <a:extLst>
            <a:ext uri="{FF2B5EF4-FFF2-40B4-BE49-F238E27FC236}">
              <a16:creationId xmlns:a16="http://schemas.microsoft.com/office/drawing/2014/main" xmlns="" id="{00000000-0008-0000-0200-0000F9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506" name="Text Box 15">
          <a:extLst>
            <a:ext uri="{FF2B5EF4-FFF2-40B4-BE49-F238E27FC236}">
              <a16:creationId xmlns:a16="http://schemas.microsoft.com/office/drawing/2014/main" xmlns="" id="{00000000-0008-0000-0200-0000FA01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507" name="Text Box 15">
          <a:extLst>
            <a:ext uri="{FF2B5EF4-FFF2-40B4-BE49-F238E27FC236}">
              <a16:creationId xmlns:a16="http://schemas.microsoft.com/office/drawing/2014/main" xmlns="" id="{00000000-0008-0000-0200-0000FB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508" name="Text Box 15">
          <a:extLst>
            <a:ext uri="{FF2B5EF4-FFF2-40B4-BE49-F238E27FC236}">
              <a16:creationId xmlns:a16="http://schemas.microsoft.com/office/drawing/2014/main" xmlns="" id="{00000000-0008-0000-0200-0000FC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509" name="Text Box 15">
          <a:extLst>
            <a:ext uri="{FF2B5EF4-FFF2-40B4-BE49-F238E27FC236}">
              <a16:creationId xmlns:a16="http://schemas.microsoft.com/office/drawing/2014/main" xmlns="" id="{00000000-0008-0000-0200-0000FD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213632"/>
    <xdr:sp macro="" textlink="">
      <xdr:nvSpPr>
        <xdr:cNvPr id="510" name="Text Box 15">
          <a:extLst>
            <a:ext uri="{FF2B5EF4-FFF2-40B4-BE49-F238E27FC236}">
              <a16:creationId xmlns:a16="http://schemas.microsoft.com/office/drawing/2014/main" xmlns="" id="{00000000-0008-0000-0200-0000FE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511" name="Text Box 15">
          <a:extLst>
            <a:ext uri="{FF2B5EF4-FFF2-40B4-BE49-F238E27FC236}">
              <a16:creationId xmlns:a16="http://schemas.microsoft.com/office/drawing/2014/main" xmlns="" id="{00000000-0008-0000-0200-0000FF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512" name="Text Box 15">
          <a:extLst>
            <a:ext uri="{FF2B5EF4-FFF2-40B4-BE49-F238E27FC236}">
              <a16:creationId xmlns:a16="http://schemas.microsoft.com/office/drawing/2014/main" xmlns="" id="{00000000-0008-0000-0200-00000002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513" name="Text Box 15">
          <a:extLst>
            <a:ext uri="{FF2B5EF4-FFF2-40B4-BE49-F238E27FC236}">
              <a16:creationId xmlns:a16="http://schemas.microsoft.com/office/drawing/2014/main" xmlns="" id="{00000000-0008-0000-0200-00000102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213632"/>
    <xdr:sp macro="" textlink="">
      <xdr:nvSpPr>
        <xdr:cNvPr id="514" name="Text Box 15">
          <a:extLst>
            <a:ext uri="{FF2B5EF4-FFF2-40B4-BE49-F238E27FC236}">
              <a16:creationId xmlns:a16="http://schemas.microsoft.com/office/drawing/2014/main" xmlns="" id="{00000000-0008-0000-0200-00000202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515" name="Text Box 15">
          <a:extLst>
            <a:ext uri="{FF2B5EF4-FFF2-40B4-BE49-F238E27FC236}">
              <a16:creationId xmlns:a16="http://schemas.microsoft.com/office/drawing/2014/main" xmlns="" id="{00000000-0008-0000-0200-000003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516" name="Text Box 15">
          <a:extLst>
            <a:ext uri="{FF2B5EF4-FFF2-40B4-BE49-F238E27FC236}">
              <a16:creationId xmlns:a16="http://schemas.microsoft.com/office/drawing/2014/main" xmlns="" id="{00000000-0008-0000-0200-000004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442269"/>
    <xdr:sp macro="" textlink="">
      <xdr:nvSpPr>
        <xdr:cNvPr id="517" name="Text Box 15">
          <a:extLst>
            <a:ext uri="{FF2B5EF4-FFF2-40B4-BE49-F238E27FC236}">
              <a16:creationId xmlns:a16="http://schemas.microsoft.com/office/drawing/2014/main" xmlns="" id="{00000000-0008-0000-0200-000005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213632"/>
    <xdr:sp macro="" textlink="">
      <xdr:nvSpPr>
        <xdr:cNvPr id="518" name="Text Box 15">
          <a:extLst>
            <a:ext uri="{FF2B5EF4-FFF2-40B4-BE49-F238E27FC236}">
              <a16:creationId xmlns:a16="http://schemas.microsoft.com/office/drawing/2014/main" xmlns="" id="{00000000-0008-0000-0200-000006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519" name="Text Box 15">
          <a:extLst>
            <a:ext uri="{FF2B5EF4-FFF2-40B4-BE49-F238E27FC236}">
              <a16:creationId xmlns:a16="http://schemas.microsoft.com/office/drawing/2014/main" xmlns="" id="{00000000-0008-0000-0200-000007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520" name="Text Box 15">
          <a:extLst>
            <a:ext uri="{FF2B5EF4-FFF2-40B4-BE49-F238E27FC236}">
              <a16:creationId xmlns:a16="http://schemas.microsoft.com/office/drawing/2014/main" xmlns="" id="{00000000-0008-0000-0200-000008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521" name="Text Box 15">
          <a:extLst>
            <a:ext uri="{FF2B5EF4-FFF2-40B4-BE49-F238E27FC236}">
              <a16:creationId xmlns:a16="http://schemas.microsoft.com/office/drawing/2014/main" xmlns="" id="{00000000-0008-0000-0200-000009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522" name="Text Box 15">
          <a:extLst>
            <a:ext uri="{FF2B5EF4-FFF2-40B4-BE49-F238E27FC236}">
              <a16:creationId xmlns:a16="http://schemas.microsoft.com/office/drawing/2014/main" xmlns="" id="{00000000-0008-0000-0200-00000A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523" name="Text Box 15">
          <a:extLst>
            <a:ext uri="{FF2B5EF4-FFF2-40B4-BE49-F238E27FC236}">
              <a16:creationId xmlns:a16="http://schemas.microsoft.com/office/drawing/2014/main" xmlns="" id="{00000000-0008-0000-0200-00000B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524" name="Text Box 15">
          <a:extLst>
            <a:ext uri="{FF2B5EF4-FFF2-40B4-BE49-F238E27FC236}">
              <a16:creationId xmlns:a16="http://schemas.microsoft.com/office/drawing/2014/main" xmlns="" id="{00000000-0008-0000-0200-00000C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525" name="Text Box 15">
          <a:extLst>
            <a:ext uri="{FF2B5EF4-FFF2-40B4-BE49-F238E27FC236}">
              <a16:creationId xmlns:a16="http://schemas.microsoft.com/office/drawing/2014/main" xmlns="" id="{00000000-0008-0000-0200-00000D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526" name="Text Box 15">
          <a:extLst>
            <a:ext uri="{FF2B5EF4-FFF2-40B4-BE49-F238E27FC236}">
              <a16:creationId xmlns:a16="http://schemas.microsoft.com/office/drawing/2014/main" xmlns="" id="{00000000-0008-0000-0200-00000E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527" name="Text Box 15">
          <a:extLst>
            <a:ext uri="{FF2B5EF4-FFF2-40B4-BE49-F238E27FC236}">
              <a16:creationId xmlns:a16="http://schemas.microsoft.com/office/drawing/2014/main" xmlns="" id="{00000000-0008-0000-0200-00000F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528" name="Text Box 15">
          <a:extLst>
            <a:ext uri="{FF2B5EF4-FFF2-40B4-BE49-F238E27FC236}">
              <a16:creationId xmlns:a16="http://schemas.microsoft.com/office/drawing/2014/main" xmlns="" id="{00000000-0008-0000-0200-000010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529" name="Text Box 15">
          <a:extLst>
            <a:ext uri="{FF2B5EF4-FFF2-40B4-BE49-F238E27FC236}">
              <a16:creationId xmlns:a16="http://schemas.microsoft.com/office/drawing/2014/main" xmlns="" id="{00000000-0008-0000-0200-000011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530" name="Text Box 15">
          <a:extLst>
            <a:ext uri="{FF2B5EF4-FFF2-40B4-BE49-F238E27FC236}">
              <a16:creationId xmlns:a16="http://schemas.microsoft.com/office/drawing/2014/main" xmlns="" id="{00000000-0008-0000-0200-000012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442269"/>
    <xdr:sp macro="" textlink="">
      <xdr:nvSpPr>
        <xdr:cNvPr id="531" name="Text Box 15">
          <a:extLst>
            <a:ext uri="{FF2B5EF4-FFF2-40B4-BE49-F238E27FC236}">
              <a16:creationId xmlns:a16="http://schemas.microsoft.com/office/drawing/2014/main" xmlns="" id="{00000000-0008-0000-0200-000013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213632"/>
    <xdr:sp macro="" textlink="">
      <xdr:nvSpPr>
        <xdr:cNvPr id="532" name="Text Box 15">
          <a:extLst>
            <a:ext uri="{FF2B5EF4-FFF2-40B4-BE49-F238E27FC236}">
              <a16:creationId xmlns:a16="http://schemas.microsoft.com/office/drawing/2014/main" xmlns="" id="{00000000-0008-0000-0200-000014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533" name="Text Box 15">
          <a:extLst>
            <a:ext uri="{FF2B5EF4-FFF2-40B4-BE49-F238E27FC236}">
              <a16:creationId xmlns:a16="http://schemas.microsoft.com/office/drawing/2014/main" xmlns="" id="{00000000-0008-0000-0200-000015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534" name="Text Box 15">
          <a:extLst>
            <a:ext uri="{FF2B5EF4-FFF2-40B4-BE49-F238E27FC236}">
              <a16:creationId xmlns:a16="http://schemas.microsoft.com/office/drawing/2014/main" xmlns="" id="{00000000-0008-0000-0200-000016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442269"/>
    <xdr:sp macro="" textlink="">
      <xdr:nvSpPr>
        <xdr:cNvPr id="535" name="Text Box 15">
          <a:extLst>
            <a:ext uri="{FF2B5EF4-FFF2-40B4-BE49-F238E27FC236}">
              <a16:creationId xmlns:a16="http://schemas.microsoft.com/office/drawing/2014/main" xmlns="" id="{00000000-0008-0000-0200-000017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213632"/>
    <xdr:sp macro="" textlink="">
      <xdr:nvSpPr>
        <xdr:cNvPr id="536" name="Text Box 15">
          <a:extLst>
            <a:ext uri="{FF2B5EF4-FFF2-40B4-BE49-F238E27FC236}">
              <a16:creationId xmlns:a16="http://schemas.microsoft.com/office/drawing/2014/main" xmlns="" id="{00000000-0008-0000-0200-000018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537" name="Text Box 15">
          <a:extLst>
            <a:ext uri="{FF2B5EF4-FFF2-40B4-BE49-F238E27FC236}">
              <a16:creationId xmlns:a16="http://schemas.microsoft.com/office/drawing/2014/main" xmlns="" id="{00000000-0008-0000-0200-000019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538" name="Text Box 15">
          <a:extLst>
            <a:ext uri="{FF2B5EF4-FFF2-40B4-BE49-F238E27FC236}">
              <a16:creationId xmlns:a16="http://schemas.microsoft.com/office/drawing/2014/main" xmlns="" id="{00000000-0008-0000-0200-00001A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539" name="Text Box 15">
          <a:extLst>
            <a:ext uri="{FF2B5EF4-FFF2-40B4-BE49-F238E27FC236}">
              <a16:creationId xmlns:a16="http://schemas.microsoft.com/office/drawing/2014/main" xmlns="" id="{00000000-0008-0000-0200-00001B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0" name="Text Box 15">
          <a:extLst>
            <a:ext uri="{FF2B5EF4-FFF2-40B4-BE49-F238E27FC236}">
              <a16:creationId xmlns:a16="http://schemas.microsoft.com/office/drawing/2014/main" xmlns="" id="{00000000-0008-0000-0200-00001C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1" name="Text Box 15">
          <a:extLst>
            <a:ext uri="{FF2B5EF4-FFF2-40B4-BE49-F238E27FC236}">
              <a16:creationId xmlns:a16="http://schemas.microsoft.com/office/drawing/2014/main" xmlns="" id="{00000000-0008-0000-0200-00001D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542" name="Text Box 15">
          <a:extLst>
            <a:ext uri="{FF2B5EF4-FFF2-40B4-BE49-F238E27FC236}">
              <a16:creationId xmlns:a16="http://schemas.microsoft.com/office/drawing/2014/main" xmlns="" id="{00000000-0008-0000-0200-00001E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543" name="Text Box 15">
          <a:extLst>
            <a:ext uri="{FF2B5EF4-FFF2-40B4-BE49-F238E27FC236}">
              <a16:creationId xmlns:a16="http://schemas.microsoft.com/office/drawing/2014/main" xmlns="" id="{00000000-0008-0000-0200-00001F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4" name="Text Box 15">
          <a:extLst>
            <a:ext uri="{FF2B5EF4-FFF2-40B4-BE49-F238E27FC236}">
              <a16:creationId xmlns:a16="http://schemas.microsoft.com/office/drawing/2014/main" xmlns="" id="{00000000-0008-0000-0200-000020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5" name="Text Box 15">
          <a:extLst>
            <a:ext uri="{FF2B5EF4-FFF2-40B4-BE49-F238E27FC236}">
              <a16:creationId xmlns:a16="http://schemas.microsoft.com/office/drawing/2014/main" xmlns="" id="{00000000-0008-0000-0200-000021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6" name="Text Box 15">
          <a:extLst>
            <a:ext uri="{FF2B5EF4-FFF2-40B4-BE49-F238E27FC236}">
              <a16:creationId xmlns:a16="http://schemas.microsoft.com/office/drawing/2014/main" xmlns="" id="{00000000-0008-0000-0200-000022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47" name="Text Box 15">
          <a:extLst>
            <a:ext uri="{FF2B5EF4-FFF2-40B4-BE49-F238E27FC236}">
              <a16:creationId xmlns:a16="http://schemas.microsoft.com/office/drawing/2014/main" xmlns="" id="{00000000-0008-0000-0200-000023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48" name="Text Box 15">
          <a:extLst>
            <a:ext uri="{FF2B5EF4-FFF2-40B4-BE49-F238E27FC236}">
              <a16:creationId xmlns:a16="http://schemas.microsoft.com/office/drawing/2014/main" xmlns="" id="{00000000-0008-0000-0200-000024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9" name="Text Box 15">
          <a:extLst>
            <a:ext uri="{FF2B5EF4-FFF2-40B4-BE49-F238E27FC236}">
              <a16:creationId xmlns:a16="http://schemas.microsoft.com/office/drawing/2014/main" xmlns="" id="{00000000-0008-0000-0200-000025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50" name="Text Box 15">
          <a:extLst>
            <a:ext uri="{FF2B5EF4-FFF2-40B4-BE49-F238E27FC236}">
              <a16:creationId xmlns:a16="http://schemas.microsoft.com/office/drawing/2014/main" xmlns="" id="{00000000-0008-0000-0200-000026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1" name="Text Box 15">
          <a:extLst>
            <a:ext uri="{FF2B5EF4-FFF2-40B4-BE49-F238E27FC236}">
              <a16:creationId xmlns:a16="http://schemas.microsoft.com/office/drawing/2014/main" xmlns="" id="{00000000-0008-0000-0200-000027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2" name="Text Box 15">
          <a:extLst>
            <a:ext uri="{FF2B5EF4-FFF2-40B4-BE49-F238E27FC236}">
              <a16:creationId xmlns:a16="http://schemas.microsoft.com/office/drawing/2014/main" xmlns="" id="{00000000-0008-0000-0200-000028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3" name="Text Box 15">
          <a:extLst>
            <a:ext uri="{FF2B5EF4-FFF2-40B4-BE49-F238E27FC236}">
              <a16:creationId xmlns:a16="http://schemas.microsoft.com/office/drawing/2014/main" xmlns="" id="{00000000-0008-0000-0200-000029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4" name="Text Box 15">
          <a:extLst>
            <a:ext uri="{FF2B5EF4-FFF2-40B4-BE49-F238E27FC236}">
              <a16:creationId xmlns:a16="http://schemas.microsoft.com/office/drawing/2014/main" xmlns="" id="{00000000-0008-0000-0200-00002A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5" name="Text Box 15">
          <a:extLst>
            <a:ext uri="{FF2B5EF4-FFF2-40B4-BE49-F238E27FC236}">
              <a16:creationId xmlns:a16="http://schemas.microsoft.com/office/drawing/2014/main" xmlns="" id="{00000000-0008-0000-0200-00002B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6" name="Text Box 15">
          <a:extLst>
            <a:ext uri="{FF2B5EF4-FFF2-40B4-BE49-F238E27FC236}">
              <a16:creationId xmlns:a16="http://schemas.microsoft.com/office/drawing/2014/main" xmlns="" id="{00000000-0008-0000-0200-00002C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7" name="Text Box 15">
          <a:extLst>
            <a:ext uri="{FF2B5EF4-FFF2-40B4-BE49-F238E27FC236}">
              <a16:creationId xmlns:a16="http://schemas.microsoft.com/office/drawing/2014/main" xmlns="" id="{00000000-0008-0000-0200-00002D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8" name="Text Box 15">
          <a:extLst>
            <a:ext uri="{FF2B5EF4-FFF2-40B4-BE49-F238E27FC236}">
              <a16:creationId xmlns:a16="http://schemas.microsoft.com/office/drawing/2014/main" xmlns="" id="{00000000-0008-0000-0200-00002E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59" name="Text Box 15">
          <a:extLst>
            <a:ext uri="{FF2B5EF4-FFF2-40B4-BE49-F238E27FC236}">
              <a16:creationId xmlns:a16="http://schemas.microsoft.com/office/drawing/2014/main" xmlns="" id="{00000000-0008-0000-0200-00002F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60" name="Text Box 15">
          <a:extLst>
            <a:ext uri="{FF2B5EF4-FFF2-40B4-BE49-F238E27FC236}">
              <a16:creationId xmlns:a16="http://schemas.microsoft.com/office/drawing/2014/main" xmlns="" id="{00000000-0008-0000-0200-000030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61" name="Text Box 15">
          <a:extLst>
            <a:ext uri="{FF2B5EF4-FFF2-40B4-BE49-F238E27FC236}">
              <a16:creationId xmlns:a16="http://schemas.microsoft.com/office/drawing/2014/main" xmlns="" id="{00000000-0008-0000-0200-000031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62" name="Text Box 15">
          <a:extLst>
            <a:ext uri="{FF2B5EF4-FFF2-40B4-BE49-F238E27FC236}">
              <a16:creationId xmlns:a16="http://schemas.microsoft.com/office/drawing/2014/main" xmlns="" id="{00000000-0008-0000-0200-000032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63" name="Text Box 15">
          <a:extLst>
            <a:ext uri="{FF2B5EF4-FFF2-40B4-BE49-F238E27FC236}">
              <a16:creationId xmlns:a16="http://schemas.microsoft.com/office/drawing/2014/main" xmlns="" id="{00000000-0008-0000-0200-000033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64" name="Text Box 15">
          <a:extLst>
            <a:ext uri="{FF2B5EF4-FFF2-40B4-BE49-F238E27FC236}">
              <a16:creationId xmlns:a16="http://schemas.microsoft.com/office/drawing/2014/main" xmlns="" id="{00000000-0008-0000-0200-000034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65" name="Text Box 15">
          <a:extLst>
            <a:ext uri="{FF2B5EF4-FFF2-40B4-BE49-F238E27FC236}">
              <a16:creationId xmlns:a16="http://schemas.microsoft.com/office/drawing/2014/main" xmlns="" id="{00000000-0008-0000-0200-000035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66" name="Text Box 15">
          <a:extLst>
            <a:ext uri="{FF2B5EF4-FFF2-40B4-BE49-F238E27FC236}">
              <a16:creationId xmlns:a16="http://schemas.microsoft.com/office/drawing/2014/main" xmlns="" id="{00000000-0008-0000-0200-000036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67" name="Text Box 15">
          <a:extLst>
            <a:ext uri="{FF2B5EF4-FFF2-40B4-BE49-F238E27FC236}">
              <a16:creationId xmlns:a16="http://schemas.microsoft.com/office/drawing/2014/main" xmlns="" id="{00000000-0008-0000-0200-000037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568" name="Text Box 15">
          <a:extLst>
            <a:ext uri="{FF2B5EF4-FFF2-40B4-BE49-F238E27FC236}">
              <a16:creationId xmlns:a16="http://schemas.microsoft.com/office/drawing/2014/main" xmlns="" id="{00000000-0008-0000-0200-000038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569" name="Text Box 15">
          <a:extLst>
            <a:ext uri="{FF2B5EF4-FFF2-40B4-BE49-F238E27FC236}">
              <a16:creationId xmlns:a16="http://schemas.microsoft.com/office/drawing/2014/main" xmlns="" id="{00000000-0008-0000-0200-000039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570" name="Text Box 15">
          <a:extLst>
            <a:ext uri="{FF2B5EF4-FFF2-40B4-BE49-F238E27FC236}">
              <a16:creationId xmlns:a16="http://schemas.microsoft.com/office/drawing/2014/main" xmlns="" id="{00000000-0008-0000-0200-00003A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571" name="Text Box 15">
          <a:extLst>
            <a:ext uri="{FF2B5EF4-FFF2-40B4-BE49-F238E27FC236}">
              <a16:creationId xmlns:a16="http://schemas.microsoft.com/office/drawing/2014/main" xmlns="" id="{00000000-0008-0000-0200-00003B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572" name="Text Box 15">
          <a:extLst>
            <a:ext uri="{FF2B5EF4-FFF2-40B4-BE49-F238E27FC236}">
              <a16:creationId xmlns:a16="http://schemas.microsoft.com/office/drawing/2014/main" xmlns="" id="{00000000-0008-0000-0200-00003C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573" name="Text Box 15">
          <a:extLst>
            <a:ext uri="{FF2B5EF4-FFF2-40B4-BE49-F238E27FC236}">
              <a16:creationId xmlns:a16="http://schemas.microsoft.com/office/drawing/2014/main" xmlns="" id="{00000000-0008-0000-0200-00003D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574" name="Text Box 15">
          <a:extLst>
            <a:ext uri="{FF2B5EF4-FFF2-40B4-BE49-F238E27FC236}">
              <a16:creationId xmlns:a16="http://schemas.microsoft.com/office/drawing/2014/main" xmlns="" id="{00000000-0008-0000-0200-00003E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575" name="Text Box 15">
          <a:extLst>
            <a:ext uri="{FF2B5EF4-FFF2-40B4-BE49-F238E27FC236}">
              <a16:creationId xmlns:a16="http://schemas.microsoft.com/office/drawing/2014/main" xmlns="" id="{00000000-0008-0000-0200-00003F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576" name="Text Box 15">
          <a:extLst>
            <a:ext uri="{FF2B5EF4-FFF2-40B4-BE49-F238E27FC236}">
              <a16:creationId xmlns:a16="http://schemas.microsoft.com/office/drawing/2014/main" xmlns="" id="{00000000-0008-0000-0200-000040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577" name="Text Box 15">
          <a:extLst>
            <a:ext uri="{FF2B5EF4-FFF2-40B4-BE49-F238E27FC236}">
              <a16:creationId xmlns:a16="http://schemas.microsoft.com/office/drawing/2014/main" xmlns="" id="{00000000-0008-0000-0200-000041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578" name="Text Box 15">
          <a:extLst>
            <a:ext uri="{FF2B5EF4-FFF2-40B4-BE49-F238E27FC236}">
              <a16:creationId xmlns:a16="http://schemas.microsoft.com/office/drawing/2014/main" xmlns="" id="{00000000-0008-0000-0200-000042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579" name="Text Box 15">
          <a:extLst>
            <a:ext uri="{FF2B5EF4-FFF2-40B4-BE49-F238E27FC236}">
              <a16:creationId xmlns:a16="http://schemas.microsoft.com/office/drawing/2014/main" xmlns="" id="{00000000-0008-0000-0200-000043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580" name="Text Box 15">
          <a:extLst>
            <a:ext uri="{FF2B5EF4-FFF2-40B4-BE49-F238E27FC236}">
              <a16:creationId xmlns:a16="http://schemas.microsoft.com/office/drawing/2014/main" xmlns="" id="{00000000-0008-0000-0200-000044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581" name="Text Box 15">
          <a:extLst>
            <a:ext uri="{FF2B5EF4-FFF2-40B4-BE49-F238E27FC236}">
              <a16:creationId xmlns:a16="http://schemas.microsoft.com/office/drawing/2014/main" xmlns="" id="{00000000-0008-0000-0200-000045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582" name="Text Box 15">
          <a:extLst>
            <a:ext uri="{FF2B5EF4-FFF2-40B4-BE49-F238E27FC236}">
              <a16:creationId xmlns:a16="http://schemas.microsoft.com/office/drawing/2014/main" xmlns="" id="{00000000-0008-0000-0200-000046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583" name="Text Box 15">
          <a:extLst>
            <a:ext uri="{FF2B5EF4-FFF2-40B4-BE49-F238E27FC236}">
              <a16:creationId xmlns:a16="http://schemas.microsoft.com/office/drawing/2014/main" xmlns="" id="{00000000-0008-0000-0200-000047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84" name="Text Box 15">
          <a:extLst>
            <a:ext uri="{FF2B5EF4-FFF2-40B4-BE49-F238E27FC236}">
              <a16:creationId xmlns:a16="http://schemas.microsoft.com/office/drawing/2014/main" xmlns="" id="{00000000-0008-0000-0200-00004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85" name="Text Box 15">
          <a:extLst>
            <a:ext uri="{FF2B5EF4-FFF2-40B4-BE49-F238E27FC236}">
              <a16:creationId xmlns:a16="http://schemas.microsoft.com/office/drawing/2014/main" xmlns="" id="{00000000-0008-0000-0200-000049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86" name="Text Box 15">
          <a:extLst>
            <a:ext uri="{FF2B5EF4-FFF2-40B4-BE49-F238E27FC236}">
              <a16:creationId xmlns:a16="http://schemas.microsoft.com/office/drawing/2014/main" xmlns="" id="{00000000-0008-0000-0200-00004A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87" name="Text Box 15">
          <a:extLst>
            <a:ext uri="{FF2B5EF4-FFF2-40B4-BE49-F238E27FC236}">
              <a16:creationId xmlns:a16="http://schemas.microsoft.com/office/drawing/2014/main" xmlns="" id="{00000000-0008-0000-0200-00004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88" name="Text Box 15">
          <a:extLst>
            <a:ext uri="{FF2B5EF4-FFF2-40B4-BE49-F238E27FC236}">
              <a16:creationId xmlns:a16="http://schemas.microsoft.com/office/drawing/2014/main" xmlns="" id="{00000000-0008-0000-0200-00004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89" name="Text Box 15">
          <a:extLst>
            <a:ext uri="{FF2B5EF4-FFF2-40B4-BE49-F238E27FC236}">
              <a16:creationId xmlns:a16="http://schemas.microsoft.com/office/drawing/2014/main" xmlns="" id="{00000000-0008-0000-0200-00004D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0" name="Text Box 15">
          <a:extLst>
            <a:ext uri="{FF2B5EF4-FFF2-40B4-BE49-F238E27FC236}">
              <a16:creationId xmlns:a16="http://schemas.microsoft.com/office/drawing/2014/main" xmlns="" id="{00000000-0008-0000-0200-00004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1" name="Text Box 15">
          <a:extLst>
            <a:ext uri="{FF2B5EF4-FFF2-40B4-BE49-F238E27FC236}">
              <a16:creationId xmlns:a16="http://schemas.microsoft.com/office/drawing/2014/main" xmlns="" id="{00000000-0008-0000-0200-00004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2" name="Text Box 15">
          <a:extLst>
            <a:ext uri="{FF2B5EF4-FFF2-40B4-BE49-F238E27FC236}">
              <a16:creationId xmlns:a16="http://schemas.microsoft.com/office/drawing/2014/main" xmlns="" id="{00000000-0008-0000-0200-00005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3" name="Text Box 15">
          <a:extLst>
            <a:ext uri="{FF2B5EF4-FFF2-40B4-BE49-F238E27FC236}">
              <a16:creationId xmlns:a16="http://schemas.microsoft.com/office/drawing/2014/main" xmlns="" id="{00000000-0008-0000-0200-00005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4" name="Text Box 15">
          <a:extLst>
            <a:ext uri="{FF2B5EF4-FFF2-40B4-BE49-F238E27FC236}">
              <a16:creationId xmlns:a16="http://schemas.microsoft.com/office/drawing/2014/main" xmlns="" id="{00000000-0008-0000-0200-000052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5" name="Text Box 15">
          <a:extLst>
            <a:ext uri="{FF2B5EF4-FFF2-40B4-BE49-F238E27FC236}">
              <a16:creationId xmlns:a16="http://schemas.microsoft.com/office/drawing/2014/main" xmlns="" id="{00000000-0008-0000-0200-000053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6" name="Text Box 15">
          <a:extLst>
            <a:ext uri="{FF2B5EF4-FFF2-40B4-BE49-F238E27FC236}">
              <a16:creationId xmlns:a16="http://schemas.microsoft.com/office/drawing/2014/main" xmlns="" id="{00000000-0008-0000-0200-000054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97" name="Text Box 15">
          <a:extLst>
            <a:ext uri="{FF2B5EF4-FFF2-40B4-BE49-F238E27FC236}">
              <a16:creationId xmlns:a16="http://schemas.microsoft.com/office/drawing/2014/main" xmlns="" id="{00000000-0008-0000-0200-00005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98" name="Text Box 15">
          <a:extLst>
            <a:ext uri="{FF2B5EF4-FFF2-40B4-BE49-F238E27FC236}">
              <a16:creationId xmlns:a16="http://schemas.microsoft.com/office/drawing/2014/main" xmlns="" id="{00000000-0008-0000-0200-00005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99" name="Text Box 15">
          <a:extLst>
            <a:ext uri="{FF2B5EF4-FFF2-40B4-BE49-F238E27FC236}">
              <a16:creationId xmlns:a16="http://schemas.microsoft.com/office/drawing/2014/main" xmlns="" id="{00000000-0008-0000-0200-00005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00" name="Text Box 15">
          <a:extLst>
            <a:ext uri="{FF2B5EF4-FFF2-40B4-BE49-F238E27FC236}">
              <a16:creationId xmlns:a16="http://schemas.microsoft.com/office/drawing/2014/main" xmlns="" id="{00000000-0008-0000-0200-00005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01" name="Text Box 15">
          <a:extLst>
            <a:ext uri="{FF2B5EF4-FFF2-40B4-BE49-F238E27FC236}">
              <a16:creationId xmlns:a16="http://schemas.microsoft.com/office/drawing/2014/main" xmlns="" id="{00000000-0008-0000-0200-00005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02" name="Text Box 15">
          <a:extLst>
            <a:ext uri="{FF2B5EF4-FFF2-40B4-BE49-F238E27FC236}">
              <a16:creationId xmlns:a16="http://schemas.microsoft.com/office/drawing/2014/main" xmlns="" id="{00000000-0008-0000-0200-00005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03" name="Text Box 15">
          <a:extLst>
            <a:ext uri="{FF2B5EF4-FFF2-40B4-BE49-F238E27FC236}">
              <a16:creationId xmlns:a16="http://schemas.microsoft.com/office/drawing/2014/main" xmlns="" id="{00000000-0008-0000-0200-00005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04" name="Text Box 15">
          <a:extLst>
            <a:ext uri="{FF2B5EF4-FFF2-40B4-BE49-F238E27FC236}">
              <a16:creationId xmlns:a16="http://schemas.microsoft.com/office/drawing/2014/main" xmlns="" id="{00000000-0008-0000-0200-00005C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05" name="Text Box 15">
          <a:extLst>
            <a:ext uri="{FF2B5EF4-FFF2-40B4-BE49-F238E27FC236}">
              <a16:creationId xmlns:a16="http://schemas.microsoft.com/office/drawing/2014/main" xmlns="" id="{00000000-0008-0000-0200-00005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06" name="Text Box 15">
          <a:extLst>
            <a:ext uri="{FF2B5EF4-FFF2-40B4-BE49-F238E27FC236}">
              <a16:creationId xmlns:a16="http://schemas.microsoft.com/office/drawing/2014/main" xmlns="" id="{00000000-0008-0000-0200-00005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07" name="Text Box 15">
          <a:extLst>
            <a:ext uri="{FF2B5EF4-FFF2-40B4-BE49-F238E27FC236}">
              <a16:creationId xmlns:a16="http://schemas.microsoft.com/office/drawing/2014/main" xmlns="" id="{00000000-0008-0000-0200-00005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08" name="Text Box 15">
          <a:extLst>
            <a:ext uri="{FF2B5EF4-FFF2-40B4-BE49-F238E27FC236}">
              <a16:creationId xmlns:a16="http://schemas.microsoft.com/office/drawing/2014/main" xmlns="" id="{00000000-0008-0000-0200-00006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09" name="Text Box 15">
          <a:extLst>
            <a:ext uri="{FF2B5EF4-FFF2-40B4-BE49-F238E27FC236}">
              <a16:creationId xmlns:a16="http://schemas.microsoft.com/office/drawing/2014/main" xmlns="" id="{00000000-0008-0000-0200-00006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10" name="Text Box 15">
          <a:extLst>
            <a:ext uri="{FF2B5EF4-FFF2-40B4-BE49-F238E27FC236}">
              <a16:creationId xmlns:a16="http://schemas.microsoft.com/office/drawing/2014/main" xmlns="" id="{00000000-0008-0000-0200-00006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11" name="Text Box 15">
          <a:extLst>
            <a:ext uri="{FF2B5EF4-FFF2-40B4-BE49-F238E27FC236}">
              <a16:creationId xmlns:a16="http://schemas.microsoft.com/office/drawing/2014/main" xmlns="" id="{00000000-0008-0000-0200-00006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12" name="Text Box 15">
          <a:extLst>
            <a:ext uri="{FF2B5EF4-FFF2-40B4-BE49-F238E27FC236}">
              <a16:creationId xmlns:a16="http://schemas.microsoft.com/office/drawing/2014/main" xmlns="" id="{00000000-0008-0000-0200-00006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13" name="Text Box 15">
          <a:extLst>
            <a:ext uri="{FF2B5EF4-FFF2-40B4-BE49-F238E27FC236}">
              <a16:creationId xmlns:a16="http://schemas.microsoft.com/office/drawing/2014/main" xmlns="" id="{00000000-0008-0000-0200-000065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14" name="Text Box 15">
          <a:extLst>
            <a:ext uri="{FF2B5EF4-FFF2-40B4-BE49-F238E27FC236}">
              <a16:creationId xmlns:a16="http://schemas.microsoft.com/office/drawing/2014/main" xmlns="" id="{00000000-0008-0000-0200-000066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15" name="Text Box 15">
          <a:extLst>
            <a:ext uri="{FF2B5EF4-FFF2-40B4-BE49-F238E27FC236}">
              <a16:creationId xmlns:a16="http://schemas.microsoft.com/office/drawing/2014/main" xmlns="" id="{00000000-0008-0000-0200-000067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16" name="Text Box 15">
          <a:extLst>
            <a:ext uri="{FF2B5EF4-FFF2-40B4-BE49-F238E27FC236}">
              <a16:creationId xmlns:a16="http://schemas.microsoft.com/office/drawing/2014/main" xmlns="" id="{00000000-0008-0000-0200-000068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17" name="Text Box 15">
          <a:extLst>
            <a:ext uri="{FF2B5EF4-FFF2-40B4-BE49-F238E27FC236}">
              <a16:creationId xmlns:a16="http://schemas.microsoft.com/office/drawing/2014/main" xmlns="" id="{00000000-0008-0000-0200-00006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18" name="Text Box 15">
          <a:extLst>
            <a:ext uri="{FF2B5EF4-FFF2-40B4-BE49-F238E27FC236}">
              <a16:creationId xmlns:a16="http://schemas.microsoft.com/office/drawing/2014/main" xmlns="" id="{00000000-0008-0000-0200-00006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19" name="Text Box 15">
          <a:extLst>
            <a:ext uri="{FF2B5EF4-FFF2-40B4-BE49-F238E27FC236}">
              <a16:creationId xmlns:a16="http://schemas.microsoft.com/office/drawing/2014/main" xmlns="" id="{00000000-0008-0000-0200-00006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20" name="Text Box 15">
          <a:extLst>
            <a:ext uri="{FF2B5EF4-FFF2-40B4-BE49-F238E27FC236}">
              <a16:creationId xmlns:a16="http://schemas.microsoft.com/office/drawing/2014/main" xmlns="" id="{00000000-0008-0000-0200-00006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21" name="Text Box 15">
          <a:extLst>
            <a:ext uri="{FF2B5EF4-FFF2-40B4-BE49-F238E27FC236}">
              <a16:creationId xmlns:a16="http://schemas.microsoft.com/office/drawing/2014/main" xmlns="" id="{00000000-0008-0000-0200-00006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22" name="Text Box 15">
          <a:extLst>
            <a:ext uri="{FF2B5EF4-FFF2-40B4-BE49-F238E27FC236}">
              <a16:creationId xmlns:a16="http://schemas.microsoft.com/office/drawing/2014/main" xmlns="" id="{00000000-0008-0000-0200-00006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23" name="Text Box 15">
          <a:extLst>
            <a:ext uri="{FF2B5EF4-FFF2-40B4-BE49-F238E27FC236}">
              <a16:creationId xmlns:a16="http://schemas.microsoft.com/office/drawing/2014/main" xmlns="" id="{00000000-0008-0000-0200-00006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24" name="Text Box 15">
          <a:extLst>
            <a:ext uri="{FF2B5EF4-FFF2-40B4-BE49-F238E27FC236}">
              <a16:creationId xmlns:a16="http://schemas.microsoft.com/office/drawing/2014/main" xmlns="" id="{00000000-0008-0000-0200-00007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25" name="Text Box 15">
          <a:extLst>
            <a:ext uri="{FF2B5EF4-FFF2-40B4-BE49-F238E27FC236}">
              <a16:creationId xmlns:a16="http://schemas.microsoft.com/office/drawing/2014/main" xmlns="" id="{00000000-0008-0000-0200-000071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26" name="Text Box 15">
          <a:extLst>
            <a:ext uri="{FF2B5EF4-FFF2-40B4-BE49-F238E27FC236}">
              <a16:creationId xmlns:a16="http://schemas.microsoft.com/office/drawing/2014/main" xmlns="" id="{00000000-0008-0000-0200-00007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27" name="Text Box 15">
          <a:extLst>
            <a:ext uri="{FF2B5EF4-FFF2-40B4-BE49-F238E27FC236}">
              <a16:creationId xmlns:a16="http://schemas.microsoft.com/office/drawing/2014/main" xmlns="" id="{00000000-0008-0000-0200-000073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28" name="Text Box 15">
          <a:extLst>
            <a:ext uri="{FF2B5EF4-FFF2-40B4-BE49-F238E27FC236}">
              <a16:creationId xmlns:a16="http://schemas.microsoft.com/office/drawing/2014/main" xmlns="" id="{00000000-0008-0000-0200-000074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29" name="Text Box 15">
          <a:extLst>
            <a:ext uri="{FF2B5EF4-FFF2-40B4-BE49-F238E27FC236}">
              <a16:creationId xmlns:a16="http://schemas.microsoft.com/office/drawing/2014/main" xmlns="" id="{00000000-0008-0000-0200-00007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30" name="Text Box 15">
          <a:extLst>
            <a:ext uri="{FF2B5EF4-FFF2-40B4-BE49-F238E27FC236}">
              <a16:creationId xmlns:a16="http://schemas.microsoft.com/office/drawing/2014/main" xmlns="" id="{00000000-0008-0000-0200-00007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31" name="Text Box 15">
          <a:extLst>
            <a:ext uri="{FF2B5EF4-FFF2-40B4-BE49-F238E27FC236}">
              <a16:creationId xmlns:a16="http://schemas.microsoft.com/office/drawing/2014/main" xmlns="" id="{00000000-0008-0000-0200-00007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32" name="Text Box 15">
          <a:extLst>
            <a:ext uri="{FF2B5EF4-FFF2-40B4-BE49-F238E27FC236}">
              <a16:creationId xmlns:a16="http://schemas.microsoft.com/office/drawing/2014/main" xmlns="" id="{00000000-0008-0000-0200-00007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33" name="Text Box 15">
          <a:extLst>
            <a:ext uri="{FF2B5EF4-FFF2-40B4-BE49-F238E27FC236}">
              <a16:creationId xmlns:a16="http://schemas.microsoft.com/office/drawing/2014/main" xmlns="" id="{00000000-0008-0000-0200-000079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34" name="Text Box 15">
          <a:extLst>
            <a:ext uri="{FF2B5EF4-FFF2-40B4-BE49-F238E27FC236}">
              <a16:creationId xmlns:a16="http://schemas.microsoft.com/office/drawing/2014/main" xmlns="" id="{00000000-0008-0000-0200-00007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35" name="Text Box 15">
          <a:extLst>
            <a:ext uri="{FF2B5EF4-FFF2-40B4-BE49-F238E27FC236}">
              <a16:creationId xmlns:a16="http://schemas.microsoft.com/office/drawing/2014/main" xmlns="" id="{00000000-0008-0000-0200-00007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36" name="Text Box 15">
          <a:extLst>
            <a:ext uri="{FF2B5EF4-FFF2-40B4-BE49-F238E27FC236}">
              <a16:creationId xmlns:a16="http://schemas.microsoft.com/office/drawing/2014/main" xmlns="" id="{00000000-0008-0000-0200-00007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37" name="Text Box 15">
          <a:extLst>
            <a:ext uri="{FF2B5EF4-FFF2-40B4-BE49-F238E27FC236}">
              <a16:creationId xmlns:a16="http://schemas.microsoft.com/office/drawing/2014/main" xmlns="" id="{00000000-0008-0000-0200-00007D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38" name="Text Box 15">
          <a:extLst>
            <a:ext uri="{FF2B5EF4-FFF2-40B4-BE49-F238E27FC236}">
              <a16:creationId xmlns:a16="http://schemas.microsoft.com/office/drawing/2014/main" xmlns="" id="{00000000-0008-0000-0200-00007E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39" name="Text Box 15">
          <a:extLst>
            <a:ext uri="{FF2B5EF4-FFF2-40B4-BE49-F238E27FC236}">
              <a16:creationId xmlns:a16="http://schemas.microsoft.com/office/drawing/2014/main" xmlns="" id="{00000000-0008-0000-0200-00007F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40" name="Text Box 15">
          <a:extLst>
            <a:ext uri="{FF2B5EF4-FFF2-40B4-BE49-F238E27FC236}">
              <a16:creationId xmlns:a16="http://schemas.microsoft.com/office/drawing/2014/main" xmlns="" id="{00000000-0008-0000-0200-000080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41" name="Text Box 15">
          <a:extLst>
            <a:ext uri="{FF2B5EF4-FFF2-40B4-BE49-F238E27FC236}">
              <a16:creationId xmlns:a16="http://schemas.microsoft.com/office/drawing/2014/main" xmlns="" id="{00000000-0008-0000-0200-000081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42" name="Text Box 15">
          <a:extLst>
            <a:ext uri="{FF2B5EF4-FFF2-40B4-BE49-F238E27FC236}">
              <a16:creationId xmlns:a16="http://schemas.microsoft.com/office/drawing/2014/main" xmlns="" id="{00000000-0008-0000-0200-00008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43" name="Text Box 15">
          <a:extLst>
            <a:ext uri="{FF2B5EF4-FFF2-40B4-BE49-F238E27FC236}">
              <a16:creationId xmlns:a16="http://schemas.microsoft.com/office/drawing/2014/main" xmlns="" id="{00000000-0008-0000-0200-00008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44" name="Text Box 15">
          <a:extLst>
            <a:ext uri="{FF2B5EF4-FFF2-40B4-BE49-F238E27FC236}">
              <a16:creationId xmlns:a16="http://schemas.microsoft.com/office/drawing/2014/main" xmlns="" id="{00000000-0008-0000-0200-00008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45" name="Text Box 15">
          <a:extLst>
            <a:ext uri="{FF2B5EF4-FFF2-40B4-BE49-F238E27FC236}">
              <a16:creationId xmlns:a16="http://schemas.microsoft.com/office/drawing/2014/main" xmlns="" id="{00000000-0008-0000-0200-00008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46" name="Text Box 15">
          <a:extLst>
            <a:ext uri="{FF2B5EF4-FFF2-40B4-BE49-F238E27FC236}">
              <a16:creationId xmlns:a16="http://schemas.microsoft.com/office/drawing/2014/main" xmlns="" id="{00000000-0008-0000-0200-00008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47" name="Text Box 15">
          <a:extLst>
            <a:ext uri="{FF2B5EF4-FFF2-40B4-BE49-F238E27FC236}">
              <a16:creationId xmlns:a16="http://schemas.microsoft.com/office/drawing/2014/main" xmlns="" id="{00000000-0008-0000-0200-00008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48" name="Text Box 15">
          <a:extLst>
            <a:ext uri="{FF2B5EF4-FFF2-40B4-BE49-F238E27FC236}">
              <a16:creationId xmlns:a16="http://schemas.microsoft.com/office/drawing/2014/main" xmlns="" id="{00000000-0008-0000-0200-00008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49" name="Text Box 15">
          <a:extLst>
            <a:ext uri="{FF2B5EF4-FFF2-40B4-BE49-F238E27FC236}">
              <a16:creationId xmlns:a16="http://schemas.microsoft.com/office/drawing/2014/main" xmlns="" id="{00000000-0008-0000-0200-00008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50" name="Text Box 15">
          <a:extLst>
            <a:ext uri="{FF2B5EF4-FFF2-40B4-BE49-F238E27FC236}">
              <a16:creationId xmlns:a16="http://schemas.microsoft.com/office/drawing/2014/main" xmlns="" id="{00000000-0008-0000-0200-00008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51" name="Text Box 15">
          <a:extLst>
            <a:ext uri="{FF2B5EF4-FFF2-40B4-BE49-F238E27FC236}">
              <a16:creationId xmlns:a16="http://schemas.microsoft.com/office/drawing/2014/main" xmlns="" id="{00000000-0008-0000-0200-00008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52" name="Text Box 15">
          <a:extLst>
            <a:ext uri="{FF2B5EF4-FFF2-40B4-BE49-F238E27FC236}">
              <a16:creationId xmlns:a16="http://schemas.microsoft.com/office/drawing/2014/main" xmlns="" id="{00000000-0008-0000-0200-00008C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53" name="Text Box 15">
          <a:extLst>
            <a:ext uri="{FF2B5EF4-FFF2-40B4-BE49-F238E27FC236}">
              <a16:creationId xmlns:a16="http://schemas.microsoft.com/office/drawing/2014/main" xmlns="" id="{00000000-0008-0000-0200-00008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54" name="Text Box 15">
          <a:extLst>
            <a:ext uri="{FF2B5EF4-FFF2-40B4-BE49-F238E27FC236}">
              <a16:creationId xmlns:a16="http://schemas.microsoft.com/office/drawing/2014/main" xmlns="" id="{00000000-0008-0000-0200-00008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55" name="Text Box 15">
          <a:extLst>
            <a:ext uri="{FF2B5EF4-FFF2-40B4-BE49-F238E27FC236}">
              <a16:creationId xmlns:a16="http://schemas.microsoft.com/office/drawing/2014/main" xmlns="" id="{00000000-0008-0000-0200-00008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56" name="Text Box 15">
          <a:extLst>
            <a:ext uri="{FF2B5EF4-FFF2-40B4-BE49-F238E27FC236}">
              <a16:creationId xmlns:a16="http://schemas.microsoft.com/office/drawing/2014/main" xmlns="" id="{00000000-0008-0000-0200-00009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57" name="Text Box 15">
          <a:extLst>
            <a:ext uri="{FF2B5EF4-FFF2-40B4-BE49-F238E27FC236}">
              <a16:creationId xmlns:a16="http://schemas.microsoft.com/office/drawing/2014/main" xmlns="" id="{00000000-0008-0000-0200-00009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58" name="Text Box 15">
          <a:extLst>
            <a:ext uri="{FF2B5EF4-FFF2-40B4-BE49-F238E27FC236}">
              <a16:creationId xmlns:a16="http://schemas.microsoft.com/office/drawing/2014/main" xmlns="" id="{00000000-0008-0000-0200-00009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59" name="Text Box 15">
          <a:extLst>
            <a:ext uri="{FF2B5EF4-FFF2-40B4-BE49-F238E27FC236}">
              <a16:creationId xmlns:a16="http://schemas.microsoft.com/office/drawing/2014/main" xmlns="" id="{00000000-0008-0000-0200-00009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60" name="Text Box 15">
          <a:extLst>
            <a:ext uri="{FF2B5EF4-FFF2-40B4-BE49-F238E27FC236}">
              <a16:creationId xmlns:a16="http://schemas.microsoft.com/office/drawing/2014/main" xmlns="" id="{00000000-0008-0000-0200-00009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61" name="Text Box 15">
          <a:extLst>
            <a:ext uri="{FF2B5EF4-FFF2-40B4-BE49-F238E27FC236}">
              <a16:creationId xmlns:a16="http://schemas.microsoft.com/office/drawing/2014/main" xmlns="" id="{00000000-0008-0000-0200-000095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62" name="Text Box 15">
          <a:extLst>
            <a:ext uri="{FF2B5EF4-FFF2-40B4-BE49-F238E27FC236}">
              <a16:creationId xmlns:a16="http://schemas.microsoft.com/office/drawing/2014/main" xmlns="" id="{00000000-0008-0000-0200-000096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63" name="Text Box 15">
          <a:extLst>
            <a:ext uri="{FF2B5EF4-FFF2-40B4-BE49-F238E27FC236}">
              <a16:creationId xmlns:a16="http://schemas.microsoft.com/office/drawing/2014/main" xmlns="" id="{00000000-0008-0000-0200-000097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64" name="Text Box 15">
          <a:extLst>
            <a:ext uri="{FF2B5EF4-FFF2-40B4-BE49-F238E27FC236}">
              <a16:creationId xmlns:a16="http://schemas.microsoft.com/office/drawing/2014/main" xmlns="" id="{00000000-0008-0000-0200-000098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65" name="Text Box 15">
          <a:extLst>
            <a:ext uri="{FF2B5EF4-FFF2-40B4-BE49-F238E27FC236}">
              <a16:creationId xmlns:a16="http://schemas.microsoft.com/office/drawing/2014/main" xmlns="" id="{00000000-0008-0000-0200-00009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66" name="Text Box 15">
          <a:extLst>
            <a:ext uri="{FF2B5EF4-FFF2-40B4-BE49-F238E27FC236}">
              <a16:creationId xmlns:a16="http://schemas.microsoft.com/office/drawing/2014/main" xmlns="" id="{00000000-0008-0000-0200-00009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67" name="Text Box 15">
          <a:extLst>
            <a:ext uri="{FF2B5EF4-FFF2-40B4-BE49-F238E27FC236}">
              <a16:creationId xmlns:a16="http://schemas.microsoft.com/office/drawing/2014/main" xmlns="" id="{00000000-0008-0000-0200-00009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68" name="Text Box 15">
          <a:extLst>
            <a:ext uri="{FF2B5EF4-FFF2-40B4-BE49-F238E27FC236}">
              <a16:creationId xmlns:a16="http://schemas.microsoft.com/office/drawing/2014/main" xmlns="" id="{00000000-0008-0000-0200-00009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25</xdr:row>
      <xdr:rowOff>504825</xdr:rowOff>
    </xdr:from>
    <xdr:ext cx="95250" cy="442269"/>
    <xdr:sp macro="" textlink="">
      <xdr:nvSpPr>
        <xdr:cNvPr id="669" name="Text Box 15">
          <a:extLst>
            <a:ext uri="{FF2B5EF4-FFF2-40B4-BE49-F238E27FC236}">
              <a16:creationId xmlns:a16="http://schemas.microsoft.com/office/drawing/2014/main" xmlns="" id="{00000000-0008-0000-0200-00009D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25</xdr:row>
      <xdr:rowOff>504825</xdr:rowOff>
    </xdr:from>
    <xdr:ext cx="95250" cy="442269"/>
    <xdr:sp macro="" textlink="">
      <xdr:nvSpPr>
        <xdr:cNvPr id="670" name="Text Box 15">
          <a:extLst>
            <a:ext uri="{FF2B5EF4-FFF2-40B4-BE49-F238E27FC236}">
              <a16:creationId xmlns:a16="http://schemas.microsoft.com/office/drawing/2014/main" xmlns="" id="{00000000-0008-0000-0200-00009E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25</xdr:row>
      <xdr:rowOff>504825</xdr:rowOff>
    </xdr:from>
    <xdr:ext cx="95250" cy="442269"/>
    <xdr:sp macro="" textlink="">
      <xdr:nvSpPr>
        <xdr:cNvPr id="671" name="Text Box 15">
          <a:extLst>
            <a:ext uri="{FF2B5EF4-FFF2-40B4-BE49-F238E27FC236}">
              <a16:creationId xmlns:a16="http://schemas.microsoft.com/office/drawing/2014/main" xmlns="" id="{00000000-0008-0000-0200-00009F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25</xdr:row>
      <xdr:rowOff>504825</xdr:rowOff>
    </xdr:from>
    <xdr:ext cx="95250" cy="442269"/>
    <xdr:sp macro="" textlink="">
      <xdr:nvSpPr>
        <xdr:cNvPr id="672" name="Text Box 15">
          <a:extLst>
            <a:ext uri="{FF2B5EF4-FFF2-40B4-BE49-F238E27FC236}">
              <a16:creationId xmlns:a16="http://schemas.microsoft.com/office/drawing/2014/main" xmlns="" id="{00000000-0008-0000-0200-0000A0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73" name="Text Box 15">
          <a:extLst>
            <a:ext uri="{FF2B5EF4-FFF2-40B4-BE49-F238E27FC236}">
              <a16:creationId xmlns:a16="http://schemas.microsoft.com/office/drawing/2014/main" xmlns="" id="{00000000-0008-0000-0200-0000A1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74" name="Text Box 15">
          <a:extLst>
            <a:ext uri="{FF2B5EF4-FFF2-40B4-BE49-F238E27FC236}">
              <a16:creationId xmlns:a16="http://schemas.microsoft.com/office/drawing/2014/main" xmlns="" id="{00000000-0008-0000-0200-0000A2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75" name="Text Box 15">
          <a:extLst>
            <a:ext uri="{FF2B5EF4-FFF2-40B4-BE49-F238E27FC236}">
              <a16:creationId xmlns:a16="http://schemas.microsoft.com/office/drawing/2014/main" xmlns="" id="{00000000-0008-0000-0200-0000A3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76" name="Text Box 15">
          <a:extLst>
            <a:ext uri="{FF2B5EF4-FFF2-40B4-BE49-F238E27FC236}">
              <a16:creationId xmlns:a16="http://schemas.microsoft.com/office/drawing/2014/main" xmlns="" id="{00000000-0008-0000-0200-0000A4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77" name="Text Box 15">
          <a:extLst>
            <a:ext uri="{FF2B5EF4-FFF2-40B4-BE49-F238E27FC236}">
              <a16:creationId xmlns:a16="http://schemas.microsoft.com/office/drawing/2014/main" xmlns="" id="{00000000-0008-0000-0200-0000A5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78" name="Text Box 15">
          <a:extLst>
            <a:ext uri="{FF2B5EF4-FFF2-40B4-BE49-F238E27FC236}">
              <a16:creationId xmlns:a16="http://schemas.microsoft.com/office/drawing/2014/main" xmlns="" id="{00000000-0008-0000-0200-0000A6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79" name="Text Box 15">
          <a:extLst>
            <a:ext uri="{FF2B5EF4-FFF2-40B4-BE49-F238E27FC236}">
              <a16:creationId xmlns:a16="http://schemas.microsoft.com/office/drawing/2014/main" xmlns="" id="{00000000-0008-0000-0200-0000A7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80" name="Text Box 15">
          <a:extLst>
            <a:ext uri="{FF2B5EF4-FFF2-40B4-BE49-F238E27FC236}">
              <a16:creationId xmlns:a16="http://schemas.microsoft.com/office/drawing/2014/main" xmlns="" id="{00000000-0008-0000-0200-0000A8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81" name="Text Box 15">
          <a:extLst>
            <a:ext uri="{FF2B5EF4-FFF2-40B4-BE49-F238E27FC236}">
              <a16:creationId xmlns:a16="http://schemas.microsoft.com/office/drawing/2014/main" xmlns="" id="{00000000-0008-0000-0200-0000A9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82" name="Text Box 15">
          <a:extLst>
            <a:ext uri="{FF2B5EF4-FFF2-40B4-BE49-F238E27FC236}">
              <a16:creationId xmlns:a16="http://schemas.microsoft.com/office/drawing/2014/main" xmlns="" id="{00000000-0008-0000-0200-0000AA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83" name="Text Box 15">
          <a:extLst>
            <a:ext uri="{FF2B5EF4-FFF2-40B4-BE49-F238E27FC236}">
              <a16:creationId xmlns:a16="http://schemas.microsoft.com/office/drawing/2014/main" xmlns="" id="{00000000-0008-0000-0200-0000AB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84" name="Text Box 15">
          <a:extLst>
            <a:ext uri="{FF2B5EF4-FFF2-40B4-BE49-F238E27FC236}">
              <a16:creationId xmlns:a16="http://schemas.microsoft.com/office/drawing/2014/main" xmlns="" id="{00000000-0008-0000-0200-0000AC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85" name="Text Box 15">
          <a:extLst>
            <a:ext uri="{FF2B5EF4-FFF2-40B4-BE49-F238E27FC236}">
              <a16:creationId xmlns:a16="http://schemas.microsoft.com/office/drawing/2014/main" xmlns="" id="{00000000-0008-0000-0200-0000AD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86" name="Text Box 15">
          <a:extLst>
            <a:ext uri="{FF2B5EF4-FFF2-40B4-BE49-F238E27FC236}">
              <a16:creationId xmlns:a16="http://schemas.microsoft.com/office/drawing/2014/main" xmlns="" id="{00000000-0008-0000-0200-0000AE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87" name="Text Box 15">
          <a:extLst>
            <a:ext uri="{FF2B5EF4-FFF2-40B4-BE49-F238E27FC236}">
              <a16:creationId xmlns:a16="http://schemas.microsoft.com/office/drawing/2014/main" xmlns="" id="{00000000-0008-0000-0200-0000AF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88" name="Text Box 15">
          <a:extLst>
            <a:ext uri="{FF2B5EF4-FFF2-40B4-BE49-F238E27FC236}">
              <a16:creationId xmlns:a16="http://schemas.microsoft.com/office/drawing/2014/main" xmlns="" id="{00000000-0008-0000-0200-0000B0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89" name="Text Box 15">
          <a:extLst>
            <a:ext uri="{FF2B5EF4-FFF2-40B4-BE49-F238E27FC236}">
              <a16:creationId xmlns:a16="http://schemas.microsoft.com/office/drawing/2014/main" xmlns="" id="{00000000-0008-0000-0200-0000B1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90" name="Text Box 15">
          <a:extLst>
            <a:ext uri="{FF2B5EF4-FFF2-40B4-BE49-F238E27FC236}">
              <a16:creationId xmlns:a16="http://schemas.microsoft.com/office/drawing/2014/main" xmlns="" id="{00000000-0008-0000-0200-0000B2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91" name="Text Box 15">
          <a:extLst>
            <a:ext uri="{FF2B5EF4-FFF2-40B4-BE49-F238E27FC236}">
              <a16:creationId xmlns:a16="http://schemas.microsoft.com/office/drawing/2014/main" xmlns="" id="{00000000-0008-0000-0200-0000B3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92" name="Text Box 15">
          <a:extLst>
            <a:ext uri="{FF2B5EF4-FFF2-40B4-BE49-F238E27FC236}">
              <a16:creationId xmlns:a16="http://schemas.microsoft.com/office/drawing/2014/main" xmlns="" id="{00000000-0008-0000-0200-0000B4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93" name="Text Box 15">
          <a:extLst>
            <a:ext uri="{FF2B5EF4-FFF2-40B4-BE49-F238E27FC236}">
              <a16:creationId xmlns:a16="http://schemas.microsoft.com/office/drawing/2014/main" xmlns="" id="{00000000-0008-0000-0200-0000B5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94" name="Text Box 15">
          <a:extLst>
            <a:ext uri="{FF2B5EF4-FFF2-40B4-BE49-F238E27FC236}">
              <a16:creationId xmlns:a16="http://schemas.microsoft.com/office/drawing/2014/main" xmlns="" id="{00000000-0008-0000-0200-0000B6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95" name="Text Box 15">
          <a:extLst>
            <a:ext uri="{FF2B5EF4-FFF2-40B4-BE49-F238E27FC236}">
              <a16:creationId xmlns:a16="http://schemas.microsoft.com/office/drawing/2014/main" xmlns="" id="{00000000-0008-0000-0200-0000B7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96" name="Text Box 15">
          <a:extLst>
            <a:ext uri="{FF2B5EF4-FFF2-40B4-BE49-F238E27FC236}">
              <a16:creationId xmlns:a16="http://schemas.microsoft.com/office/drawing/2014/main" xmlns="" id="{00000000-0008-0000-0200-0000B8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0</xdr:rowOff>
    </xdr:from>
    <xdr:ext cx="95250" cy="171450"/>
    <xdr:sp macro="" textlink="">
      <xdr:nvSpPr>
        <xdr:cNvPr id="697" name="Text Box 16">
          <a:extLst>
            <a:ext uri="{FF2B5EF4-FFF2-40B4-BE49-F238E27FC236}">
              <a16:creationId xmlns="" xmlns:a16="http://schemas.microsoft.com/office/drawing/2014/main" id="{00000000-0008-0000-0200-000009000000}"/>
            </a:ext>
          </a:extLst>
        </xdr:cNvPr>
        <xdr:cNvSpPr txBox="1">
          <a:spLocks noChangeArrowheads="1"/>
        </xdr:cNvSpPr>
      </xdr:nvSpPr>
      <xdr:spPr bwMode="auto">
        <a:xfrm>
          <a:off x="31565850" y="490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0</xdr:rowOff>
    </xdr:from>
    <xdr:ext cx="95250" cy="171450"/>
    <xdr:sp macro="" textlink="">
      <xdr:nvSpPr>
        <xdr:cNvPr id="698" name="Text Box 17">
          <a:extLst>
            <a:ext uri="{FF2B5EF4-FFF2-40B4-BE49-F238E27FC236}">
              <a16:creationId xmlns="" xmlns:a16="http://schemas.microsoft.com/office/drawing/2014/main" id="{00000000-0008-0000-0200-00000A000000}"/>
            </a:ext>
          </a:extLst>
        </xdr:cNvPr>
        <xdr:cNvSpPr txBox="1">
          <a:spLocks noChangeArrowheads="1"/>
        </xdr:cNvSpPr>
      </xdr:nvSpPr>
      <xdr:spPr bwMode="auto">
        <a:xfrm>
          <a:off x="31565850" y="490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0</xdr:rowOff>
    </xdr:from>
    <xdr:ext cx="95250" cy="171450"/>
    <xdr:sp macro="" textlink="">
      <xdr:nvSpPr>
        <xdr:cNvPr id="699" name="Text Box 18">
          <a:extLst>
            <a:ext uri="{FF2B5EF4-FFF2-40B4-BE49-F238E27FC236}">
              <a16:creationId xmlns="" xmlns:a16="http://schemas.microsoft.com/office/drawing/2014/main" id="{00000000-0008-0000-0200-00000B000000}"/>
            </a:ext>
          </a:extLst>
        </xdr:cNvPr>
        <xdr:cNvSpPr txBox="1">
          <a:spLocks noChangeArrowheads="1"/>
        </xdr:cNvSpPr>
      </xdr:nvSpPr>
      <xdr:spPr bwMode="auto">
        <a:xfrm>
          <a:off x="31565850" y="490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0</xdr:rowOff>
    </xdr:from>
    <xdr:ext cx="95250" cy="171450"/>
    <xdr:sp macro="" textlink="">
      <xdr:nvSpPr>
        <xdr:cNvPr id="700" name="Text Box 19">
          <a:extLst>
            <a:ext uri="{FF2B5EF4-FFF2-40B4-BE49-F238E27FC236}">
              <a16:creationId xmlns="" xmlns:a16="http://schemas.microsoft.com/office/drawing/2014/main" id="{00000000-0008-0000-0200-00000C000000}"/>
            </a:ext>
          </a:extLst>
        </xdr:cNvPr>
        <xdr:cNvSpPr txBox="1">
          <a:spLocks noChangeArrowheads="1"/>
        </xdr:cNvSpPr>
      </xdr:nvSpPr>
      <xdr:spPr bwMode="auto">
        <a:xfrm>
          <a:off x="31565850" y="490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0</xdr:rowOff>
    </xdr:from>
    <xdr:ext cx="95250" cy="171450"/>
    <xdr:sp macro="" textlink="">
      <xdr:nvSpPr>
        <xdr:cNvPr id="701" name="Text Box 16">
          <a:extLst>
            <a:ext uri="{FF2B5EF4-FFF2-40B4-BE49-F238E27FC236}">
              <a16:creationId xmlns="" xmlns:a16="http://schemas.microsoft.com/office/drawing/2014/main" id="{00000000-0008-0000-0200-00001A000000}"/>
            </a:ext>
          </a:extLst>
        </xdr:cNvPr>
        <xdr:cNvSpPr txBox="1">
          <a:spLocks noChangeArrowheads="1"/>
        </xdr:cNvSpPr>
      </xdr:nvSpPr>
      <xdr:spPr bwMode="auto">
        <a:xfrm>
          <a:off x="31565850" y="490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0</xdr:rowOff>
    </xdr:from>
    <xdr:ext cx="95250" cy="171450"/>
    <xdr:sp macro="" textlink="">
      <xdr:nvSpPr>
        <xdr:cNvPr id="702" name="Text Box 17">
          <a:extLst>
            <a:ext uri="{FF2B5EF4-FFF2-40B4-BE49-F238E27FC236}">
              <a16:creationId xmlns="" xmlns:a16="http://schemas.microsoft.com/office/drawing/2014/main" id="{00000000-0008-0000-0200-00001B000000}"/>
            </a:ext>
          </a:extLst>
        </xdr:cNvPr>
        <xdr:cNvSpPr txBox="1">
          <a:spLocks noChangeArrowheads="1"/>
        </xdr:cNvSpPr>
      </xdr:nvSpPr>
      <xdr:spPr bwMode="auto">
        <a:xfrm>
          <a:off x="31565850" y="490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12</xdr:row>
      <xdr:rowOff>15875</xdr:rowOff>
    </xdr:from>
    <xdr:ext cx="95250" cy="171450"/>
    <xdr:sp macro="" textlink="">
      <xdr:nvSpPr>
        <xdr:cNvPr id="703" name="Text Box 18">
          <a:extLst>
            <a:ext uri="{FF2B5EF4-FFF2-40B4-BE49-F238E27FC236}">
              <a16:creationId xmlns="" xmlns:a16="http://schemas.microsoft.com/office/drawing/2014/main" id="{00000000-0008-0000-0200-00001C000000}"/>
            </a:ext>
          </a:extLst>
        </xdr:cNvPr>
        <xdr:cNvSpPr txBox="1">
          <a:spLocks noChangeArrowheads="1"/>
        </xdr:cNvSpPr>
      </xdr:nvSpPr>
      <xdr:spPr bwMode="auto">
        <a:xfrm>
          <a:off x="31567437" y="4921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704" name="Text Box 16">
          <a:extLst>
            <a:ext uri="{FF2B5EF4-FFF2-40B4-BE49-F238E27FC236}">
              <a16:creationId xmlns="" xmlns:a16="http://schemas.microsoft.com/office/drawing/2014/main" id="{00000000-0008-0000-0200-00001E000000}"/>
            </a:ext>
          </a:extLst>
        </xdr:cNvPr>
        <xdr:cNvSpPr txBox="1">
          <a:spLocks noChangeArrowheads="1"/>
        </xdr:cNvSpPr>
      </xdr:nvSpPr>
      <xdr:spPr bwMode="auto">
        <a:xfrm>
          <a:off x="33794700" y="490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705" name="Text Box 17">
          <a:extLst>
            <a:ext uri="{FF2B5EF4-FFF2-40B4-BE49-F238E27FC236}">
              <a16:creationId xmlns="" xmlns:a16="http://schemas.microsoft.com/office/drawing/2014/main" id="{00000000-0008-0000-0200-00001F000000}"/>
            </a:ext>
          </a:extLst>
        </xdr:cNvPr>
        <xdr:cNvSpPr txBox="1">
          <a:spLocks noChangeArrowheads="1"/>
        </xdr:cNvSpPr>
      </xdr:nvSpPr>
      <xdr:spPr bwMode="auto">
        <a:xfrm>
          <a:off x="33794700" y="490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706" name="Text Box 18">
          <a:extLst>
            <a:ext uri="{FF2B5EF4-FFF2-40B4-BE49-F238E27FC236}">
              <a16:creationId xmlns="" xmlns:a16="http://schemas.microsoft.com/office/drawing/2014/main" id="{00000000-0008-0000-0200-000020000000}"/>
            </a:ext>
          </a:extLst>
        </xdr:cNvPr>
        <xdr:cNvSpPr txBox="1">
          <a:spLocks noChangeArrowheads="1"/>
        </xdr:cNvSpPr>
      </xdr:nvSpPr>
      <xdr:spPr bwMode="auto">
        <a:xfrm>
          <a:off x="33794700" y="490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707" name="Text Box 19">
          <a:extLst>
            <a:ext uri="{FF2B5EF4-FFF2-40B4-BE49-F238E27FC236}">
              <a16:creationId xmlns="" xmlns:a16="http://schemas.microsoft.com/office/drawing/2014/main" id="{00000000-0008-0000-0200-000021000000}"/>
            </a:ext>
          </a:extLst>
        </xdr:cNvPr>
        <xdr:cNvSpPr txBox="1">
          <a:spLocks noChangeArrowheads="1"/>
        </xdr:cNvSpPr>
      </xdr:nvSpPr>
      <xdr:spPr bwMode="auto">
        <a:xfrm>
          <a:off x="33794700" y="490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708" name="Text Box 16">
          <a:extLst>
            <a:ext uri="{FF2B5EF4-FFF2-40B4-BE49-F238E27FC236}">
              <a16:creationId xmlns="" xmlns:a16="http://schemas.microsoft.com/office/drawing/2014/main" id="{00000000-0008-0000-0200-000022000000}"/>
            </a:ext>
          </a:extLst>
        </xdr:cNvPr>
        <xdr:cNvSpPr txBox="1">
          <a:spLocks noChangeArrowheads="1"/>
        </xdr:cNvSpPr>
      </xdr:nvSpPr>
      <xdr:spPr bwMode="auto">
        <a:xfrm>
          <a:off x="33794700" y="490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11</xdr:row>
      <xdr:rowOff>504825</xdr:rowOff>
    </xdr:from>
    <xdr:ext cx="95250" cy="442269"/>
    <xdr:sp macro="" textlink="">
      <xdr:nvSpPr>
        <xdr:cNvPr id="709" name="Text Box 15">
          <a:extLst>
            <a:ext uri="{FF2B5EF4-FFF2-40B4-BE49-F238E27FC236}">
              <a16:creationId xmlns="" xmlns:a16="http://schemas.microsoft.com/office/drawing/2014/main" id="{00000000-0008-0000-0200-0000C7000000}"/>
            </a:ext>
          </a:extLst>
        </xdr:cNvPr>
        <xdr:cNvSpPr txBox="1">
          <a:spLocks noChangeArrowheads="1"/>
        </xdr:cNvSpPr>
      </xdr:nvSpPr>
      <xdr:spPr bwMode="auto">
        <a:xfrm>
          <a:off x="31565850" y="490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11</xdr:row>
      <xdr:rowOff>504825</xdr:rowOff>
    </xdr:from>
    <xdr:ext cx="95250" cy="213632"/>
    <xdr:sp macro="" textlink="">
      <xdr:nvSpPr>
        <xdr:cNvPr id="710" name="Text Box 15">
          <a:extLst>
            <a:ext uri="{FF2B5EF4-FFF2-40B4-BE49-F238E27FC236}">
              <a16:creationId xmlns="" xmlns:a16="http://schemas.microsoft.com/office/drawing/2014/main" id="{00000000-0008-0000-0200-0000C8000000}"/>
            </a:ext>
          </a:extLst>
        </xdr:cNvPr>
        <xdr:cNvSpPr txBox="1">
          <a:spLocks noChangeArrowheads="1"/>
        </xdr:cNvSpPr>
      </xdr:nvSpPr>
      <xdr:spPr bwMode="auto">
        <a:xfrm>
          <a:off x="31565850" y="490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711" name="Text Box 16">
          <a:extLst>
            <a:ext uri="{FF2B5EF4-FFF2-40B4-BE49-F238E27FC236}">
              <a16:creationId xmlns="" xmlns:a16="http://schemas.microsoft.com/office/drawing/2014/main" id="{00000000-0008-0000-0200-0000C9000000}"/>
            </a:ext>
          </a:extLst>
        </xdr:cNvPr>
        <xdr:cNvSpPr txBox="1">
          <a:spLocks noChangeArrowheads="1"/>
        </xdr:cNvSpPr>
      </xdr:nvSpPr>
      <xdr:spPr bwMode="auto">
        <a:xfrm>
          <a:off x="33794700" y="490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712" name="Text Box 17">
          <a:extLst>
            <a:ext uri="{FF2B5EF4-FFF2-40B4-BE49-F238E27FC236}">
              <a16:creationId xmlns="" xmlns:a16="http://schemas.microsoft.com/office/drawing/2014/main" id="{00000000-0008-0000-0200-0000CA000000}"/>
            </a:ext>
          </a:extLst>
        </xdr:cNvPr>
        <xdr:cNvSpPr txBox="1">
          <a:spLocks noChangeArrowheads="1"/>
        </xdr:cNvSpPr>
      </xdr:nvSpPr>
      <xdr:spPr bwMode="auto">
        <a:xfrm>
          <a:off x="33794700" y="490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713" name="Text Box 18">
          <a:extLst>
            <a:ext uri="{FF2B5EF4-FFF2-40B4-BE49-F238E27FC236}">
              <a16:creationId xmlns="" xmlns:a16="http://schemas.microsoft.com/office/drawing/2014/main" id="{00000000-0008-0000-0200-0000CB000000}"/>
            </a:ext>
          </a:extLst>
        </xdr:cNvPr>
        <xdr:cNvSpPr txBox="1">
          <a:spLocks noChangeArrowheads="1"/>
        </xdr:cNvSpPr>
      </xdr:nvSpPr>
      <xdr:spPr bwMode="auto">
        <a:xfrm>
          <a:off x="33794700" y="490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714" name="Text Box 19">
          <a:extLst>
            <a:ext uri="{FF2B5EF4-FFF2-40B4-BE49-F238E27FC236}">
              <a16:creationId xmlns="" xmlns:a16="http://schemas.microsoft.com/office/drawing/2014/main" id="{00000000-0008-0000-0200-0000CC000000}"/>
            </a:ext>
          </a:extLst>
        </xdr:cNvPr>
        <xdr:cNvSpPr txBox="1">
          <a:spLocks noChangeArrowheads="1"/>
        </xdr:cNvSpPr>
      </xdr:nvSpPr>
      <xdr:spPr bwMode="auto">
        <a:xfrm>
          <a:off x="33794700" y="490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715" name="Text Box 16">
          <a:extLst>
            <a:ext uri="{FF2B5EF4-FFF2-40B4-BE49-F238E27FC236}">
              <a16:creationId xmlns="" xmlns:a16="http://schemas.microsoft.com/office/drawing/2014/main" id="{00000000-0008-0000-0200-0000CE000000}"/>
            </a:ext>
          </a:extLst>
        </xdr:cNvPr>
        <xdr:cNvSpPr txBox="1">
          <a:spLocks noChangeArrowheads="1"/>
        </xdr:cNvSpPr>
      </xdr:nvSpPr>
      <xdr:spPr bwMode="auto">
        <a:xfrm>
          <a:off x="33794700" y="490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0</xdr:rowOff>
    </xdr:from>
    <xdr:ext cx="95250" cy="171450"/>
    <xdr:sp macro="" textlink="">
      <xdr:nvSpPr>
        <xdr:cNvPr id="716" name="Text Box 17">
          <a:extLst>
            <a:ext uri="{FF2B5EF4-FFF2-40B4-BE49-F238E27FC236}">
              <a16:creationId xmlns="" xmlns:a16="http://schemas.microsoft.com/office/drawing/2014/main" id="{00000000-0008-0000-0200-0000CF000000}"/>
            </a:ext>
          </a:extLst>
        </xdr:cNvPr>
        <xdr:cNvSpPr txBox="1">
          <a:spLocks noChangeArrowheads="1"/>
        </xdr:cNvSpPr>
      </xdr:nvSpPr>
      <xdr:spPr bwMode="auto">
        <a:xfrm>
          <a:off x="33794700" y="490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12</xdr:row>
      <xdr:rowOff>15875</xdr:rowOff>
    </xdr:from>
    <xdr:ext cx="95250" cy="171450"/>
    <xdr:sp macro="" textlink="">
      <xdr:nvSpPr>
        <xdr:cNvPr id="717" name="Text Box 18">
          <a:extLst>
            <a:ext uri="{FF2B5EF4-FFF2-40B4-BE49-F238E27FC236}">
              <a16:creationId xmlns="" xmlns:a16="http://schemas.microsoft.com/office/drawing/2014/main" id="{00000000-0008-0000-0200-0000D0000000}"/>
            </a:ext>
          </a:extLst>
        </xdr:cNvPr>
        <xdr:cNvSpPr txBox="1">
          <a:spLocks noChangeArrowheads="1"/>
        </xdr:cNvSpPr>
      </xdr:nvSpPr>
      <xdr:spPr bwMode="auto">
        <a:xfrm>
          <a:off x="33796287" y="4921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504825</xdr:rowOff>
    </xdr:from>
    <xdr:ext cx="95250" cy="442269"/>
    <xdr:sp macro="" textlink="">
      <xdr:nvSpPr>
        <xdr:cNvPr id="718" name="Text Box 15">
          <a:extLst>
            <a:ext uri="{FF2B5EF4-FFF2-40B4-BE49-F238E27FC236}">
              <a16:creationId xmlns="" xmlns:a16="http://schemas.microsoft.com/office/drawing/2014/main" id="{00000000-0008-0000-0200-0000D4000000}"/>
            </a:ext>
          </a:extLst>
        </xdr:cNvPr>
        <xdr:cNvSpPr txBox="1">
          <a:spLocks noChangeArrowheads="1"/>
        </xdr:cNvSpPr>
      </xdr:nvSpPr>
      <xdr:spPr bwMode="auto">
        <a:xfrm>
          <a:off x="33794700" y="490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504825</xdr:rowOff>
    </xdr:from>
    <xdr:ext cx="95250" cy="213632"/>
    <xdr:sp macro="" textlink="">
      <xdr:nvSpPr>
        <xdr:cNvPr id="719" name="Text Box 15">
          <a:extLst>
            <a:ext uri="{FF2B5EF4-FFF2-40B4-BE49-F238E27FC236}">
              <a16:creationId xmlns="" xmlns:a16="http://schemas.microsoft.com/office/drawing/2014/main" id="{00000000-0008-0000-0200-0000D5000000}"/>
            </a:ext>
          </a:extLst>
        </xdr:cNvPr>
        <xdr:cNvSpPr txBox="1">
          <a:spLocks noChangeArrowheads="1"/>
        </xdr:cNvSpPr>
      </xdr:nvSpPr>
      <xdr:spPr bwMode="auto">
        <a:xfrm>
          <a:off x="33794700" y="490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11</xdr:row>
      <xdr:rowOff>504825</xdr:rowOff>
    </xdr:from>
    <xdr:ext cx="95250" cy="442269"/>
    <xdr:sp macro="" textlink="">
      <xdr:nvSpPr>
        <xdr:cNvPr id="720" name="Text Box 15">
          <a:extLst>
            <a:ext uri="{FF2B5EF4-FFF2-40B4-BE49-F238E27FC236}">
              <a16:creationId xmlns="" xmlns:a16="http://schemas.microsoft.com/office/drawing/2014/main" id="{00000000-0008-0000-0200-0000E1010000}"/>
            </a:ext>
          </a:extLst>
        </xdr:cNvPr>
        <xdr:cNvSpPr txBox="1">
          <a:spLocks noChangeArrowheads="1"/>
        </xdr:cNvSpPr>
      </xdr:nvSpPr>
      <xdr:spPr bwMode="auto">
        <a:xfrm>
          <a:off x="31565850" y="490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11</xdr:row>
      <xdr:rowOff>504825</xdr:rowOff>
    </xdr:from>
    <xdr:ext cx="95250" cy="213632"/>
    <xdr:sp macro="" textlink="">
      <xdr:nvSpPr>
        <xdr:cNvPr id="721" name="Text Box 15">
          <a:extLst>
            <a:ext uri="{FF2B5EF4-FFF2-40B4-BE49-F238E27FC236}">
              <a16:creationId xmlns="" xmlns:a16="http://schemas.microsoft.com/office/drawing/2014/main" id="{00000000-0008-0000-0200-0000E2010000}"/>
            </a:ext>
          </a:extLst>
        </xdr:cNvPr>
        <xdr:cNvSpPr txBox="1">
          <a:spLocks noChangeArrowheads="1"/>
        </xdr:cNvSpPr>
      </xdr:nvSpPr>
      <xdr:spPr bwMode="auto">
        <a:xfrm>
          <a:off x="31565850" y="490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504825</xdr:rowOff>
    </xdr:from>
    <xdr:ext cx="95250" cy="442269"/>
    <xdr:sp macro="" textlink="">
      <xdr:nvSpPr>
        <xdr:cNvPr id="722" name="Text Box 15">
          <a:extLst>
            <a:ext uri="{FF2B5EF4-FFF2-40B4-BE49-F238E27FC236}">
              <a16:creationId xmlns="" xmlns:a16="http://schemas.microsoft.com/office/drawing/2014/main" id="{00000000-0008-0000-0200-0000E7010000}"/>
            </a:ext>
          </a:extLst>
        </xdr:cNvPr>
        <xdr:cNvSpPr txBox="1">
          <a:spLocks noChangeArrowheads="1"/>
        </xdr:cNvSpPr>
      </xdr:nvSpPr>
      <xdr:spPr bwMode="auto">
        <a:xfrm>
          <a:off x="33794700" y="490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504825</xdr:rowOff>
    </xdr:from>
    <xdr:ext cx="95250" cy="213632"/>
    <xdr:sp macro="" textlink="">
      <xdr:nvSpPr>
        <xdr:cNvPr id="723" name="Text Box 15">
          <a:extLst>
            <a:ext uri="{FF2B5EF4-FFF2-40B4-BE49-F238E27FC236}">
              <a16:creationId xmlns="" xmlns:a16="http://schemas.microsoft.com/office/drawing/2014/main" id="{00000000-0008-0000-0200-0000E8010000}"/>
            </a:ext>
          </a:extLst>
        </xdr:cNvPr>
        <xdr:cNvSpPr txBox="1">
          <a:spLocks noChangeArrowheads="1"/>
        </xdr:cNvSpPr>
      </xdr:nvSpPr>
      <xdr:spPr bwMode="auto">
        <a:xfrm>
          <a:off x="33794700" y="490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11</xdr:row>
      <xdr:rowOff>504825</xdr:rowOff>
    </xdr:from>
    <xdr:ext cx="95250" cy="442269"/>
    <xdr:sp macro="" textlink="">
      <xdr:nvSpPr>
        <xdr:cNvPr id="724" name="Text Box 15">
          <a:extLst>
            <a:ext uri="{FF2B5EF4-FFF2-40B4-BE49-F238E27FC236}">
              <a16:creationId xmlns="" xmlns:a16="http://schemas.microsoft.com/office/drawing/2014/main" id="{00000000-0008-0000-0200-00000D000000}"/>
            </a:ext>
          </a:extLst>
        </xdr:cNvPr>
        <xdr:cNvSpPr txBox="1">
          <a:spLocks noChangeArrowheads="1"/>
        </xdr:cNvSpPr>
      </xdr:nvSpPr>
      <xdr:spPr bwMode="auto">
        <a:xfrm>
          <a:off x="31565850" y="490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11</xdr:row>
      <xdr:rowOff>504825</xdr:rowOff>
    </xdr:from>
    <xdr:ext cx="95250" cy="213632"/>
    <xdr:sp macro="" textlink="">
      <xdr:nvSpPr>
        <xdr:cNvPr id="725" name="Text Box 15">
          <a:extLst>
            <a:ext uri="{FF2B5EF4-FFF2-40B4-BE49-F238E27FC236}">
              <a16:creationId xmlns="" xmlns:a16="http://schemas.microsoft.com/office/drawing/2014/main" id="{00000000-0008-0000-0200-00001D000000}"/>
            </a:ext>
          </a:extLst>
        </xdr:cNvPr>
        <xdr:cNvSpPr txBox="1">
          <a:spLocks noChangeArrowheads="1"/>
        </xdr:cNvSpPr>
      </xdr:nvSpPr>
      <xdr:spPr bwMode="auto">
        <a:xfrm>
          <a:off x="31565850" y="490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504825</xdr:rowOff>
    </xdr:from>
    <xdr:ext cx="95250" cy="442269"/>
    <xdr:sp macro="" textlink="">
      <xdr:nvSpPr>
        <xdr:cNvPr id="726" name="Text Box 15">
          <a:extLst>
            <a:ext uri="{FF2B5EF4-FFF2-40B4-BE49-F238E27FC236}">
              <a16:creationId xmlns="" xmlns:a16="http://schemas.microsoft.com/office/drawing/2014/main" id="{00000000-0008-0000-0200-0000CD000000}"/>
            </a:ext>
          </a:extLst>
        </xdr:cNvPr>
        <xdr:cNvSpPr txBox="1">
          <a:spLocks noChangeArrowheads="1"/>
        </xdr:cNvSpPr>
      </xdr:nvSpPr>
      <xdr:spPr bwMode="auto">
        <a:xfrm>
          <a:off x="33794700" y="490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504825</xdr:rowOff>
    </xdr:from>
    <xdr:ext cx="95250" cy="213632"/>
    <xdr:sp macro="" textlink="">
      <xdr:nvSpPr>
        <xdr:cNvPr id="727" name="Text Box 15">
          <a:extLst>
            <a:ext uri="{FF2B5EF4-FFF2-40B4-BE49-F238E27FC236}">
              <a16:creationId xmlns="" xmlns:a16="http://schemas.microsoft.com/office/drawing/2014/main" id="{00000000-0008-0000-0200-0000D1000000}"/>
            </a:ext>
          </a:extLst>
        </xdr:cNvPr>
        <xdr:cNvSpPr txBox="1">
          <a:spLocks noChangeArrowheads="1"/>
        </xdr:cNvSpPr>
      </xdr:nvSpPr>
      <xdr:spPr bwMode="auto">
        <a:xfrm>
          <a:off x="33794700" y="490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11</xdr:row>
      <xdr:rowOff>504825</xdr:rowOff>
    </xdr:from>
    <xdr:ext cx="95250" cy="442269"/>
    <xdr:sp macro="" textlink="">
      <xdr:nvSpPr>
        <xdr:cNvPr id="728" name="Text Box 15">
          <a:extLst>
            <a:ext uri="{FF2B5EF4-FFF2-40B4-BE49-F238E27FC236}">
              <a16:creationId xmlns="" xmlns:a16="http://schemas.microsoft.com/office/drawing/2014/main" id="{00000000-0008-0000-0200-0000E3010000}"/>
            </a:ext>
          </a:extLst>
        </xdr:cNvPr>
        <xdr:cNvSpPr txBox="1">
          <a:spLocks noChangeArrowheads="1"/>
        </xdr:cNvSpPr>
      </xdr:nvSpPr>
      <xdr:spPr bwMode="auto">
        <a:xfrm>
          <a:off x="31565850" y="490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11</xdr:row>
      <xdr:rowOff>504825</xdr:rowOff>
    </xdr:from>
    <xdr:ext cx="95250" cy="213632"/>
    <xdr:sp macro="" textlink="">
      <xdr:nvSpPr>
        <xdr:cNvPr id="729" name="Text Box 15">
          <a:extLst>
            <a:ext uri="{FF2B5EF4-FFF2-40B4-BE49-F238E27FC236}">
              <a16:creationId xmlns="" xmlns:a16="http://schemas.microsoft.com/office/drawing/2014/main" id="{00000000-0008-0000-0200-0000E4010000}"/>
            </a:ext>
          </a:extLst>
        </xdr:cNvPr>
        <xdr:cNvSpPr txBox="1">
          <a:spLocks noChangeArrowheads="1"/>
        </xdr:cNvSpPr>
      </xdr:nvSpPr>
      <xdr:spPr bwMode="auto">
        <a:xfrm>
          <a:off x="31565850" y="490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504825</xdr:rowOff>
    </xdr:from>
    <xdr:ext cx="95250" cy="442269"/>
    <xdr:sp macro="" textlink="">
      <xdr:nvSpPr>
        <xdr:cNvPr id="730" name="Text Box 15">
          <a:extLst>
            <a:ext uri="{FF2B5EF4-FFF2-40B4-BE49-F238E27FC236}">
              <a16:creationId xmlns="" xmlns:a16="http://schemas.microsoft.com/office/drawing/2014/main" id="{00000000-0008-0000-0200-0000E9010000}"/>
            </a:ext>
          </a:extLst>
        </xdr:cNvPr>
        <xdr:cNvSpPr txBox="1">
          <a:spLocks noChangeArrowheads="1"/>
        </xdr:cNvSpPr>
      </xdr:nvSpPr>
      <xdr:spPr bwMode="auto">
        <a:xfrm>
          <a:off x="33794700" y="490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504825</xdr:rowOff>
    </xdr:from>
    <xdr:ext cx="95250" cy="213632"/>
    <xdr:sp macro="" textlink="">
      <xdr:nvSpPr>
        <xdr:cNvPr id="731" name="Text Box 15">
          <a:extLst>
            <a:ext uri="{FF2B5EF4-FFF2-40B4-BE49-F238E27FC236}">
              <a16:creationId xmlns="" xmlns:a16="http://schemas.microsoft.com/office/drawing/2014/main" id="{00000000-0008-0000-0200-0000EA010000}"/>
            </a:ext>
          </a:extLst>
        </xdr:cNvPr>
        <xdr:cNvSpPr txBox="1">
          <a:spLocks noChangeArrowheads="1"/>
        </xdr:cNvSpPr>
      </xdr:nvSpPr>
      <xdr:spPr bwMode="auto">
        <a:xfrm>
          <a:off x="33794700" y="490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11</xdr:row>
      <xdr:rowOff>0</xdr:rowOff>
    </xdr:from>
    <xdr:ext cx="95250" cy="171450"/>
    <xdr:sp macro="" textlink="">
      <xdr:nvSpPr>
        <xdr:cNvPr id="732" name="Text Box 16">
          <a:extLst>
            <a:ext uri="{FF2B5EF4-FFF2-40B4-BE49-F238E27FC236}">
              <a16:creationId xmlns="" xmlns:a16="http://schemas.microsoft.com/office/drawing/2014/main" id="{00000000-0008-0000-0200-000009000000}"/>
            </a:ext>
          </a:extLst>
        </xdr:cNvPr>
        <xdr:cNvSpPr txBox="1">
          <a:spLocks noChangeArrowheads="1"/>
        </xdr:cNvSpPr>
      </xdr:nvSpPr>
      <xdr:spPr bwMode="auto">
        <a:xfrm>
          <a:off x="3156585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11</xdr:row>
      <xdr:rowOff>0</xdr:rowOff>
    </xdr:from>
    <xdr:ext cx="95250" cy="171450"/>
    <xdr:sp macro="" textlink="">
      <xdr:nvSpPr>
        <xdr:cNvPr id="733" name="Text Box 17">
          <a:extLst>
            <a:ext uri="{FF2B5EF4-FFF2-40B4-BE49-F238E27FC236}">
              <a16:creationId xmlns="" xmlns:a16="http://schemas.microsoft.com/office/drawing/2014/main" id="{00000000-0008-0000-0200-00000A000000}"/>
            </a:ext>
          </a:extLst>
        </xdr:cNvPr>
        <xdr:cNvSpPr txBox="1">
          <a:spLocks noChangeArrowheads="1"/>
        </xdr:cNvSpPr>
      </xdr:nvSpPr>
      <xdr:spPr bwMode="auto">
        <a:xfrm>
          <a:off x="3156585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11</xdr:row>
      <xdr:rowOff>0</xdr:rowOff>
    </xdr:from>
    <xdr:ext cx="95250" cy="171450"/>
    <xdr:sp macro="" textlink="">
      <xdr:nvSpPr>
        <xdr:cNvPr id="734" name="Text Box 18">
          <a:extLst>
            <a:ext uri="{FF2B5EF4-FFF2-40B4-BE49-F238E27FC236}">
              <a16:creationId xmlns="" xmlns:a16="http://schemas.microsoft.com/office/drawing/2014/main" id="{00000000-0008-0000-0200-00000B000000}"/>
            </a:ext>
          </a:extLst>
        </xdr:cNvPr>
        <xdr:cNvSpPr txBox="1">
          <a:spLocks noChangeArrowheads="1"/>
        </xdr:cNvSpPr>
      </xdr:nvSpPr>
      <xdr:spPr bwMode="auto">
        <a:xfrm>
          <a:off x="3156585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11</xdr:row>
      <xdr:rowOff>0</xdr:rowOff>
    </xdr:from>
    <xdr:ext cx="95250" cy="171450"/>
    <xdr:sp macro="" textlink="">
      <xdr:nvSpPr>
        <xdr:cNvPr id="735" name="Text Box 19">
          <a:extLst>
            <a:ext uri="{FF2B5EF4-FFF2-40B4-BE49-F238E27FC236}">
              <a16:creationId xmlns="" xmlns:a16="http://schemas.microsoft.com/office/drawing/2014/main" id="{00000000-0008-0000-0200-00000C000000}"/>
            </a:ext>
          </a:extLst>
        </xdr:cNvPr>
        <xdr:cNvSpPr txBox="1">
          <a:spLocks noChangeArrowheads="1"/>
        </xdr:cNvSpPr>
      </xdr:nvSpPr>
      <xdr:spPr bwMode="auto">
        <a:xfrm>
          <a:off x="3156585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11</xdr:row>
      <xdr:rowOff>0</xdr:rowOff>
    </xdr:from>
    <xdr:ext cx="95250" cy="171450"/>
    <xdr:sp macro="" textlink="">
      <xdr:nvSpPr>
        <xdr:cNvPr id="736" name="Text Box 16">
          <a:extLst>
            <a:ext uri="{FF2B5EF4-FFF2-40B4-BE49-F238E27FC236}">
              <a16:creationId xmlns="" xmlns:a16="http://schemas.microsoft.com/office/drawing/2014/main" id="{00000000-0008-0000-0200-00001A000000}"/>
            </a:ext>
          </a:extLst>
        </xdr:cNvPr>
        <xdr:cNvSpPr txBox="1">
          <a:spLocks noChangeArrowheads="1"/>
        </xdr:cNvSpPr>
      </xdr:nvSpPr>
      <xdr:spPr bwMode="auto">
        <a:xfrm>
          <a:off x="3156585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11</xdr:row>
      <xdr:rowOff>0</xdr:rowOff>
    </xdr:from>
    <xdr:ext cx="95250" cy="171450"/>
    <xdr:sp macro="" textlink="">
      <xdr:nvSpPr>
        <xdr:cNvPr id="737" name="Text Box 17">
          <a:extLst>
            <a:ext uri="{FF2B5EF4-FFF2-40B4-BE49-F238E27FC236}">
              <a16:creationId xmlns="" xmlns:a16="http://schemas.microsoft.com/office/drawing/2014/main" id="{00000000-0008-0000-0200-00001B000000}"/>
            </a:ext>
          </a:extLst>
        </xdr:cNvPr>
        <xdr:cNvSpPr txBox="1">
          <a:spLocks noChangeArrowheads="1"/>
        </xdr:cNvSpPr>
      </xdr:nvSpPr>
      <xdr:spPr bwMode="auto">
        <a:xfrm>
          <a:off x="3156585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11</xdr:row>
      <xdr:rowOff>15875</xdr:rowOff>
    </xdr:from>
    <xdr:ext cx="95250" cy="171450"/>
    <xdr:sp macro="" textlink="">
      <xdr:nvSpPr>
        <xdr:cNvPr id="738" name="Text Box 18">
          <a:extLst>
            <a:ext uri="{FF2B5EF4-FFF2-40B4-BE49-F238E27FC236}">
              <a16:creationId xmlns="" xmlns:a16="http://schemas.microsoft.com/office/drawing/2014/main" id="{00000000-0008-0000-0200-00001C000000}"/>
            </a:ext>
          </a:extLst>
        </xdr:cNvPr>
        <xdr:cNvSpPr txBox="1">
          <a:spLocks noChangeArrowheads="1"/>
        </xdr:cNvSpPr>
      </xdr:nvSpPr>
      <xdr:spPr bwMode="auto">
        <a:xfrm>
          <a:off x="31567437" y="441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0</xdr:rowOff>
    </xdr:from>
    <xdr:ext cx="95250" cy="171450"/>
    <xdr:sp macro="" textlink="">
      <xdr:nvSpPr>
        <xdr:cNvPr id="739" name="Text Box 16">
          <a:extLst>
            <a:ext uri="{FF2B5EF4-FFF2-40B4-BE49-F238E27FC236}">
              <a16:creationId xmlns="" xmlns:a16="http://schemas.microsoft.com/office/drawing/2014/main" id="{00000000-0008-0000-0200-00001E000000}"/>
            </a:ext>
          </a:extLst>
        </xdr:cNvPr>
        <xdr:cNvSpPr txBox="1">
          <a:spLocks noChangeArrowheads="1"/>
        </xdr:cNvSpPr>
      </xdr:nvSpPr>
      <xdr:spPr bwMode="auto">
        <a:xfrm>
          <a:off x="3379470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0</xdr:rowOff>
    </xdr:from>
    <xdr:ext cx="95250" cy="171450"/>
    <xdr:sp macro="" textlink="">
      <xdr:nvSpPr>
        <xdr:cNvPr id="740" name="Text Box 17">
          <a:extLst>
            <a:ext uri="{FF2B5EF4-FFF2-40B4-BE49-F238E27FC236}">
              <a16:creationId xmlns="" xmlns:a16="http://schemas.microsoft.com/office/drawing/2014/main" id="{00000000-0008-0000-0200-00001F000000}"/>
            </a:ext>
          </a:extLst>
        </xdr:cNvPr>
        <xdr:cNvSpPr txBox="1">
          <a:spLocks noChangeArrowheads="1"/>
        </xdr:cNvSpPr>
      </xdr:nvSpPr>
      <xdr:spPr bwMode="auto">
        <a:xfrm>
          <a:off x="3379470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0</xdr:rowOff>
    </xdr:from>
    <xdr:ext cx="95250" cy="171450"/>
    <xdr:sp macro="" textlink="">
      <xdr:nvSpPr>
        <xdr:cNvPr id="741" name="Text Box 18">
          <a:extLst>
            <a:ext uri="{FF2B5EF4-FFF2-40B4-BE49-F238E27FC236}">
              <a16:creationId xmlns="" xmlns:a16="http://schemas.microsoft.com/office/drawing/2014/main" id="{00000000-0008-0000-0200-000020000000}"/>
            </a:ext>
          </a:extLst>
        </xdr:cNvPr>
        <xdr:cNvSpPr txBox="1">
          <a:spLocks noChangeArrowheads="1"/>
        </xdr:cNvSpPr>
      </xdr:nvSpPr>
      <xdr:spPr bwMode="auto">
        <a:xfrm>
          <a:off x="3379470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0</xdr:rowOff>
    </xdr:from>
    <xdr:ext cx="95250" cy="171450"/>
    <xdr:sp macro="" textlink="">
      <xdr:nvSpPr>
        <xdr:cNvPr id="742" name="Text Box 19">
          <a:extLst>
            <a:ext uri="{FF2B5EF4-FFF2-40B4-BE49-F238E27FC236}">
              <a16:creationId xmlns="" xmlns:a16="http://schemas.microsoft.com/office/drawing/2014/main" id="{00000000-0008-0000-0200-000021000000}"/>
            </a:ext>
          </a:extLst>
        </xdr:cNvPr>
        <xdr:cNvSpPr txBox="1">
          <a:spLocks noChangeArrowheads="1"/>
        </xdr:cNvSpPr>
      </xdr:nvSpPr>
      <xdr:spPr bwMode="auto">
        <a:xfrm>
          <a:off x="3379470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0</xdr:rowOff>
    </xdr:from>
    <xdr:ext cx="95250" cy="171450"/>
    <xdr:sp macro="" textlink="">
      <xdr:nvSpPr>
        <xdr:cNvPr id="743" name="Text Box 16">
          <a:extLst>
            <a:ext uri="{FF2B5EF4-FFF2-40B4-BE49-F238E27FC236}">
              <a16:creationId xmlns="" xmlns:a16="http://schemas.microsoft.com/office/drawing/2014/main" id="{00000000-0008-0000-0200-000022000000}"/>
            </a:ext>
          </a:extLst>
        </xdr:cNvPr>
        <xdr:cNvSpPr txBox="1">
          <a:spLocks noChangeArrowheads="1"/>
        </xdr:cNvSpPr>
      </xdr:nvSpPr>
      <xdr:spPr bwMode="auto">
        <a:xfrm>
          <a:off x="3379470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10</xdr:row>
      <xdr:rowOff>504825</xdr:rowOff>
    </xdr:from>
    <xdr:ext cx="95250" cy="442269"/>
    <xdr:sp macro="" textlink="">
      <xdr:nvSpPr>
        <xdr:cNvPr id="744" name="Text Box 15">
          <a:extLst>
            <a:ext uri="{FF2B5EF4-FFF2-40B4-BE49-F238E27FC236}">
              <a16:creationId xmlns="" xmlns:a16="http://schemas.microsoft.com/office/drawing/2014/main" id="{00000000-0008-0000-0200-0000C7000000}"/>
            </a:ext>
          </a:extLst>
        </xdr:cNvPr>
        <xdr:cNvSpPr txBox="1">
          <a:spLocks noChangeArrowheads="1"/>
        </xdr:cNvSpPr>
      </xdr:nvSpPr>
      <xdr:spPr bwMode="auto">
        <a:xfrm>
          <a:off x="31565850" y="41719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0</xdr:rowOff>
    </xdr:from>
    <xdr:ext cx="95250" cy="171450"/>
    <xdr:sp macro="" textlink="">
      <xdr:nvSpPr>
        <xdr:cNvPr id="745" name="Text Box 16">
          <a:extLst>
            <a:ext uri="{FF2B5EF4-FFF2-40B4-BE49-F238E27FC236}">
              <a16:creationId xmlns="" xmlns:a16="http://schemas.microsoft.com/office/drawing/2014/main" id="{00000000-0008-0000-0200-0000C9000000}"/>
            </a:ext>
          </a:extLst>
        </xdr:cNvPr>
        <xdr:cNvSpPr txBox="1">
          <a:spLocks noChangeArrowheads="1"/>
        </xdr:cNvSpPr>
      </xdr:nvSpPr>
      <xdr:spPr bwMode="auto">
        <a:xfrm>
          <a:off x="3379470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0</xdr:rowOff>
    </xdr:from>
    <xdr:ext cx="95250" cy="171450"/>
    <xdr:sp macro="" textlink="">
      <xdr:nvSpPr>
        <xdr:cNvPr id="746" name="Text Box 17">
          <a:extLst>
            <a:ext uri="{FF2B5EF4-FFF2-40B4-BE49-F238E27FC236}">
              <a16:creationId xmlns="" xmlns:a16="http://schemas.microsoft.com/office/drawing/2014/main" id="{00000000-0008-0000-0200-0000CA000000}"/>
            </a:ext>
          </a:extLst>
        </xdr:cNvPr>
        <xdr:cNvSpPr txBox="1">
          <a:spLocks noChangeArrowheads="1"/>
        </xdr:cNvSpPr>
      </xdr:nvSpPr>
      <xdr:spPr bwMode="auto">
        <a:xfrm>
          <a:off x="3379470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0</xdr:rowOff>
    </xdr:from>
    <xdr:ext cx="95250" cy="171450"/>
    <xdr:sp macro="" textlink="">
      <xdr:nvSpPr>
        <xdr:cNvPr id="747" name="Text Box 18">
          <a:extLst>
            <a:ext uri="{FF2B5EF4-FFF2-40B4-BE49-F238E27FC236}">
              <a16:creationId xmlns="" xmlns:a16="http://schemas.microsoft.com/office/drawing/2014/main" id="{00000000-0008-0000-0200-0000CB000000}"/>
            </a:ext>
          </a:extLst>
        </xdr:cNvPr>
        <xdr:cNvSpPr txBox="1">
          <a:spLocks noChangeArrowheads="1"/>
        </xdr:cNvSpPr>
      </xdr:nvSpPr>
      <xdr:spPr bwMode="auto">
        <a:xfrm>
          <a:off x="3379470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0</xdr:rowOff>
    </xdr:from>
    <xdr:ext cx="95250" cy="171450"/>
    <xdr:sp macro="" textlink="">
      <xdr:nvSpPr>
        <xdr:cNvPr id="748" name="Text Box 19">
          <a:extLst>
            <a:ext uri="{FF2B5EF4-FFF2-40B4-BE49-F238E27FC236}">
              <a16:creationId xmlns="" xmlns:a16="http://schemas.microsoft.com/office/drawing/2014/main" id="{00000000-0008-0000-0200-0000CC000000}"/>
            </a:ext>
          </a:extLst>
        </xdr:cNvPr>
        <xdr:cNvSpPr txBox="1">
          <a:spLocks noChangeArrowheads="1"/>
        </xdr:cNvSpPr>
      </xdr:nvSpPr>
      <xdr:spPr bwMode="auto">
        <a:xfrm>
          <a:off x="3379470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0</xdr:rowOff>
    </xdr:from>
    <xdr:ext cx="95250" cy="171450"/>
    <xdr:sp macro="" textlink="">
      <xdr:nvSpPr>
        <xdr:cNvPr id="749" name="Text Box 16">
          <a:extLst>
            <a:ext uri="{FF2B5EF4-FFF2-40B4-BE49-F238E27FC236}">
              <a16:creationId xmlns="" xmlns:a16="http://schemas.microsoft.com/office/drawing/2014/main" id="{00000000-0008-0000-0200-0000CE000000}"/>
            </a:ext>
          </a:extLst>
        </xdr:cNvPr>
        <xdr:cNvSpPr txBox="1">
          <a:spLocks noChangeArrowheads="1"/>
        </xdr:cNvSpPr>
      </xdr:nvSpPr>
      <xdr:spPr bwMode="auto">
        <a:xfrm>
          <a:off x="3379470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11</xdr:row>
      <xdr:rowOff>0</xdr:rowOff>
    </xdr:from>
    <xdr:ext cx="95250" cy="171450"/>
    <xdr:sp macro="" textlink="">
      <xdr:nvSpPr>
        <xdr:cNvPr id="750" name="Text Box 17">
          <a:extLst>
            <a:ext uri="{FF2B5EF4-FFF2-40B4-BE49-F238E27FC236}">
              <a16:creationId xmlns="" xmlns:a16="http://schemas.microsoft.com/office/drawing/2014/main" id="{00000000-0008-0000-0200-0000CF000000}"/>
            </a:ext>
          </a:extLst>
        </xdr:cNvPr>
        <xdr:cNvSpPr txBox="1">
          <a:spLocks noChangeArrowheads="1"/>
        </xdr:cNvSpPr>
      </xdr:nvSpPr>
      <xdr:spPr bwMode="auto">
        <a:xfrm>
          <a:off x="3379470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11</xdr:row>
      <xdr:rowOff>15875</xdr:rowOff>
    </xdr:from>
    <xdr:ext cx="95250" cy="171450"/>
    <xdr:sp macro="" textlink="">
      <xdr:nvSpPr>
        <xdr:cNvPr id="751" name="Text Box 18">
          <a:extLst>
            <a:ext uri="{FF2B5EF4-FFF2-40B4-BE49-F238E27FC236}">
              <a16:creationId xmlns="" xmlns:a16="http://schemas.microsoft.com/office/drawing/2014/main" id="{00000000-0008-0000-0200-0000D0000000}"/>
            </a:ext>
          </a:extLst>
        </xdr:cNvPr>
        <xdr:cNvSpPr txBox="1">
          <a:spLocks noChangeArrowheads="1"/>
        </xdr:cNvSpPr>
      </xdr:nvSpPr>
      <xdr:spPr bwMode="auto">
        <a:xfrm>
          <a:off x="33796287" y="441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10</xdr:row>
      <xdr:rowOff>504825</xdr:rowOff>
    </xdr:from>
    <xdr:ext cx="95250" cy="442269"/>
    <xdr:sp macro="" textlink="">
      <xdr:nvSpPr>
        <xdr:cNvPr id="752" name="Text Box 15">
          <a:extLst>
            <a:ext uri="{FF2B5EF4-FFF2-40B4-BE49-F238E27FC236}">
              <a16:creationId xmlns="" xmlns:a16="http://schemas.microsoft.com/office/drawing/2014/main" id="{00000000-0008-0000-0200-0000D4000000}"/>
            </a:ext>
          </a:extLst>
        </xdr:cNvPr>
        <xdr:cNvSpPr txBox="1">
          <a:spLocks noChangeArrowheads="1"/>
        </xdr:cNvSpPr>
      </xdr:nvSpPr>
      <xdr:spPr bwMode="auto">
        <a:xfrm>
          <a:off x="33794700" y="41719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10</xdr:row>
      <xdr:rowOff>504825</xdr:rowOff>
    </xdr:from>
    <xdr:ext cx="95250" cy="442269"/>
    <xdr:sp macro="" textlink="">
      <xdr:nvSpPr>
        <xdr:cNvPr id="753" name="Text Box 15">
          <a:extLst>
            <a:ext uri="{FF2B5EF4-FFF2-40B4-BE49-F238E27FC236}">
              <a16:creationId xmlns="" xmlns:a16="http://schemas.microsoft.com/office/drawing/2014/main" id="{00000000-0008-0000-0200-0000E1010000}"/>
            </a:ext>
          </a:extLst>
        </xdr:cNvPr>
        <xdr:cNvSpPr txBox="1">
          <a:spLocks noChangeArrowheads="1"/>
        </xdr:cNvSpPr>
      </xdr:nvSpPr>
      <xdr:spPr bwMode="auto">
        <a:xfrm>
          <a:off x="31565850" y="41719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10</xdr:row>
      <xdr:rowOff>504825</xdr:rowOff>
    </xdr:from>
    <xdr:ext cx="95250" cy="442269"/>
    <xdr:sp macro="" textlink="">
      <xdr:nvSpPr>
        <xdr:cNvPr id="754" name="Text Box 15">
          <a:extLst>
            <a:ext uri="{FF2B5EF4-FFF2-40B4-BE49-F238E27FC236}">
              <a16:creationId xmlns="" xmlns:a16="http://schemas.microsoft.com/office/drawing/2014/main" id="{00000000-0008-0000-0200-0000E7010000}"/>
            </a:ext>
          </a:extLst>
        </xdr:cNvPr>
        <xdr:cNvSpPr txBox="1">
          <a:spLocks noChangeArrowheads="1"/>
        </xdr:cNvSpPr>
      </xdr:nvSpPr>
      <xdr:spPr bwMode="auto">
        <a:xfrm>
          <a:off x="33794700" y="41719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10</xdr:row>
      <xdr:rowOff>504825</xdr:rowOff>
    </xdr:from>
    <xdr:ext cx="95250" cy="442269"/>
    <xdr:sp macro="" textlink="">
      <xdr:nvSpPr>
        <xdr:cNvPr id="755" name="Text Box 15">
          <a:extLst>
            <a:ext uri="{FF2B5EF4-FFF2-40B4-BE49-F238E27FC236}">
              <a16:creationId xmlns="" xmlns:a16="http://schemas.microsoft.com/office/drawing/2014/main" id="{00000000-0008-0000-0200-00000D000000}"/>
            </a:ext>
          </a:extLst>
        </xdr:cNvPr>
        <xdr:cNvSpPr txBox="1">
          <a:spLocks noChangeArrowheads="1"/>
        </xdr:cNvSpPr>
      </xdr:nvSpPr>
      <xdr:spPr bwMode="auto">
        <a:xfrm>
          <a:off x="31565850" y="41719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10</xdr:row>
      <xdr:rowOff>504825</xdr:rowOff>
    </xdr:from>
    <xdr:ext cx="95250" cy="442269"/>
    <xdr:sp macro="" textlink="">
      <xdr:nvSpPr>
        <xdr:cNvPr id="756" name="Text Box 15">
          <a:extLst>
            <a:ext uri="{FF2B5EF4-FFF2-40B4-BE49-F238E27FC236}">
              <a16:creationId xmlns="" xmlns:a16="http://schemas.microsoft.com/office/drawing/2014/main" id="{00000000-0008-0000-0200-0000CD000000}"/>
            </a:ext>
          </a:extLst>
        </xdr:cNvPr>
        <xdr:cNvSpPr txBox="1">
          <a:spLocks noChangeArrowheads="1"/>
        </xdr:cNvSpPr>
      </xdr:nvSpPr>
      <xdr:spPr bwMode="auto">
        <a:xfrm>
          <a:off x="33794700" y="41719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10</xdr:row>
      <xdr:rowOff>504825</xdr:rowOff>
    </xdr:from>
    <xdr:ext cx="95250" cy="442269"/>
    <xdr:sp macro="" textlink="">
      <xdr:nvSpPr>
        <xdr:cNvPr id="757" name="Text Box 15">
          <a:extLst>
            <a:ext uri="{FF2B5EF4-FFF2-40B4-BE49-F238E27FC236}">
              <a16:creationId xmlns="" xmlns:a16="http://schemas.microsoft.com/office/drawing/2014/main" id="{00000000-0008-0000-0200-0000E3010000}"/>
            </a:ext>
          </a:extLst>
        </xdr:cNvPr>
        <xdr:cNvSpPr txBox="1">
          <a:spLocks noChangeArrowheads="1"/>
        </xdr:cNvSpPr>
      </xdr:nvSpPr>
      <xdr:spPr bwMode="auto">
        <a:xfrm>
          <a:off x="31565850" y="41719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10</xdr:row>
      <xdr:rowOff>504825</xdr:rowOff>
    </xdr:from>
    <xdr:ext cx="95250" cy="442269"/>
    <xdr:sp macro="" textlink="">
      <xdr:nvSpPr>
        <xdr:cNvPr id="758" name="Text Box 15">
          <a:extLst>
            <a:ext uri="{FF2B5EF4-FFF2-40B4-BE49-F238E27FC236}">
              <a16:creationId xmlns="" xmlns:a16="http://schemas.microsoft.com/office/drawing/2014/main" id="{00000000-0008-0000-0200-0000E9010000}"/>
            </a:ext>
          </a:extLst>
        </xdr:cNvPr>
        <xdr:cNvSpPr txBox="1">
          <a:spLocks noChangeArrowheads="1"/>
        </xdr:cNvSpPr>
      </xdr:nvSpPr>
      <xdr:spPr bwMode="auto">
        <a:xfrm>
          <a:off x="33794700" y="41719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759" name="Text Box 15">
          <a:extLst>
            <a:ext uri="{FF2B5EF4-FFF2-40B4-BE49-F238E27FC236}">
              <a16:creationId xmlns="" xmlns:a16="http://schemas.microsoft.com/office/drawing/2014/main" id="{00000000-0008-0000-0200-00000D000000}"/>
            </a:ext>
          </a:extLst>
        </xdr:cNvPr>
        <xdr:cNvSpPr txBox="1">
          <a:spLocks noChangeArrowheads="1"/>
        </xdr:cNvSpPr>
      </xdr:nvSpPr>
      <xdr:spPr bwMode="auto">
        <a:xfrm>
          <a:off x="31565850" y="6419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760" name="Text Box 15">
          <a:extLst>
            <a:ext uri="{FF2B5EF4-FFF2-40B4-BE49-F238E27FC236}">
              <a16:creationId xmlns="" xmlns:a16="http://schemas.microsoft.com/office/drawing/2014/main" id="{00000000-0008-0000-0200-00001D000000}"/>
            </a:ext>
          </a:extLst>
        </xdr:cNvPr>
        <xdr:cNvSpPr txBox="1">
          <a:spLocks noChangeArrowheads="1"/>
        </xdr:cNvSpPr>
      </xdr:nvSpPr>
      <xdr:spPr bwMode="auto">
        <a:xfrm>
          <a:off x="31565850" y="6419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761" name="Text Box 15">
          <a:extLst>
            <a:ext uri="{FF2B5EF4-FFF2-40B4-BE49-F238E27FC236}">
              <a16:creationId xmlns="" xmlns:a16="http://schemas.microsoft.com/office/drawing/2014/main" id="{00000000-0008-0000-0200-0000CD000000}"/>
            </a:ext>
          </a:extLst>
        </xdr:cNvPr>
        <xdr:cNvSpPr txBox="1">
          <a:spLocks noChangeArrowheads="1"/>
        </xdr:cNvSpPr>
      </xdr:nvSpPr>
      <xdr:spPr bwMode="auto">
        <a:xfrm>
          <a:off x="33794700" y="6419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762" name="Text Box 15">
          <a:extLst>
            <a:ext uri="{FF2B5EF4-FFF2-40B4-BE49-F238E27FC236}">
              <a16:creationId xmlns="" xmlns:a16="http://schemas.microsoft.com/office/drawing/2014/main" id="{00000000-0008-0000-0200-0000D1000000}"/>
            </a:ext>
          </a:extLst>
        </xdr:cNvPr>
        <xdr:cNvSpPr txBox="1">
          <a:spLocks noChangeArrowheads="1"/>
        </xdr:cNvSpPr>
      </xdr:nvSpPr>
      <xdr:spPr bwMode="auto">
        <a:xfrm>
          <a:off x="33794700" y="6419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763" name="Text Box 15">
          <a:extLst>
            <a:ext uri="{FF2B5EF4-FFF2-40B4-BE49-F238E27FC236}">
              <a16:creationId xmlns="" xmlns:a16="http://schemas.microsoft.com/office/drawing/2014/main" id="{00000000-0008-0000-0200-0000E3010000}"/>
            </a:ext>
          </a:extLst>
        </xdr:cNvPr>
        <xdr:cNvSpPr txBox="1">
          <a:spLocks noChangeArrowheads="1"/>
        </xdr:cNvSpPr>
      </xdr:nvSpPr>
      <xdr:spPr bwMode="auto">
        <a:xfrm>
          <a:off x="31565850" y="6419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764" name="Text Box 15">
          <a:extLst>
            <a:ext uri="{FF2B5EF4-FFF2-40B4-BE49-F238E27FC236}">
              <a16:creationId xmlns="" xmlns:a16="http://schemas.microsoft.com/office/drawing/2014/main" id="{00000000-0008-0000-0200-0000E4010000}"/>
            </a:ext>
          </a:extLst>
        </xdr:cNvPr>
        <xdr:cNvSpPr txBox="1">
          <a:spLocks noChangeArrowheads="1"/>
        </xdr:cNvSpPr>
      </xdr:nvSpPr>
      <xdr:spPr bwMode="auto">
        <a:xfrm>
          <a:off x="31565850" y="6419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765" name="Text Box 15">
          <a:extLst>
            <a:ext uri="{FF2B5EF4-FFF2-40B4-BE49-F238E27FC236}">
              <a16:creationId xmlns="" xmlns:a16="http://schemas.microsoft.com/office/drawing/2014/main" id="{00000000-0008-0000-0200-0000E9010000}"/>
            </a:ext>
          </a:extLst>
        </xdr:cNvPr>
        <xdr:cNvSpPr txBox="1">
          <a:spLocks noChangeArrowheads="1"/>
        </xdr:cNvSpPr>
      </xdr:nvSpPr>
      <xdr:spPr bwMode="auto">
        <a:xfrm>
          <a:off x="33794700" y="6419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766" name="Text Box 15">
          <a:extLst>
            <a:ext uri="{FF2B5EF4-FFF2-40B4-BE49-F238E27FC236}">
              <a16:creationId xmlns="" xmlns:a16="http://schemas.microsoft.com/office/drawing/2014/main" id="{00000000-0008-0000-0200-0000EA010000}"/>
            </a:ext>
          </a:extLst>
        </xdr:cNvPr>
        <xdr:cNvSpPr txBox="1">
          <a:spLocks noChangeArrowheads="1"/>
        </xdr:cNvSpPr>
      </xdr:nvSpPr>
      <xdr:spPr bwMode="auto">
        <a:xfrm>
          <a:off x="33794700" y="6419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442269"/>
    <xdr:sp macro="" textlink="">
      <xdr:nvSpPr>
        <xdr:cNvPr id="767" name="Text Box 15">
          <a:extLst>
            <a:ext uri="{FF2B5EF4-FFF2-40B4-BE49-F238E27FC236}">
              <a16:creationId xmlns="" xmlns:a16="http://schemas.microsoft.com/office/drawing/2014/main" id="{00000000-0008-0000-0200-00000D000000}"/>
            </a:ext>
          </a:extLst>
        </xdr:cNvPr>
        <xdr:cNvSpPr txBox="1">
          <a:spLocks noChangeArrowheads="1"/>
        </xdr:cNvSpPr>
      </xdr:nvSpPr>
      <xdr:spPr bwMode="auto">
        <a:xfrm>
          <a:off x="31565850" y="6419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213632"/>
    <xdr:sp macro="" textlink="">
      <xdr:nvSpPr>
        <xdr:cNvPr id="768" name="Text Box 15">
          <a:extLst>
            <a:ext uri="{FF2B5EF4-FFF2-40B4-BE49-F238E27FC236}">
              <a16:creationId xmlns="" xmlns:a16="http://schemas.microsoft.com/office/drawing/2014/main" id="{00000000-0008-0000-0200-00001D000000}"/>
            </a:ext>
          </a:extLst>
        </xdr:cNvPr>
        <xdr:cNvSpPr txBox="1">
          <a:spLocks noChangeArrowheads="1"/>
        </xdr:cNvSpPr>
      </xdr:nvSpPr>
      <xdr:spPr bwMode="auto">
        <a:xfrm>
          <a:off x="31565850" y="6419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769" name="Text Box 15">
          <a:extLst>
            <a:ext uri="{FF2B5EF4-FFF2-40B4-BE49-F238E27FC236}">
              <a16:creationId xmlns="" xmlns:a16="http://schemas.microsoft.com/office/drawing/2014/main" id="{00000000-0008-0000-0200-0000CD000000}"/>
            </a:ext>
          </a:extLst>
        </xdr:cNvPr>
        <xdr:cNvSpPr txBox="1">
          <a:spLocks noChangeArrowheads="1"/>
        </xdr:cNvSpPr>
      </xdr:nvSpPr>
      <xdr:spPr bwMode="auto">
        <a:xfrm>
          <a:off x="33794700" y="6419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770" name="Text Box 15">
          <a:extLst>
            <a:ext uri="{FF2B5EF4-FFF2-40B4-BE49-F238E27FC236}">
              <a16:creationId xmlns="" xmlns:a16="http://schemas.microsoft.com/office/drawing/2014/main" id="{00000000-0008-0000-0200-0000D1000000}"/>
            </a:ext>
          </a:extLst>
        </xdr:cNvPr>
        <xdr:cNvSpPr txBox="1">
          <a:spLocks noChangeArrowheads="1"/>
        </xdr:cNvSpPr>
      </xdr:nvSpPr>
      <xdr:spPr bwMode="auto">
        <a:xfrm>
          <a:off x="33794700" y="6419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442269"/>
    <xdr:sp macro="" textlink="">
      <xdr:nvSpPr>
        <xdr:cNvPr id="771" name="Text Box 15">
          <a:extLst>
            <a:ext uri="{FF2B5EF4-FFF2-40B4-BE49-F238E27FC236}">
              <a16:creationId xmlns="" xmlns:a16="http://schemas.microsoft.com/office/drawing/2014/main" id="{00000000-0008-0000-0200-0000E3010000}"/>
            </a:ext>
          </a:extLst>
        </xdr:cNvPr>
        <xdr:cNvSpPr txBox="1">
          <a:spLocks noChangeArrowheads="1"/>
        </xdr:cNvSpPr>
      </xdr:nvSpPr>
      <xdr:spPr bwMode="auto">
        <a:xfrm>
          <a:off x="31565850" y="6419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213632"/>
    <xdr:sp macro="" textlink="">
      <xdr:nvSpPr>
        <xdr:cNvPr id="772" name="Text Box 15">
          <a:extLst>
            <a:ext uri="{FF2B5EF4-FFF2-40B4-BE49-F238E27FC236}">
              <a16:creationId xmlns="" xmlns:a16="http://schemas.microsoft.com/office/drawing/2014/main" id="{00000000-0008-0000-0200-0000E4010000}"/>
            </a:ext>
          </a:extLst>
        </xdr:cNvPr>
        <xdr:cNvSpPr txBox="1">
          <a:spLocks noChangeArrowheads="1"/>
        </xdr:cNvSpPr>
      </xdr:nvSpPr>
      <xdr:spPr bwMode="auto">
        <a:xfrm>
          <a:off x="31565850" y="6419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773" name="Text Box 15">
          <a:extLst>
            <a:ext uri="{FF2B5EF4-FFF2-40B4-BE49-F238E27FC236}">
              <a16:creationId xmlns="" xmlns:a16="http://schemas.microsoft.com/office/drawing/2014/main" id="{00000000-0008-0000-0200-0000E9010000}"/>
            </a:ext>
          </a:extLst>
        </xdr:cNvPr>
        <xdr:cNvSpPr txBox="1">
          <a:spLocks noChangeArrowheads="1"/>
        </xdr:cNvSpPr>
      </xdr:nvSpPr>
      <xdr:spPr bwMode="auto">
        <a:xfrm>
          <a:off x="33794700" y="6419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774" name="Text Box 15">
          <a:extLst>
            <a:ext uri="{FF2B5EF4-FFF2-40B4-BE49-F238E27FC236}">
              <a16:creationId xmlns="" xmlns:a16="http://schemas.microsoft.com/office/drawing/2014/main" id="{00000000-0008-0000-0200-0000EA010000}"/>
            </a:ext>
          </a:extLst>
        </xdr:cNvPr>
        <xdr:cNvSpPr txBox="1">
          <a:spLocks noChangeArrowheads="1"/>
        </xdr:cNvSpPr>
      </xdr:nvSpPr>
      <xdr:spPr bwMode="auto">
        <a:xfrm>
          <a:off x="33794700" y="6419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775" name="Text Box 16">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1363444" y="6393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776" name="Text Box 17">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1363444" y="6393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777" name="Text Box 18">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1363444" y="6393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778" name="Text Box 19">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1363444" y="6393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779"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363444" y="6841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780" name="Text Box 16">
          <a:extLst>
            <a:ext uri="{FF2B5EF4-FFF2-40B4-BE49-F238E27FC236}">
              <a16:creationId xmlns:a16="http://schemas.microsoft.com/office/drawing/2014/main" xmlns="" id="{00000000-0008-0000-0200-00001A000000}"/>
            </a:ext>
          </a:extLst>
        </xdr:cNvPr>
        <xdr:cNvSpPr txBox="1">
          <a:spLocks noChangeArrowheads="1"/>
        </xdr:cNvSpPr>
      </xdr:nvSpPr>
      <xdr:spPr bwMode="auto">
        <a:xfrm>
          <a:off x="31363444" y="6393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781" name="Text Box 1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31363444" y="6393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19</xdr:row>
      <xdr:rowOff>15875</xdr:rowOff>
    </xdr:from>
    <xdr:ext cx="95250" cy="171450"/>
    <xdr:sp macro="" textlink="">
      <xdr:nvSpPr>
        <xdr:cNvPr id="782" name="Text Box 18">
          <a:extLst>
            <a:ext uri="{FF2B5EF4-FFF2-40B4-BE49-F238E27FC236}">
              <a16:creationId xmlns:a16="http://schemas.microsoft.com/office/drawing/2014/main" xmlns="" id="{00000000-0008-0000-0200-00001C000000}"/>
            </a:ext>
          </a:extLst>
        </xdr:cNvPr>
        <xdr:cNvSpPr txBox="1">
          <a:spLocks noChangeArrowheads="1"/>
        </xdr:cNvSpPr>
      </xdr:nvSpPr>
      <xdr:spPr bwMode="auto">
        <a:xfrm>
          <a:off x="31365031" y="6409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783"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363444" y="6841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784" name="Text Box 16">
          <a:extLst>
            <a:ext uri="{FF2B5EF4-FFF2-40B4-BE49-F238E27FC236}">
              <a16:creationId xmlns:a16="http://schemas.microsoft.com/office/drawing/2014/main" xmlns="" id="{00000000-0008-0000-0200-00001E000000}"/>
            </a:ext>
          </a:extLst>
        </xdr:cNvPr>
        <xdr:cNvSpPr txBox="1">
          <a:spLocks noChangeArrowheads="1"/>
        </xdr:cNvSpPr>
      </xdr:nvSpPr>
      <xdr:spPr bwMode="auto">
        <a:xfrm>
          <a:off x="33597056" y="6393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785" name="Text Box 1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33597056" y="6393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786" name="Text Box 18">
          <a:extLst>
            <a:ext uri="{FF2B5EF4-FFF2-40B4-BE49-F238E27FC236}">
              <a16:creationId xmlns:a16="http://schemas.microsoft.com/office/drawing/2014/main" xmlns="" id="{00000000-0008-0000-0200-000020000000}"/>
            </a:ext>
          </a:extLst>
        </xdr:cNvPr>
        <xdr:cNvSpPr txBox="1">
          <a:spLocks noChangeArrowheads="1"/>
        </xdr:cNvSpPr>
      </xdr:nvSpPr>
      <xdr:spPr bwMode="auto">
        <a:xfrm>
          <a:off x="33597056" y="6393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787" name="Text Box 19">
          <a:extLst>
            <a:ext uri="{FF2B5EF4-FFF2-40B4-BE49-F238E27FC236}">
              <a16:creationId xmlns:a16="http://schemas.microsoft.com/office/drawing/2014/main" xmlns="" id="{00000000-0008-0000-0200-000021000000}"/>
            </a:ext>
          </a:extLst>
        </xdr:cNvPr>
        <xdr:cNvSpPr txBox="1">
          <a:spLocks noChangeArrowheads="1"/>
        </xdr:cNvSpPr>
      </xdr:nvSpPr>
      <xdr:spPr bwMode="auto">
        <a:xfrm>
          <a:off x="33597056" y="6393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788" name="Text Box 16">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3597056" y="6393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789" name="Text Box 15">
          <a:extLst>
            <a:ext uri="{FF2B5EF4-FFF2-40B4-BE49-F238E27FC236}">
              <a16:creationId xmlns:a16="http://schemas.microsoft.com/office/drawing/2014/main" xmlns="" id="{00000000-0008-0000-0200-0000C5000000}"/>
            </a:ext>
          </a:extLst>
        </xdr:cNvPr>
        <xdr:cNvSpPr txBox="1">
          <a:spLocks noChangeArrowheads="1"/>
        </xdr:cNvSpPr>
      </xdr:nvSpPr>
      <xdr:spPr bwMode="auto">
        <a:xfrm>
          <a:off x="31363444" y="59364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790" name="Text Box 15">
          <a:extLst>
            <a:ext uri="{FF2B5EF4-FFF2-40B4-BE49-F238E27FC236}">
              <a16:creationId xmlns:a16="http://schemas.microsoft.com/office/drawing/2014/main" xmlns="" id="{00000000-0008-0000-0200-0000C6000000}"/>
            </a:ext>
          </a:extLst>
        </xdr:cNvPr>
        <xdr:cNvSpPr txBox="1">
          <a:spLocks noChangeArrowheads="1"/>
        </xdr:cNvSpPr>
      </xdr:nvSpPr>
      <xdr:spPr bwMode="auto">
        <a:xfrm>
          <a:off x="31363444" y="59364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791" name="Text Box 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31363444" y="63888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792" name="Text Box 15">
          <a:extLst>
            <a:ext uri="{FF2B5EF4-FFF2-40B4-BE49-F238E27FC236}">
              <a16:creationId xmlns:a16="http://schemas.microsoft.com/office/drawing/2014/main" xmlns="" id="{00000000-0008-0000-0200-0000C8000000}"/>
            </a:ext>
          </a:extLst>
        </xdr:cNvPr>
        <xdr:cNvSpPr txBox="1">
          <a:spLocks noChangeArrowheads="1"/>
        </xdr:cNvSpPr>
      </xdr:nvSpPr>
      <xdr:spPr bwMode="auto">
        <a:xfrm>
          <a:off x="31363444" y="63888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793" name="Text Box 16">
          <a:extLst>
            <a:ext uri="{FF2B5EF4-FFF2-40B4-BE49-F238E27FC236}">
              <a16:creationId xmlns:a16="http://schemas.microsoft.com/office/drawing/2014/main" xmlns="" id="{00000000-0008-0000-0200-0000C9000000}"/>
            </a:ext>
          </a:extLst>
        </xdr:cNvPr>
        <xdr:cNvSpPr txBox="1">
          <a:spLocks noChangeArrowheads="1"/>
        </xdr:cNvSpPr>
      </xdr:nvSpPr>
      <xdr:spPr bwMode="auto">
        <a:xfrm>
          <a:off x="33597056" y="6393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794" name="Text Box 17">
          <a:extLst>
            <a:ext uri="{FF2B5EF4-FFF2-40B4-BE49-F238E27FC236}">
              <a16:creationId xmlns:a16="http://schemas.microsoft.com/office/drawing/2014/main" xmlns="" id="{00000000-0008-0000-0200-0000CA000000}"/>
            </a:ext>
          </a:extLst>
        </xdr:cNvPr>
        <xdr:cNvSpPr txBox="1">
          <a:spLocks noChangeArrowheads="1"/>
        </xdr:cNvSpPr>
      </xdr:nvSpPr>
      <xdr:spPr bwMode="auto">
        <a:xfrm>
          <a:off x="33597056" y="6393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795" name="Text Box 18">
          <a:extLst>
            <a:ext uri="{FF2B5EF4-FFF2-40B4-BE49-F238E27FC236}">
              <a16:creationId xmlns:a16="http://schemas.microsoft.com/office/drawing/2014/main" xmlns="" id="{00000000-0008-0000-0200-0000CB000000}"/>
            </a:ext>
          </a:extLst>
        </xdr:cNvPr>
        <xdr:cNvSpPr txBox="1">
          <a:spLocks noChangeArrowheads="1"/>
        </xdr:cNvSpPr>
      </xdr:nvSpPr>
      <xdr:spPr bwMode="auto">
        <a:xfrm>
          <a:off x="33597056" y="6393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796" name="Text Box 1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33597056" y="6393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797"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3597056" y="6841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798" name="Text Box 16">
          <a:extLst>
            <a:ext uri="{FF2B5EF4-FFF2-40B4-BE49-F238E27FC236}">
              <a16:creationId xmlns:a16="http://schemas.microsoft.com/office/drawing/2014/main" xmlns="" id="{00000000-0008-0000-0200-0000CE000000}"/>
            </a:ext>
          </a:extLst>
        </xdr:cNvPr>
        <xdr:cNvSpPr txBox="1">
          <a:spLocks noChangeArrowheads="1"/>
        </xdr:cNvSpPr>
      </xdr:nvSpPr>
      <xdr:spPr bwMode="auto">
        <a:xfrm>
          <a:off x="33597056" y="6393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799" name="Text Box 1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33597056" y="6393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19</xdr:row>
      <xdr:rowOff>15875</xdr:rowOff>
    </xdr:from>
    <xdr:ext cx="95250" cy="171450"/>
    <xdr:sp macro="" textlink="">
      <xdr:nvSpPr>
        <xdr:cNvPr id="800" name="Text Box 18">
          <a:extLst>
            <a:ext uri="{FF2B5EF4-FFF2-40B4-BE49-F238E27FC236}">
              <a16:creationId xmlns:a16="http://schemas.microsoft.com/office/drawing/2014/main" xmlns="" id="{00000000-0008-0000-0200-0000D0000000}"/>
            </a:ext>
          </a:extLst>
        </xdr:cNvPr>
        <xdr:cNvSpPr txBox="1">
          <a:spLocks noChangeArrowheads="1"/>
        </xdr:cNvSpPr>
      </xdr:nvSpPr>
      <xdr:spPr bwMode="auto">
        <a:xfrm>
          <a:off x="33598643" y="6409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801"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3597056" y="6841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802" name="Text Box 15">
          <a:extLst>
            <a:ext uri="{FF2B5EF4-FFF2-40B4-BE49-F238E27FC236}">
              <a16:creationId xmlns:a16="http://schemas.microsoft.com/office/drawing/2014/main" xmlns="" id="{00000000-0008-0000-0200-0000D2000000}"/>
            </a:ext>
          </a:extLst>
        </xdr:cNvPr>
        <xdr:cNvSpPr txBox="1">
          <a:spLocks noChangeArrowheads="1"/>
        </xdr:cNvSpPr>
      </xdr:nvSpPr>
      <xdr:spPr bwMode="auto">
        <a:xfrm>
          <a:off x="33597056" y="59364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803" name="Text Box 15">
          <a:extLst>
            <a:ext uri="{FF2B5EF4-FFF2-40B4-BE49-F238E27FC236}">
              <a16:creationId xmlns:a16="http://schemas.microsoft.com/office/drawing/2014/main" xmlns="" id="{00000000-0008-0000-0200-0000D3000000}"/>
            </a:ext>
          </a:extLst>
        </xdr:cNvPr>
        <xdr:cNvSpPr txBox="1">
          <a:spLocks noChangeArrowheads="1"/>
        </xdr:cNvSpPr>
      </xdr:nvSpPr>
      <xdr:spPr bwMode="auto">
        <a:xfrm>
          <a:off x="33597056" y="59364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804" name="Text Box 15">
          <a:extLst>
            <a:ext uri="{FF2B5EF4-FFF2-40B4-BE49-F238E27FC236}">
              <a16:creationId xmlns:a16="http://schemas.microsoft.com/office/drawing/2014/main" xmlns="" id="{00000000-0008-0000-0200-0000D4000000}"/>
            </a:ext>
          </a:extLst>
        </xdr:cNvPr>
        <xdr:cNvSpPr txBox="1">
          <a:spLocks noChangeArrowheads="1"/>
        </xdr:cNvSpPr>
      </xdr:nvSpPr>
      <xdr:spPr bwMode="auto">
        <a:xfrm>
          <a:off x="33597056" y="63888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805" name="Text Box 15">
          <a:extLst>
            <a:ext uri="{FF2B5EF4-FFF2-40B4-BE49-F238E27FC236}">
              <a16:creationId xmlns:a16="http://schemas.microsoft.com/office/drawing/2014/main" xmlns="" id="{00000000-0008-0000-0200-0000D5000000}"/>
            </a:ext>
          </a:extLst>
        </xdr:cNvPr>
        <xdr:cNvSpPr txBox="1">
          <a:spLocks noChangeArrowheads="1"/>
        </xdr:cNvSpPr>
      </xdr:nvSpPr>
      <xdr:spPr bwMode="auto">
        <a:xfrm>
          <a:off x="33597056" y="63888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806" name="Text Box 15">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1363444" y="63888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807" name="Text Box 15">
          <a:extLst>
            <a:ext uri="{FF2B5EF4-FFF2-40B4-BE49-F238E27FC236}">
              <a16:creationId xmlns:a16="http://schemas.microsoft.com/office/drawing/2014/main" xmlns="" id="{00000000-0008-0000-0200-0000E2010000}"/>
            </a:ext>
          </a:extLst>
        </xdr:cNvPr>
        <xdr:cNvSpPr txBox="1">
          <a:spLocks noChangeArrowheads="1"/>
        </xdr:cNvSpPr>
      </xdr:nvSpPr>
      <xdr:spPr bwMode="auto">
        <a:xfrm>
          <a:off x="31363444" y="63888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808"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363444" y="6841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809"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363444" y="6841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810" name="Text Box 15">
          <a:extLst>
            <a:ext uri="{FF2B5EF4-FFF2-40B4-BE49-F238E27FC236}">
              <a16:creationId xmlns:a16="http://schemas.microsoft.com/office/drawing/2014/main" xmlns="" id="{00000000-0008-0000-0200-0000E5010000}"/>
            </a:ext>
          </a:extLst>
        </xdr:cNvPr>
        <xdr:cNvSpPr txBox="1">
          <a:spLocks noChangeArrowheads="1"/>
        </xdr:cNvSpPr>
      </xdr:nvSpPr>
      <xdr:spPr bwMode="auto">
        <a:xfrm>
          <a:off x="31363444" y="7293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213632"/>
    <xdr:sp macro="" textlink="">
      <xdr:nvSpPr>
        <xdr:cNvPr id="811" name="Text Box 15">
          <a:extLst>
            <a:ext uri="{FF2B5EF4-FFF2-40B4-BE49-F238E27FC236}">
              <a16:creationId xmlns:a16="http://schemas.microsoft.com/office/drawing/2014/main" xmlns="" id="{00000000-0008-0000-0200-0000E6010000}"/>
            </a:ext>
          </a:extLst>
        </xdr:cNvPr>
        <xdr:cNvSpPr txBox="1">
          <a:spLocks noChangeArrowheads="1"/>
        </xdr:cNvSpPr>
      </xdr:nvSpPr>
      <xdr:spPr bwMode="auto">
        <a:xfrm>
          <a:off x="31363444" y="7293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812" name="Text Box 1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3597056" y="63888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813" name="Text Box 15">
          <a:extLst>
            <a:ext uri="{FF2B5EF4-FFF2-40B4-BE49-F238E27FC236}">
              <a16:creationId xmlns:a16="http://schemas.microsoft.com/office/drawing/2014/main" xmlns="" id="{00000000-0008-0000-0200-0000E8010000}"/>
            </a:ext>
          </a:extLst>
        </xdr:cNvPr>
        <xdr:cNvSpPr txBox="1">
          <a:spLocks noChangeArrowheads="1"/>
        </xdr:cNvSpPr>
      </xdr:nvSpPr>
      <xdr:spPr bwMode="auto">
        <a:xfrm>
          <a:off x="33597056" y="63888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814"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597056" y="6841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815"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597056" y="6841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442269"/>
    <xdr:sp macro="" textlink="">
      <xdr:nvSpPr>
        <xdr:cNvPr id="816" name="Text Box 15">
          <a:extLst>
            <a:ext uri="{FF2B5EF4-FFF2-40B4-BE49-F238E27FC236}">
              <a16:creationId xmlns:a16="http://schemas.microsoft.com/office/drawing/2014/main" xmlns="" id="{00000000-0008-0000-0200-0000EB010000}"/>
            </a:ext>
          </a:extLst>
        </xdr:cNvPr>
        <xdr:cNvSpPr txBox="1">
          <a:spLocks noChangeArrowheads="1"/>
        </xdr:cNvSpPr>
      </xdr:nvSpPr>
      <xdr:spPr bwMode="auto">
        <a:xfrm>
          <a:off x="33597056" y="7293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213632"/>
    <xdr:sp macro="" textlink="">
      <xdr:nvSpPr>
        <xdr:cNvPr id="817" name="Text Box 15">
          <a:extLst>
            <a:ext uri="{FF2B5EF4-FFF2-40B4-BE49-F238E27FC236}">
              <a16:creationId xmlns:a16="http://schemas.microsoft.com/office/drawing/2014/main" xmlns="" id="{00000000-0008-0000-0200-0000EC010000}"/>
            </a:ext>
          </a:extLst>
        </xdr:cNvPr>
        <xdr:cNvSpPr txBox="1">
          <a:spLocks noChangeArrowheads="1"/>
        </xdr:cNvSpPr>
      </xdr:nvSpPr>
      <xdr:spPr bwMode="auto">
        <a:xfrm>
          <a:off x="33597056" y="7293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818" name="Text Box 16">
          <a:extLst>
            <a:ext uri="{FF2B5EF4-FFF2-40B4-BE49-F238E27FC236}">
              <a16:creationId xmlns="" xmlns:a16="http://schemas.microsoft.com/office/drawing/2014/main" id="{00000000-0008-0000-0200-000009000000}"/>
            </a:ext>
          </a:extLst>
        </xdr:cNvPr>
        <xdr:cNvSpPr txBox="1">
          <a:spLocks noChangeArrowheads="1"/>
        </xdr:cNvSpPr>
      </xdr:nvSpPr>
      <xdr:spPr bwMode="auto">
        <a:xfrm>
          <a:off x="31363444" y="5488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819" name="Text Box 17">
          <a:extLst>
            <a:ext uri="{FF2B5EF4-FFF2-40B4-BE49-F238E27FC236}">
              <a16:creationId xmlns="" xmlns:a16="http://schemas.microsoft.com/office/drawing/2014/main" id="{00000000-0008-0000-0200-00000A000000}"/>
            </a:ext>
          </a:extLst>
        </xdr:cNvPr>
        <xdr:cNvSpPr txBox="1">
          <a:spLocks noChangeArrowheads="1"/>
        </xdr:cNvSpPr>
      </xdr:nvSpPr>
      <xdr:spPr bwMode="auto">
        <a:xfrm>
          <a:off x="31363444" y="5488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820" name="Text Box 18">
          <a:extLst>
            <a:ext uri="{FF2B5EF4-FFF2-40B4-BE49-F238E27FC236}">
              <a16:creationId xmlns="" xmlns:a16="http://schemas.microsoft.com/office/drawing/2014/main" id="{00000000-0008-0000-0200-00000B000000}"/>
            </a:ext>
          </a:extLst>
        </xdr:cNvPr>
        <xdr:cNvSpPr txBox="1">
          <a:spLocks noChangeArrowheads="1"/>
        </xdr:cNvSpPr>
      </xdr:nvSpPr>
      <xdr:spPr bwMode="auto">
        <a:xfrm>
          <a:off x="31363444" y="5488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821" name="Text Box 19">
          <a:extLst>
            <a:ext uri="{FF2B5EF4-FFF2-40B4-BE49-F238E27FC236}">
              <a16:creationId xmlns="" xmlns:a16="http://schemas.microsoft.com/office/drawing/2014/main" id="{00000000-0008-0000-0200-00000C000000}"/>
            </a:ext>
          </a:extLst>
        </xdr:cNvPr>
        <xdr:cNvSpPr txBox="1">
          <a:spLocks noChangeArrowheads="1"/>
        </xdr:cNvSpPr>
      </xdr:nvSpPr>
      <xdr:spPr bwMode="auto">
        <a:xfrm>
          <a:off x="31363444" y="5488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822" name="Text Box 16">
          <a:extLst>
            <a:ext uri="{FF2B5EF4-FFF2-40B4-BE49-F238E27FC236}">
              <a16:creationId xmlns="" xmlns:a16="http://schemas.microsoft.com/office/drawing/2014/main" id="{00000000-0008-0000-0200-00001A000000}"/>
            </a:ext>
          </a:extLst>
        </xdr:cNvPr>
        <xdr:cNvSpPr txBox="1">
          <a:spLocks noChangeArrowheads="1"/>
        </xdr:cNvSpPr>
      </xdr:nvSpPr>
      <xdr:spPr bwMode="auto">
        <a:xfrm>
          <a:off x="31363444" y="5488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823" name="Text Box 17">
          <a:extLst>
            <a:ext uri="{FF2B5EF4-FFF2-40B4-BE49-F238E27FC236}">
              <a16:creationId xmlns="" xmlns:a16="http://schemas.microsoft.com/office/drawing/2014/main" id="{00000000-0008-0000-0200-00001B000000}"/>
            </a:ext>
          </a:extLst>
        </xdr:cNvPr>
        <xdr:cNvSpPr txBox="1">
          <a:spLocks noChangeArrowheads="1"/>
        </xdr:cNvSpPr>
      </xdr:nvSpPr>
      <xdr:spPr bwMode="auto">
        <a:xfrm>
          <a:off x="31363444" y="5488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17</xdr:row>
      <xdr:rowOff>15875</xdr:rowOff>
    </xdr:from>
    <xdr:ext cx="95250" cy="171450"/>
    <xdr:sp macro="" textlink="">
      <xdr:nvSpPr>
        <xdr:cNvPr id="824" name="Text Box 18">
          <a:extLst>
            <a:ext uri="{FF2B5EF4-FFF2-40B4-BE49-F238E27FC236}">
              <a16:creationId xmlns="" xmlns:a16="http://schemas.microsoft.com/office/drawing/2014/main" id="{00000000-0008-0000-0200-00001C000000}"/>
            </a:ext>
          </a:extLst>
        </xdr:cNvPr>
        <xdr:cNvSpPr txBox="1">
          <a:spLocks noChangeArrowheads="1"/>
        </xdr:cNvSpPr>
      </xdr:nvSpPr>
      <xdr:spPr bwMode="auto">
        <a:xfrm>
          <a:off x="31365031" y="5504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825" name="Text Box 16">
          <a:extLst>
            <a:ext uri="{FF2B5EF4-FFF2-40B4-BE49-F238E27FC236}">
              <a16:creationId xmlns="" xmlns:a16="http://schemas.microsoft.com/office/drawing/2014/main" id="{00000000-0008-0000-0200-00001E000000}"/>
            </a:ext>
          </a:extLst>
        </xdr:cNvPr>
        <xdr:cNvSpPr txBox="1">
          <a:spLocks noChangeArrowheads="1"/>
        </xdr:cNvSpPr>
      </xdr:nvSpPr>
      <xdr:spPr bwMode="auto">
        <a:xfrm>
          <a:off x="33597056" y="5488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826" name="Text Box 17">
          <a:extLst>
            <a:ext uri="{FF2B5EF4-FFF2-40B4-BE49-F238E27FC236}">
              <a16:creationId xmlns="" xmlns:a16="http://schemas.microsoft.com/office/drawing/2014/main" id="{00000000-0008-0000-0200-00001F000000}"/>
            </a:ext>
          </a:extLst>
        </xdr:cNvPr>
        <xdr:cNvSpPr txBox="1">
          <a:spLocks noChangeArrowheads="1"/>
        </xdr:cNvSpPr>
      </xdr:nvSpPr>
      <xdr:spPr bwMode="auto">
        <a:xfrm>
          <a:off x="33597056" y="5488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827" name="Text Box 18">
          <a:extLst>
            <a:ext uri="{FF2B5EF4-FFF2-40B4-BE49-F238E27FC236}">
              <a16:creationId xmlns="" xmlns:a16="http://schemas.microsoft.com/office/drawing/2014/main" id="{00000000-0008-0000-0200-000020000000}"/>
            </a:ext>
          </a:extLst>
        </xdr:cNvPr>
        <xdr:cNvSpPr txBox="1">
          <a:spLocks noChangeArrowheads="1"/>
        </xdr:cNvSpPr>
      </xdr:nvSpPr>
      <xdr:spPr bwMode="auto">
        <a:xfrm>
          <a:off x="33597056" y="5488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828" name="Text Box 19">
          <a:extLst>
            <a:ext uri="{FF2B5EF4-FFF2-40B4-BE49-F238E27FC236}">
              <a16:creationId xmlns="" xmlns:a16="http://schemas.microsoft.com/office/drawing/2014/main" id="{00000000-0008-0000-0200-000021000000}"/>
            </a:ext>
          </a:extLst>
        </xdr:cNvPr>
        <xdr:cNvSpPr txBox="1">
          <a:spLocks noChangeArrowheads="1"/>
        </xdr:cNvSpPr>
      </xdr:nvSpPr>
      <xdr:spPr bwMode="auto">
        <a:xfrm>
          <a:off x="33597056" y="5488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829" name="Text Box 16">
          <a:extLst>
            <a:ext uri="{FF2B5EF4-FFF2-40B4-BE49-F238E27FC236}">
              <a16:creationId xmlns="" xmlns:a16="http://schemas.microsoft.com/office/drawing/2014/main" id="{00000000-0008-0000-0200-000022000000}"/>
            </a:ext>
          </a:extLst>
        </xdr:cNvPr>
        <xdr:cNvSpPr txBox="1">
          <a:spLocks noChangeArrowheads="1"/>
        </xdr:cNvSpPr>
      </xdr:nvSpPr>
      <xdr:spPr bwMode="auto">
        <a:xfrm>
          <a:off x="33597056" y="5488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442269"/>
    <xdr:sp macro="" textlink="">
      <xdr:nvSpPr>
        <xdr:cNvPr id="830" name="Text Box 15">
          <a:extLst>
            <a:ext uri="{FF2B5EF4-FFF2-40B4-BE49-F238E27FC236}">
              <a16:creationId xmlns="" xmlns:a16="http://schemas.microsoft.com/office/drawing/2014/main" id="{00000000-0008-0000-0200-0000C7000000}"/>
            </a:ext>
          </a:extLst>
        </xdr:cNvPr>
        <xdr:cNvSpPr txBox="1">
          <a:spLocks noChangeArrowheads="1"/>
        </xdr:cNvSpPr>
      </xdr:nvSpPr>
      <xdr:spPr bwMode="auto">
        <a:xfrm>
          <a:off x="31363444" y="4922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213632"/>
    <xdr:sp macro="" textlink="">
      <xdr:nvSpPr>
        <xdr:cNvPr id="831" name="Text Box 15">
          <a:extLst>
            <a:ext uri="{FF2B5EF4-FFF2-40B4-BE49-F238E27FC236}">
              <a16:creationId xmlns="" xmlns:a16="http://schemas.microsoft.com/office/drawing/2014/main" id="{00000000-0008-0000-0200-0000C8000000}"/>
            </a:ext>
          </a:extLst>
        </xdr:cNvPr>
        <xdr:cNvSpPr txBox="1">
          <a:spLocks noChangeArrowheads="1"/>
        </xdr:cNvSpPr>
      </xdr:nvSpPr>
      <xdr:spPr bwMode="auto">
        <a:xfrm>
          <a:off x="31363444" y="4922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832" name="Text Box 16">
          <a:extLst>
            <a:ext uri="{FF2B5EF4-FFF2-40B4-BE49-F238E27FC236}">
              <a16:creationId xmlns="" xmlns:a16="http://schemas.microsoft.com/office/drawing/2014/main" id="{00000000-0008-0000-0200-0000C9000000}"/>
            </a:ext>
          </a:extLst>
        </xdr:cNvPr>
        <xdr:cNvSpPr txBox="1">
          <a:spLocks noChangeArrowheads="1"/>
        </xdr:cNvSpPr>
      </xdr:nvSpPr>
      <xdr:spPr bwMode="auto">
        <a:xfrm>
          <a:off x="33597056" y="5488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833" name="Text Box 17">
          <a:extLst>
            <a:ext uri="{FF2B5EF4-FFF2-40B4-BE49-F238E27FC236}">
              <a16:creationId xmlns="" xmlns:a16="http://schemas.microsoft.com/office/drawing/2014/main" id="{00000000-0008-0000-0200-0000CA000000}"/>
            </a:ext>
          </a:extLst>
        </xdr:cNvPr>
        <xdr:cNvSpPr txBox="1">
          <a:spLocks noChangeArrowheads="1"/>
        </xdr:cNvSpPr>
      </xdr:nvSpPr>
      <xdr:spPr bwMode="auto">
        <a:xfrm>
          <a:off x="33597056" y="5488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834" name="Text Box 18">
          <a:extLst>
            <a:ext uri="{FF2B5EF4-FFF2-40B4-BE49-F238E27FC236}">
              <a16:creationId xmlns="" xmlns:a16="http://schemas.microsoft.com/office/drawing/2014/main" id="{00000000-0008-0000-0200-0000CB000000}"/>
            </a:ext>
          </a:extLst>
        </xdr:cNvPr>
        <xdr:cNvSpPr txBox="1">
          <a:spLocks noChangeArrowheads="1"/>
        </xdr:cNvSpPr>
      </xdr:nvSpPr>
      <xdr:spPr bwMode="auto">
        <a:xfrm>
          <a:off x="33597056" y="5488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835" name="Text Box 19">
          <a:extLst>
            <a:ext uri="{FF2B5EF4-FFF2-40B4-BE49-F238E27FC236}">
              <a16:creationId xmlns="" xmlns:a16="http://schemas.microsoft.com/office/drawing/2014/main" id="{00000000-0008-0000-0200-0000CC000000}"/>
            </a:ext>
          </a:extLst>
        </xdr:cNvPr>
        <xdr:cNvSpPr txBox="1">
          <a:spLocks noChangeArrowheads="1"/>
        </xdr:cNvSpPr>
      </xdr:nvSpPr>
      <xdr:spPr bwMode="auto">
        <a:xfrm>
          <a:off x="33597056" y="5488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836" name="Text Box 16">
          <a:extLst>
            <a:ext uri="{FF2B5EF4-FFF2-40B4-BE49-F238E27FC236}">
              <a16:creationId xmlns="" xmlns:a16="http://schemas.microsoft.com/office/drawing/2014/main" id="{00000000-0008-0000-0200-0000CE000000}"/>
            </a:ext>
          </a:extLst>
        </xdr:cNvPr>
        <xdr:cNvSpPr txBox="1">
          <a:spLocks noChangeArrowheads="1"/>
        </xdr:cNvSpPr>
      </xdr:nvSpPr>
      <xdr:spPr bwMode="auto">
        <a:xfrm>
          <a:off x="33597056" y="5488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837" name="Text Box 17">
          <a:extLst>
            <a:ext uri="{FF2B5EF4-FFF2-40B4-BE49-F238E27FC236}">
              <a16:creationId xmlns="" xmlns:a16="http://schemas.microsoft.com/office/drawing/2014/main" id="{00000000-0008-0000-0200-0000CF000000}"/>
            </a:ext>
          </a:extLst>
        </xdr:cNvPr>
        <xdr:cNvSpPr txBox="1">
          <a:spLocks noChangeArrowheads="1"/>
        </xdr:cNvSpPr>
      </xdr:nvSpPr>
      <xdr:spPr bwMode="auto">
        <a:xfrm>
          <a:off x="33597056" y="548878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17</xdr:row>
      <xdr:rowOff>15875</xdr:rowOff>
    </xdr:from>
    <xdr:ext cx="95250" cy="171450"/>
    <xdr:sp macro="" textlink="">
      <xdr:nvSpPr>
        <xdr:cNvPr id="838" name="Text Box 18">
          <a:extLst>
            <a:ext uri="{FF2B5EF4-FFF2-40B4-BE49-F238E27FC236}">
              <a16:creationId xmlns="" xmlns:a16="http://schemas.microsoft.com/office/drawing/2014/main" id="{00000000-0008-0000-0200-0000D0000000}"/>
            </a:ext>
          </a:extLst>
        </xdr:cNvPr>
        <xdr:cNvSpPr txBox="1">
          <a:spLocks noChangeArrowheads="1"/>
        </xdr:cNvSpPr>
      </xdr:nvSpPr>
      <xdr:spPr bwMode="auto">
        <a:xfrm>
          <a:off x="33598643" y="550465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442269"/>
    <xdr:sp macro="" textlink="">
      <xdr:nvSpPr>
        <xdr:cNvPr id="839" name="Text Box 15">
          <a:extLst>
            <a:ext uri="{FF2B5EF4-FFF2-40B4-BE49-F238E27FC236}">
              <a16:creationId xmlns="" xmlns:a16="http://schemas.microsoft.com/office/drawing/2014/main" id="{00000000-0008-0000-0200-0000D4000000}"/>
            </a:ext>
          </a:extLst>
        </xdr:cNvPr>
        <xdr:cNvSpPr txBox="1">
          <a:spLocks noChangeArrowheads="1"/>
        </xdr:cNvSpPr>
      </xdr:nvSpPr>
      <xdr:spPr bwMode="auto">
        <a:xfrm>
          <a:off x="33597056" y="4922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213632"/>
    <xdr:sp macro="" textlink="">
      <xdr:nvSpPr>
        <xdr:cNvPr id="840" name="Text Box 15">
          <a:extLst>
            <a:ext uri="{FF2B5EF4-FFF2-40B4-BE49-F238E27FC236}">
              <a16:creationId xmlns="" xmlns:a16="http://schemas.microsoft.com/office/drawing/2014/main" id="{00000000-0008-0000-0200-0000D5000000}"/>
            </a:ext>
          </a:extLst>
        </xdr:cNvPr>
        <xdr:cNvSpPr txBox="1">
          <a:spLocks noChangeArrowheads="1"/>
        </xdr:cNvSpPr>
      </xdr:nvSpPr>
      <xdr:spPr bwMode="auto">
        <a:xfrm>
          <a:off x="33597056" y="4922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442269"/>
    <xdr:sp macro="" textlink="">
      <xdr:nvSpPr>
        <xdr:cNvPr id="841" name="Text Box 15">
          <a:extLst>
            <a:ext uri="{FF2B5EF4-FFF2-40B4-BE49-F238E27FC236}">
              <a16:creationId xmlns="" xmlns:a16="http://schemas.microsoft.com/office/drawing/2014/main" id="{00000000-0008-0000-0200-0000E1010000}"/>
            </a:ext>
          </a:extLst>
        </xdr:cNvPr>
        <xdr:cNvSpPr txBox="1">
          <a:spLocks noChangeArrowheads="1"/>
        </xdr:cNvSpPr>
      </xdr:nvSpPr>
      <xdr:spPr bwMode="auto">
        <a:xfrm>
          <a:off x="31363444" y="4922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213632"/>
    <xdr:sp macro="" textlink="">
      <xdr:nvSpPr>
        <xdr:cNvPr id="842" name="Text Box 15">
          <a:extLst>
            <a:ext uri="{FF2B5EF4-FFF2-40B4-BE49-F238E27FC236}">
              <a16:creationId xmlns="" xmlns:a16="http://schemas.microsoft.com/office/drawing/2014/main" id="{00000000-0008-0000-0200-0000E2010000}"/>
            </a:ext>
          </a:extLst>
        </xdr:cNvPr>
        <xdr:cNvSpPr txBox="1">
          <a:spLocks noChangeArrowheads="1"/>
        </xdr:cNvSpPr>
      </xdr:nvSpPr>
      <xdr:spPr bwMode="auto">
        <a:xfrm>
          <a:off x="31363444" y="4922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442269"/>
    <xdr:sp macro="" textlink="">
      <xdr:nvSpPr>
        <xdr:cNvPr id="843" name="Text Box 15">
          <a:extLst>
            <a:ext uri="{FF2B5EF4-FFF2-40B4-BE49-F238E27FC236}">
              <a16:creationId xmlns="" xmlns:a16="http://schemas.microsoft.com/office/drawing/2014/main" id="{00000000-0008-0000-0200-0000E7010000}"/>
            </a:ext>
          </a:extLst>
        </xdr:cNvPr>
        <xdr:cNvSpPr txBox="1">
          <a:spLocks noChangeArrowheads="1"/>
        </xdr:cNvSpPr>
      </xdr:nvSpPr>
      <xdr:spPr bwMode="auto">
        <a:xfrm>
          <a:off x="33597056" y="4922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213632"/>
    <xdr:sp macro="" textlink="">
      <xdr:nvSpPr>
        <xdr:cNvPr id="844" name="Text Box 15">
          <a:extLst>
            <a:ext uri="{FF2B5EF4-FFF2-40B4-BE49-F238E27FC236}">
              <a16:creationId xmlns="" xmlns:a16="http://schemas.microsoft.com/office/drawing/2014/main" id="{00000000-0008-0000-0200-0000E8010000}"/>
            </a:ext>
          </a:extLst>
        </xdr:cNvPr>
        <xdr:cNvSpPr txBox="1">
          <a:spLocks noChangeArrowheads="1"/>
        </xdr:cNvSpPr>
      </xdr:nvSpPr>
      <xdr:spPr bwMode="auto">
        <a:xfrm>
          <a:off x="33597056" y="4922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442269"/>
    <xdr:sp macro="" textlink="">
      <xdr:nvSpPr>
        <xdr:cNvPr id="845" name="Text Box 15">
          <a:extLst>
            <a:ext uri="{FF2B5EF4-FFF2-40B4-BE49-F238E27FC236}">
              <a16:creationId xmlns="" xmlns:a16="http://schemas.microsoft.com/office/drawing/2014/main" id="{00000000-0008-0000-0200-00000D000000}"/>
            </a:ext>
          </a:extLst>
        </xdr:cNvPr>
        <xdr:cNvSpPr txBox="1">
          <a:spLocks noChangeArrowheads="1"/>
        </xdr:cNvSpPr>
      </xdr:nvSpPr>
      <xdr:spPr bwMode="auto">
        <a:xfrm>
          <a:off x="31363444" y="4922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213632"/>
    <xdr:sp macro="" textlink="">
      <xdr:nvSpPr>
        <xdr:cNvPr id="846" name="Text Box 15">
          <a:extLst>
            <a:ext uri="{FF2B5EF4-FFF2-40B4-BE49-F238E27FC236}">
              <a16:creationId xmlns="" xmlns:a16="http://schemas.microsoft.com/office/drawing/2014/main" id="{00000000-0008-0000-0200-00001D000000}"/>
            </a:ext>
          </a:extLst>
        </xdr:cNvPr>
        <xdr:cNvSpPr txBox="1">
          <a:spLocks noChangeArrowheads="1"/>
        </xdr:cNvSpPr>
      </xdr:nvSpPr>
      <xdr:spPr bwMode="auto">
        <a:xfrm>
          <a:off x="31363444" y="4922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442269"/>
    <xdr:sp macro="" textlink="">
      <xdr:nvSpPr>
        <xdr:cNvPr id="847" name="Text Box 15">
          <a:extLst>
            <a:ext uri="{FF2B5EF4-FFF2-40B4-BE49-F238E27FC236}">
              <a16:creationId xmlns="" xmlns:a16="http://schemas.microsoft.com/office/drawing/2014/main" id="{00000000-0008-0000-0200-0000CD000000}"/>
            </a:ext>
          </a:extLst>
        </xdr:cNvPr>
        <xdr:cNvSpPr txBox="1">
          <a:spLocks noChangeArrowheads="1"/>
        </xdr:cNvSpPr>
      </xdr:nvSpPr>
      <xdr:spPr bwMode="auto">
        <a:xfrm>
          <a:off x="33597056" y="4922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213632"/>
    <xdr:sp macro="" textlink="">
      <xdr:nvSpPr>
        <xdr:cNvPr id="848" name="Text Box 15">
          <a:extLst>
            <a:ext uri="{FF2B5EF4-FFF2-40B4-BE49-F238E27FC236}">
              <a16:creationId xmlns="" xmlns:a16="http://schemas.microsoft.com/office/drawing/2014/main" id="{00000000-0008-0000-0200-0000D1000000}"/>
            </a:ext>
          </a:extLst>
        </xdr:cNvPr>
        <xdr:cNvSpPr txBox="1">
          <a:spLocks noChangeArrowheads="1"/>
        </xdr:cNvSpPr>
      </xdr:nvSpPr>
      <xdr:spPr bwMode="auto">
        <a:xfrm>
          <a:off x="33597056" y="4922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442269"/>
    <xdr:sp macro="" textlink="">
      <xdr:nvSpPr>
        <xdr:cNvPr id="849" name="Text Box 15">
          <a:extLst>
            <a:ext uri="{FF2B5EF4-FFF2-40B4-BE49-F238E27FC236}">
              <a16:creationId xmlns="" xmlns:a16="http://schemas.microsoft.com/office/drawing/2014/main" id="{00000000-0008-0000-0200-0000E3010000}"/>
            </a:ext>
          </a:extLst>
        </xdr:cNvPr>
        <xdr:cNvSpPr txBox="1">
          <a:spLocks noChangeArrowheads="1"/>
        </xdr:cNvSpPr>
      </xdr:nvSpPr>
      <xdr:spPr bwMode="auto">
        <a:xfrm>
          <a:off x="31363444" y="4922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213632"/>
    <xdr:sp macro="" textlink="">
      <xdr:nvSpPr>
        <xdr:cNvPr id="850" name="Text Box 15">
          <a:extLst>
            <a:ext uri="{FF2B5EF4-FFF2-40B4-BE49-F238E27FC236}">
              <a16:creationId xmlns="" xmlns:a16="http://schemas.microsoft.com/office/drawing/2014/main" id="{00000000-0008-0000-0200-0000E4010000}"/>
            </a:ext>
          </a:extLst>
        </xdr:cNvPr>
        <xdr:cNvSpPr txBox="1">
          <a:spLocks noChangeArrowheads="1"/>
        </xdr:cNvSpPr>
      </xdr:nvSpPr>
      <xdr:spPr bwMode="auto">
        <a:xfrm>
          <a:off x="31363444" y="4922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442269"/>
    <xdr:sp macro="" textlink="">
      <xdr:nvSpPr>
        <xdr:cNvPr id="851" name="Text Box 15">
          <a:extLst>
            <a:ext uri="{FF2B5EF4-FFF2-40B4-BE49-F238E27FC236}">
              <a16:creationId xmlns="" xmlns:a16="http://schemas.microsoft.com/office/drawing/2014/main" id="{00000000-0008-0000-0200-0000E9010000}"/>
            </a:ext>
          </a:extLst>
        </xdr:cNvPr>
        <xdr:cNvSpPr txBox="1">
          <a:spLocks noChangeArrowheads="1"/>
        </xdr:cNvSpPr>
      </xdr:nvSpPr>
      <xdr:spPr bwMode="auto">
        <a:xfrm>
          <a:off x="33597056" y="49220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213632"/>
    <xdr:sp macro="" textlink="">
      <xdr:nvSpPr>
        <xdr:cNvPr id="852" name="Text Box 15">
          <a:extLst>
            <a:ext uri="{FF2B5EF4-FFF2-40B4-BE49-F238E27FC236}">
              <a16:creationId xmlns="" xmlns:a16="http://schemas.microsoft.com/office/drawing/2014/main" id="{00000000-0008-0000-0200-0000EA010000}"/>
            </a:ext>
          </a:extLst>
        </xdr:cNvPr>
        <xdr:cNvSpPr txBox="1">
          <a:spLocks noChangeArrowheads="1"/>
        </xdr:cNvSpPr>
      </xdr:nvSpPr>
      <xdr:spPr bwMode="auto">
        <a:xfrm>
          <a:off x="33597056" y="49220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853" name="Text Box 16">
          <a:extLst>
            <a:ext uri="{FF2B5EF4-FFF2-40B4-BE49-F238E27FC236}">
              <a16:creationId xmlns="" xmlns:a16="http://schemas.microsoft.com/office/drawing/2014/main" id="{00000000-0008-0000-0200-000009000000}"/>
            </a:ext>
          </a:extLst>
        </xdr:cNvPr>
        <xdr:cNvSpPr txBox="1">
          <a:spLocks noChangeArrowheads="1"/>
        </xdr:cNvSpPr>
      </xdr:nvSpPr>
      <xdr:spPr bwMode="auto">
        <a:xfrm>
          <a:off x="31363444"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854" name="Text Box 17">
          <a:extLst>
            <a:ext uri="{FF2B5EF4-FFF2-40B4-BE49-F238E27FC236}">
              <a16:creationId xmlns="" xmlns:a16="http://schemas.microsoft.com/office/drawing/2014/main" id="{00000000-0008-0000-0200-00000A000000}"/>
            </a:ext>
          </a:extLst>
        </xdr:cNvPr>
        <xdr:cNvSpPr txBox="1">
          <a:spLocks noChangeArrowheads="1"/>
        </xdr:cNvSpPr>
      </xdr:nvSpPr>
      <xdr:spPr bwMode="auto">
        <a:xfrm>
          <a:off x="31363444"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855" name="Text Box 18">
          <a:extLst>
            <a:ext uri="{FF2B5EF4-FFF2-40B4-BE49-F238E27FC236}">
              <a16:creationId xmlns="" xmlns:a16="http://schemas.microsoft.com/office/drawing/2014/main" id="{00000000-0008-0000-0200-00000B000000}"/>
            </a:ext>
          </a:extLst>
        </xdr:cNvPr>
        <xdr:cNvSpPr txBox="1">
          <a:spLocks noChangeArrowheads="1"/>
        </xdr:cNvSpPr>
      </xdr:nvSpPr>
      <xdr:spPr bwMode="auto">
        <a:xfrm>
          <a:off x="31363444"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856" name="Text Box 19">
          <a:extLst>
            <a:ext uri="{FF2B5EF4-FFF2-40B4-BE49-F238E27FC236}">
              <a16:creationId xmlns="" xmlns:a16="http://schemas.microsoft.com/office/drawing/2014/main" id="{00000000-0008-0000-0200-00000C000000}"/>
            </a:ext>
          </a:extLst>
        </xdr:cNvPr>
        <xdr:cNvSpPr txBox="1">
          <a:spLocks noChangeArrowheads="1"/>
        </xdr:cNvSpPr>
      </xdr:nvSpPr>
      <xdr:spPr bwMode="auto">
        <a:xfrm>
          <a:off x="31363444"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857" name="Text Box 16">
          <a:extLst>
            <a:ext uri="{FF2B5EF4-FFF2-40B4-BE49-F238E27FC236}">
              <a16:creationId xmlns="" xmlns:a16="http://schemas.microsoft.com/office/drawing/2014/main" id="{00000000-0008-0000-0200-00001A000000}"/>
            </a:ext>
          </a:extLst>
        </xdr:cNvPr>
        <xdr:cNvSpPr txBox="1">
          <a:spLocks noChangeArrowheads="1"/>
        </xdr:cNvSpPr>
      </xdr:nvSpPr>
      <xdr:spPr bwMode="auto">
        <a:xfrm>
          <a:off x="31363444"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858" name="Text Box 17">
          <a:extLst>
            <a:ext uri="{FF2B5EF4-FFF2-40B4-BE49-F238E27FC236}">
              <a16:creationId xmlns="" xmlns:a16="http://schemas.microsoft.com/office/drawing/2014/main" id="{00000000-0008-0000-0200-00001B000000}"/>
            </a:ext>
          </a:extLst>
        </xdr:cNvPr>
        <xdr:cNvSpPr txBox="1">
          <a:spLocks noChangeArrowheads="1"/>
        </xdr:cNvSpPr>
      </xdr:nvSpPr>
      <xdr:spPr bwMode="auto">
        <a:xfrm>
          <a:off x="31363444"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15875</xdr:rowOff>
    </xdr:from>
    <xdr:ext cx="95250" cy="171450"/>
    <xdr:sp macro="" textlink="">
      <xdr:nvSpPr>
        <xdr:cNvPr id="859" name="Text Box 18">
          <a:extLst>
            <a:ext uri="{FF2B5EF4-FFF2-40B4-BE49-F238E27FC236}">
              <a16:creationId xmlns="" xmlns:a16="http://schemas.microsoft.com/office/drawing/2014/main" id="{00000000-0008-0000-0200-00001C000000}"/>
            </a:ext>
          </a:extLst>
        </xdr:cNvPr>
        <xdr:cNvSpPr txBox="1">
          <a:spLocks noChangeArrowheads="1"/>
        </xdr:cNvSpPr>
      </xdr:nvSpPr>
      <xdr:spPr bwMode="auto">
        <a:xfrm>
          <a:off x="31365031" y="44330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60" name="Text Box 16">
          <a:extLst>
            <a:ext uri="{FF2B5EF4-FFF2-40B4-BE49-F238E27FC236}">
              <a16:creationId xmlns="" xmlns:a16="http://schemas.microsoft.com/office/drawing/2014/main" id="{00000000-0008-0000-0200-00001E000000}"/>
            </a:ext>
          </a:extLst>
        </xdr:cNvPr>
        <xdr:cNvSpPr txBox="1">
          <a:spLocks noChangeArrowheads="1"/>
        </xdr:cNvSpPr>
      </xdr:nvSpPr>
      <xdr:spPr bwMode="auto">
        <a:xfrm>
          <a:off x="33597056"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61" name="Text Box 17">
          <a:extLst>
            <a:ext uri="{FF2B5EF4-FFF2-40B4-BE49-F238E27FC236}">
              <a16:creationId xmlns="" xmlns:a16="http://schemas.microsoft.com/office/drawing/2014/main" id="{00000000-0008-0000-0200-00001F000000}"/>
            </a:ext>
          </a:extLst>
        </xdr:cNvPr>
        <xdr:cNvSpPr txBox="1">
          <a:spLocks noChangeArrowheads="1"/>
        </xdr:cNvSpPr>
      </xdr:nvSpPr>
      <xdr:spPr bwMode="auto">
        <a:xfrm>
          <a:off x="33597056"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62" name="Text Box 18">
          <a:extLst>
            <a:ext uri="{FF2B5EF4-FFF2-40B4-BE49-F238E27FC236}">
              <a16:creationId xmlns="" xmlns:a16="http://schemas.microsoft.com/office/drawing/2014/main" id="{00000000-0008-0000-0200-000020000000}"/>
            </a:ext>
          </a:extLst>
        </xdr:cNvPr>
        <xdr:cNvSpPr txBox="1">
          <a:spLocks noChangeArrowheads="1"/>
        </xdr:cNvSpPr>
      </xdr:nvSpPr>
      <xdr:spPr bwMode="auto">
        <a:xfrm>
          <a:off x="33597056"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63" name="Text Box 19">
          <a:extLst>
            <a:ext uri="{FF2B5EF4-FFF2-40B4-BE49-F238E27FC236}">
              <a16:creationId xmlns="" xmlns:a16="http://schemas.microsoft.com/office/drawing/2014/main" id="{00000000-0008-0000-0200-000021000000}"/>
            </a:ext>
          </a:extLst>
        </xdr:cNvPr>
        <xdr:cNvSpPr txBox="1">
          <a:spLocks noChangeArrowheads="1"/>
        </xdr:cNvSpPr>
      </xdr:nvSpPr>
      <xdr:spPr bwMode="auto">
        <a:xfrm>
          <a:off x="33597056"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64" name="Text Box 16">
          <a:extLst>
            <a:ext uri="{FF2B5EF4-FFF2-40B4-BE49-F238E27FC236}">
              <a16:creationId xmlns="" xmlns:a16="http://schemas.microsoft.com/office/drawing/2014/main" id="{00000000-0008-0000-0200-000022000000}"/>
            </a:ext>
          </a:extLst>
        </xdr:cNvPr>
        <xdr:cNvSpPr txBox="1">
          <a:spLocks noChangeArrowheads="1"/>
        </xdr:cNvSpPr>
      </xdr:nvSpPr>
      <xdr:spPr bwMode="auto">
        <a:xfrm>
          <a:off x="33597056"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865" name="Text Box 15">
          <a:extLst>
            <a:ext uri="{FF2B5EF4-FFF2-40B4-BE49-F238E27FC236}">
              <a16:creationId xmlns="" xmlns:a16="http://schemas.microsoft.com/office/drawing/2014/main" id="{00000000-0008-0000-0200-0000C7000000}"/>
            </a:ext>
          </a:extLst>
        </xdr:cNvPr>
        <xdr:cNvSpPr txBox="1">
          <a:spLocks noChangeArrowheads="1"/>
        </xdr:cNvSpPr>
      </xdr:nvSpPr>
      <xdr:spPr bwMode="auto">
        <a:xfrm>
          <a:off x="31363444" y="41838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66" name="Text Box 16">
          <a:extLst>
            <a:ext uri="{FF2B5EF4-FFF2-40B4-BE49-F238E27FC236}">
              <a16:creationId xmlns="" xmlns:a16="http://schemas.microsoft.com/office/drawing/2014/main" id="{00000000-0008-0000-0200-0000C9000000}"/>
            </a:ext>
          </a:extLst>
        </xdr:cNvPr>
        <xdr:cNvSpPr txBox="1">
          <a:spLocks noChangeArrowheads="1"/>
        </xdr:cNvSpPr>
      </xdr:nvSpPr>
      <xdr:spPr bwMode="auto">
        <a:xfrm>
          <a:off x="33597056"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67" name="Text Box 17">
          <a:extLst>
            <a:ext uri="{FF2B5EF4-FFF2-40B4-BE49-F238E27FC236}">
              <a16:creationId xmlns="" xmlns:a16="http://schemas.microsoft.com/office/drawing/2014/main" id="{00000000-0008-0000-0200-0000CA000000}"/>
            </a:ext>
          </a:extLst>
        </xdr:cNvPr>
        <xdr:cNvSpPr txBox="1">
          <a:spLocks noChangeArrowheads="1"/>
        </xdr:cNvSpPr>
      </xdr:nvSpPr>
      <xdr:spPr bwMode="auto">
        <a:xfrm>
          <a:off x="33597056"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68" name="Text Box 18">
          <a:extLst>
            <a:ext uri="{FF2B5EF4-FFF2-40B4-BE49-F238E27FC236}">
              <a16:creationId xmlns="" xmlns:a16="http://schemas.microsoft.com/office/drawing/2014/main" id="{00000000-0008-0000-0200-0000CB000000}"/>
            </a:ext>
          </a:extLst>
        </xdr:cNvPr>
        <xdr:cNvSpPr txBox="1">
          <a:spLocks noChangeArrowheads="1"/>
        </xdr:cNvSpPr>
      </xdr:nvSpPr>
      <xdr:spPr bwMode="auto">
        <a:xfrm>
          <a:off x="33597056"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69" name="Text Box 19">
          <a:extLst>
            <a:ext uri="{FF2B5EF4-FFF2-40B4-BE49-F238E27FC236}">
              <a16:creationId xmlns="" xmlns:a16="http://schemas.microsoft.com/office/drawing/2014/main" id="{00000000-0008-0000-0200-0000CC000000}"/>
            </a:ext>
          </a:extLst>
        </xdr:cNvPr>
        <xdr:cNvSpPr txBox="1">
          <a:spLocks noChangeArrowheads="1"/>
        </xdr:cNvSpPr>
      </xdr:nvSpPr>
      <xdr:spPr bwMode="auto">
        <a:xfrm>
          <a:off x="33597056"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70" name="Text Box 16">
          <a:extLst>
            <a:ext uri="{FF2B5EF4-FFF2-40B4-BE49-F238E27FC236}">
              <a16:creationId xmlns="" xmlns:a16="http://schemas.microsoft.com/office/drawing/2014/main" id="{00000000-0008-0000-0200-0000CE000000}"/>
            </a:ext>
          </a:extLst>
        </xdr:cNvPr>
        <xdr:cNvSpPr txBox="1">
          <a:spLocks noChangeArrowheads="1"/>
        </xdr:cNvSpPr>
      </xdr:nvSpPr>
      <xdr:spPr bwMode="auto">
        <a:xfrm>
          <a:off x="33597056"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71" name="Text Box 17">
          <a:extLst>
            <a:ext uri="{FF2B5EF4-FFF2-40B4-BE49-F238E27FC236}">
              <a16:creationId xmlns="" xmlns:a16="http://schemas.microsoft.com/office/drawing/2014/main" id="{00000000-0008-0000-0200-0000CF000000}"/>
            </a:ext>
          </a:extLst>
        </xdr:cNvPr>
        <xdr:cNvSpPr txBox="1">
          <a:spLocks noChangeArrowheads="1"/>
        </xdr:cNvSpPr>
      </xdr:nvSpPr>
      <xdr:spPr bwMode="auto">
        <a:xfrm>
          <a:off x="33597056" y="441721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16</xdr:row>
      <xdr:rowOff>15875</xdr:rowOff>
    </xdr:from>
    <xdr:ext cx="95250" cy="171450"/>
    <xdr:sp macro="" textlink="">
      <xdr:nvSpPr>
        <xdr:cNvPr id="872" name="Text Box 18">
          <a:extLst>
            <a:ext uri="{FF2B5EF4-FFF2-40B4-BE49-F238E27FC236}">
              <a16:creationId xmlns="" xmlns:a16="http://schemas.microsoft.com/office/drawing/2014/main" id="{00000000-0008-0000-0200-0000D0000000}"/>
            </a:ext>
          </a:extLst>
        </xdr:cNvPr>
        <xdr:cNvSpPr txBox="1">
          <a:spLocks noChangeArrowheads="1"/>
        </xdr:cNvSpPr>
      </xdr:nvSpPr>
      <xdr:spPr bwMode="auto">
        <a:xfrm>
          <a:off x="33598643" y="44330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873" name="Text Box 15">
          <a:extLst>
            <a:ext uri="{FF2B5EF4-FFF2-40B4-BE49-F238E27FC236}">
              <a16:creationId xmlns="" xmlns:a16="http://schemas.microsoft.com/office/drawing/2014/main" id="{00000000-0008-0000-0200-0000D4000000}"/>
            </a:ext>
          </a:extLst>
        </xdr:cNvPr>
        <xdr:cNvSpPr txBox="1">
          <a:spLocks noChangeArrowheads="1"/>
        </xdr:cNvSpPr>
      </xdr:nvSpPr>
      <xdr:spPr bwMode="auto">
        <a:xfrm>
          <a:off x="33597056" y="41838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874" name="Text Box 15">
          <a:extLst>
            <a:ext uri="{FF2B5EF4-FFF2-40B4-BE49-F238E27FC236}">
              <a16:creationId xmlns="" xmlns:a16="http://schemas.microsoft.com/office/drawing/2014/main" id="{00000000-0008-0000-0200-0000E1010000}"/>
            </a:ext>
          </a:extLst>
        </xdr:cNvPr>
        <xdr:cNvSpPr txBox="1">
          <a:spLocks noChangeArrowheads="1"/>
        </xdr:cNvSpPr>
      </xdr:nvSpPr>
      <xdr:spPr bwMode="auto">
        <a:xfrm>
          <a:off x="31363444" y="41838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875" name="Text Box 15">
          <a:extLst>
            <a:ext uri="{FF2B5EF4-FFF2-40B4-BE49-F238E27FC236}">
              <a16:creationId xmlns="" xmlns:a16="http://schemas.microsoft.com/office/drawing/2014/main" id="{00000000-0008-0000-0200-0000E7010000}"/>
            </a:ext>
          </a:extLst>
        </xdr:cNvPr>
        <xdr:cNvSpPr txBox="1">
          <a:spLocks noChangeArrowheads="1"/>
        </xdr:cNvSpPr>
      </xdr:nvSpPr>
      <xdr:spPr bwMode="auto">
        <a:xfrm>
          <a:off x="33597056" y="41838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876" name="Text Box 15">
          <a:extLst>
            <a:ext uri="{FF2B5EF4-FFF2-40B4-BE49-F238E27FC236}">
              <a16:creationId xmlns="" xmlns:a16="http://schemas.microsoft.com/office/drawing/2014/main" id="{00000000-0008-0000-0200-00000D000000}"/>
            </a:ext>
          </a:extLst>
        </xdr:cNvPr>
        <xdr:cNvSpPr txBox="1">
          <a:spLocks noChangeArrowheads="1"/>
        </xdr:cNvSpPr>
      </xdr:nvSpPr>
      <xdr:spPr bwMode="auto">
        <a:xfrm>
          <a:off x="31363444" y="41838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877" name="Text Box 15">
          <a:extLst>
            <a:ext uri="{FF2B5EF4-FFF2-40B4-BE49-F238E27FC236}">
              <a16:creationId xmlns="" xmlns:a16="http://schemas.microsoft.com/office/drawing/2014/main" id="{00000000-0008-0000-0200-0000CD000000}"/>
            </a:ext>
          </a:extLst>
        </xdr:cNvPr>
        <xdr:cNvSpPr txBox="1">
          <a:spLocks noChangeArrowheads="1"/>
        </xdr:cNvSpPr>
      </xdr:nvSpPr>
      <xdr:spPr bwMode="auto">
        <a:xfrm>
          <a:off x="33597056" y="41838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878" name="Text Box 15">
          <a:extLst>
            <a:ext uri="{FF2B5EF4-FFF2-40B4-BE49-F238E27FC236}">
              <a16:creationId xmlns="" xmlns:a16="http://schemas.microsoft.com/office/drawing/2014/main" id="{00000000-0008-0000-0200-0000E3010000}"/>
            </a:ext>
          </a:extLst>
        </xdr:cNvPr>
        <xdr:cNvSpPr txBox="1">
          <a:spLocks noChangeArrowheads="1"/>
        </xdr:cNvSpPr>
      </xdr:nvSpPr>
      <xdr:spPr bwMode="auto">
        <a:xfrm>
          <a:off x="31363444" y="41838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879" name="Text Box 15">
          <a:extLst>
            <a:ext uri="{FF2B5EF4-FFF2-40B4-BE49-F238E27FC236}">
              <a16:creationId xmlns="" xmlns:a16="http://schemas.microsoft.com/office/drawing/2014/main" id="{00000000-0008-0000-0200-0000E9010000}"/>
            </a:ext>
          </a:extLst>
        </xdr:cNvPr>
        <xdr:cNvSpPr txBox="1">
          <a:spLocks noChangeArrowheads="1"/>
        </xdr:cNvSpPr>
      </xdr:nvSpPr>
      <xdr:spPr bwMode="auto">
        <a:xfrm>
          <a:off x="33597056" y="41838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880" name="Text Box 15">
          <a:extLst>
            <a:ext uri="{FF2B5EF4-FFF2-40B4-BE49-F238E27FC236}">
              <a16:creationId xmlns="" xmlns:a16="http://schemas.microsoft.com/office/drawing/2014/main" id="{00000000-0008-0000-0200-00000D000000}"/>
            </a:ext>
          </a:extLst>
        </xdr:cNvPr>
        <xdr:cNvSpPr txBox="1">
          <a:spLocks noChangeArrowheads="1"/>
        </xdr:cNvSpPr>
      </xdr:nvSpPr>
      <xdr:spPr bwMode="auto">
        <a:xfrm>
          <a:off x="31363444" y="63888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881" name="Text Box 15">
          <a:extLst>
            <a:ext uri="{FF2B5EF4-FFF2-40B4-BE49-F238E27FC236}">
              <a16:creationId xmlns="" xmlns:a16="http://schemas.microsoft.com/office/drawing/2014/main" id="{00000000-0008-0000-0200-00001D000000}"/>
            </a:ext>
          </a:extLst>
        </xdr:cNvPr>
        <xdr:cNvSpPr txBox="1">
          <a:spLocks noChangeArrowheads="1"/>
        </xdr:cNvSpPr>
      </xdr:nvSpPr>
      <xdr:spPr bwMode="auto">
        <a:xfrm>
          <a:off x="31363444" y="63888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882" name="Text Box 15">
          <a:extLst>
            <a:ext uri="{FF2B5EF4-FFF2-40B4-BE49-F238E27FC236}">
              <a16:creationId xmlns="" xmlns:a16="http://schemas.microsoft.com/office/drawing/2014/main" id="{00000000-0008-0000-0200-0000CD000000}"/>
            </a:ext>
          </a:extLst>
        </xdr:cNvPr>
        <xdr:cNvSpPr txBox="1">
          <a:spLocks noChangeArrowheads="1"/>
        </xdr:cNvSpPr>
      </xdr:nvSpPr>
      <xdr:spPr bwMode="auto">
        <a:xfrm>
          <a:off x="33597056" y="63888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883" name="Text Box 15">
          <a:extLst>
            <a:ext uri="{FF2B5EF4-FFF2-40B4-BE49-F238E27FC236}">
              <a16:creationId xmlns="" xmlns:a16="http://schemas.microsoft.com/office/drawing/2014/main" id="{00000000-0008-0000-0200-0000D1000000}"/>
            </a:ext>
          </a:extLst>
        </xdr:cNvPr>
        <xdr:cNvSpPr txBox="1">
          <a:spLocks noChangeArrowheads="1"/>
        </xdr:cNvSpPr>
      </xdr:nvSpPr>
      <xdr:spPr bwMode="auto">
        <a:xfrm>
          <a:off x="33597056" y="63888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884" name="Text Box 15">
          <a:extLst>
            <a:ext uri="{FF2B5EF4-FFF2-40B4-BE49-F238E27FC236}">
              <a16:creationId xmlns="" xmlns:a16="http://schemas.microsoft.com/office/drawing/2014/main" id="{00000000-0008-0000-0200-0000E3010000}"/>
            </a:ext>
          </a:extLst>
        </xdr:cNvPr>
        <xdr:cNvSpPr txBox="1">
          <a:spLocks noChangeArrowheads="1"/>
        </xdr:cNvSpPr>
      </xdr:nvSpPr>
      <xdr:spPr bwMode="auto">
        <a:xfrm>
          <a:off x="31363444" y="63888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885" name="Text Box 15">
          <a:extLst>
            <a:ext uri="{FF2B5EF4-FFF2-40B4-BE49-F238E27FC236}">
              <a16:creationId xmlns="" xmlns:a16="http://schemas.microsoft.com/office/drawing/2014/main" id="{00000000-0008-0000-0200-0000E4010000}"/>
            </a:ext>
          </a:extLst>
        </xdr:cNvPr>
        <xdr:cNvSpPr txBox="1">
          <a:spLocks noChangeArrowheads="1"/>
        </xdr:cNvSpPr>
      </xdr:nvSpPr>
      <xdr:spPr bwMode="auto">
        <a:xfrm>
          <a:off x="31363444" y="63888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886" name="Text Box 15">
          <a:extLst>
            <a:ext uri="{FF2B5EF4-FFF2-40B4-BE49-F238E27FC236}">
              <a16:creationId xmlns="" xmlns:a16="http://schemas.microsoft.com/office/drawing/2014/main" id="{00000000-0008-0000-0200-0000E9010000}"/>
            </a:ext>
          </a:extLst>
        </xdr:cNvPr>
        <xdr:cNvSpPr txBox="1">
          <a:spLocks noChangeArrowheads="1"/>
        </xdr:cNvSpPr>
      </xdr:nvSpPr>
      <xdr:spPr bwMode="auto">
        <a:xfrm>
          <a:off x="33597056" y="63888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887" name="Text Box 15">
          <a:extLst>
            <a:ext uri="{FF2B5EF4-FFF2-40B4-BE49-F238E27FC236}">
              <a16:creationId xmlns="" xmlns:a16="http://schemas.microsoft.com/office/drawing/2014/main" id="{00000000-0008-0000-0200-0000EA010000}"/>
            </a:ext>
          </a:extLst>
        </xdr:cNvPr>
        <xdr:cNvSpPr txBox="1">
          <a:spLocks noChangeArrowheads="1"/>
        </xdr:cNvSpPr>
      </xdr:nvSpPr>
      <xdr:spPr bwMode="auto">
        <a:xfrm>
          <a:off x="33597056" y="63888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888" name="Text Box 15">
          <a:extLst>
            <a:ext uri="{FF2B5EF4-FFF2-40B4-BE49-F238E27FC236}">
              <a16:creationId xmlns="" xmlns:a16="http://schemas.microsoft.com/office/drawing/2014/main" id="{00000000-0008-0000-0200-00000D000000}"/>
            </a:ext>
          </a:extLst>
        </xdr:cNvPr>
        <xdr:cNvSpPr txBox="1">
          <a:spLocks noChangeArrowheads="1"/>
        </xdr:cNvSpPr>
      </xdr:nvSpPr>
      <xdr:spPr bwMode="auto">
        <a:xfrm>
          <a:off x="31363444" y="59364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889" name="Text Box 15">
          <a:extLst>
            <a:ext uri="{FF2B5EF4-FFF2-40B4-BE49-F238E27FC236}">
              <a16:creationId xmlns="" xmlns:a16="http://schemas.microsoft.com/office/drawing/2014/main" id="{00000000-0008-0000-0200-00001D000000}"/>
            </a:ext>
          </a:extLst>
        </xdr:cNvPr>
        <xdr:cNvSpPr txBox="1">
          <a:spLocks noChangeArrowheads="1"/>
        </xdr:cNvSpPr>
      </xdr:nvSpPr>
      <xdr:spPr bwMode="auto">
        <a:xfrm>
          <a:off x="31363444" y="59364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890" name="Text Box 15">
          <a:extLst>
            <a:ext uri="{FF2B5EF4-FFF2-40B4-BE49-F238E27FC236}">
              <a16:creationId xmlns="" xmlns:a16="http://schemas.microsoft.com/office/drawing/2014/main" id="{00000000-0008-0000-0200-0000CD000000}"/>
            </a:ext>
          </a:extLst>
        </xdr:cNvPr>
        <xdr:cNvSpPr txBox="1">
          <a:spLocks noChangeArrowheads="1"/>
        </xdr:cNvSpPr>
      </xdr:nvSpPr>
      <xdr:spPr bwMode="auto">
        <a:xfrm>
          <a:off x="33597056" y="59364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891" name="Text Box 15">
          <a:extLst>
            <a:ext uri="{FF2B5EF4-FFF2-40B4-BE49-F238E27FC236}">
              <a16:creationId xmlns="" xmlns:a16="http://schemas.microsoft.com/office/drawing/2014/main" id="{00000000-0008-0000-0200-0000D1000000}"/>
            </a:ext>
          </a:extLst>
        </xdr:cNvPr>
        <xdr:cNvSpPr txBox="1">
          <a:spLocks noChangeArrowheads="1"/>
        </xdr:cNvSpPr>
      </xdr:nvSpPr>
      <xdr:spPr bwMode="auto">
        <a:xfrm>
          <a:off x="33597056" y="59364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892" name="Text Box 15">
          <a:extLst>
            <a:ext uri="{FF2B5EF4-FFF2-40B4-BE49-F238E27FC236}">
              <a16:creationId xmlns="" xmlns:a16="http://schemas.microsoft.com/office/drawing/2014/main" id="{00000000-0008-0000-0200-0000E3010000}"/>
            </a:ext>
          </a:extLst>
        </xdr:cNvPr>
        <xdr:cNvSpPr txBox="1">
          <a:spLocks noChangeArrowheads="1"/>
        </xdr:cNvSpPr>
      </xdr:nvSpPr>
      <xdr:spPr bwMode="auto">
        <a:xfrm>
          <a:off x="31363444" y="59364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893" name="Text Box 15">
          <a:extLst>
            <a:ext uri="{FF2B5EF4-FFF2-40B4-BE49-F238E27FC236}">
              <a16:creationId xmlns="" xmlns:a16="http://schemas.microsoft.com/office/drawing/2014/main" id="{00000000-0008-0000-0200-0000E4010000}"/>
            </a:ext>
          </a:extLst>
        </xdr:cNvPr>
        <xdr:cNvSpPr txBox="1">
          <a:spLocks noChangeArrowheads="1"/>
        </xdr:cNvSpPr>
      </xdr:nvSpPr>
      <xdr:spPr bwMode="auto">
        <a:xfrm>
          <a:off x="31363444" y="59364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894" name="Text Box 15">
          <a:extLst>
            <a:ext uri="{FF2B5EF4-FFF2-40B4-BE49-F238E27FC236}">
              <a16:creationId xmlns="" xmlns:a16="http://schemas.microsoft.com/office/drawing/2014/main" id="{00000000-0008-0000-0200-0000E9010000}"/>
            </a:ext>
          </a:extLst>
        </xdr:cNvPr>
        <xdr:cNvSpPr txBox="1">
          <a:spLocks noChangeArrowheads="1"/>
        </xdr:cNvSpPr>
      </xdr:nvSpPr>
      <xdr:spPr bwMode="auto">
        <a:xfrm>
          <a:off x="33597056" y="59364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895" name="Text Box 15">
          <a:extLst>
            <a:ext uri="{FF2B5EF4-FFF2-40B4-BE49-F238E27FC236}">
              <a16:creationId xmlns="" xmlns:a16="http://schemas.microsoft.com/office/drawing/2014/main" id="{00000000-0008-0000-0200-0000EA010000}"/>
            </a:ext>
          </a:extLst>
        </xdr:cNvPr>
        <xdr:cNvSpPr txBox="1">
          <a:spLocks noChangeArrowheads="1"/>
        </xdr:cNvSpPr>
      </xdr:nvSpPr>
      <xdr:spPr bwMode="auto">
        <a:xfrm>
          <a:off x="33597056" y="59364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896" name="Text Box 16">
          <a:extLst>
            <a:ext uri="{FF2B5EF4-FFF2-40B4-BE49-F238E27FC236}">
              <a16:creationId xmlns:a16="http://schemas.microsoft.com/office/drawing/2014/main" xmlns="" id="{00000000-0008-0000-0200-00002D000000}"/>
            </a:ext>
          </a:extLst>
        </xdr:cNvPr>
        <xdr:cNvSpPr txBox="1">
          <a:spLocks noChangeArrowheads="1"/>
        </xdr:cNvSpPr>
      </xdr:nvSpPr>
      <xdr:spPr bwMode="auto">
        <a:xfrm>
          <a:off x="31363444"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897" name="Text Box 17">
          <a:extLst>
            <a:ext uri="{FF2B5EF4-FFF2-40B4-BE49-F238E27FC236}">
              <a16:creationId xmlns:a16="http://schemas.microsoft.com/office/drawing/2014/main" xmlns="" id="{00000000-0008-0000-0200-00002E000000}"/>
            </a:ext>
          </a:extLst>
        </xdr:cNvPr>
        <xdr:cNvSpPr txBox="1">
          <a:spLocks noChangeArrowheads="1"/>
        </xdr:cNvSpPr>
      </xdr:nvSpPr>
      <xdr:spPr bwMode="auto">
        <a:xfrm>
          <a:off x="31363444"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898" name="Text Box 18">
          <a:extLst>
            <a:ext uri="{FF2B5EF4-FFF2-40B4-BE49-F238E27FC236}">
              <a16:creationId xmlns:a16="http://schemas.microsoft.com/office/drawing/2014/main" xmlns="" id="{00000000-0008-0000-0200-00002F000000}"/>
            </a:ext>
          </a:extLst>
        </xdr:cNvPr>
        <xdr:cNvSpPr txBox="1">
          <a:spLocks noChangeArrowheads="1"/>
        </xdr:cNvSpPr>
      </xdr:nvSpPr>
      <xdr:spPr bwMode="auto">
        <a:xfrm>
          <a:off x="31363444"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899" name="Text Box 19">
          <a:extLst>
            <a:ext uri="{FF2B5EF4-FFF2-40B4-BE49-F238E27FC236}">
              <a16:creationId xmlns:a16="http://schemas.microsoft.com/office/drawing/2014/main" xmlns="" id="{00000000-0008-0000-0200-000030000000}"/>
            </a:ext>
          </a:extLst>
        </xdr:cNvPr>
        <xdr:cNvSpPr txBox="1">
          <a:spLocks noChangeArrowheads="1"/>
        </xdr:cNvSpPr>
      </xdr:nvSpPr>
      <xdr:spPr bwMode="auto">
        <a:xfrm>
          <a:off x="31363444"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900" name="Text Box 15">
          <a:extLst>
            <a:ext uri="{FF2B5EF4-FFF2-40B4-BE49-F238E27FC236}">
              <a16:creationId xmlns:a16="http://schemas.microsoft.com/office/drawing/2014/main" xmlns="" id="{00000000-0008-0000-0200-000031000000}"/>
            </a:ext>
          </a:extLst>
        </xdr:cNvPr>
        <xdr:cNvSpPr txBox="1">
          <a:spLocks noChangeArrowheads="1"/>
        </xdr:cNvSpPr>
      </xdr:nvSpPr>
      <xdr:spPr bwMode="auto">
        <a:xfrm>
          <a:off x="31363444" y="9215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901" name="Text Box 16">
          <a:extLst>
            <a:ext uri="{FF2B5EF4-FFF2-40B4-BE49-F238E27FC236}">
              <a16:creationId xmlns:a16="http://schemas.microsoft.com/office/drawing/2014/main" xmlns="" id="{00000000-0008-0000-0200-00003D000000}"/>
            </a:ext>
          </a:extLst>
        </xdr:cNvPr>
        <xdr:cNvSpPr txBox="1">
          <a:spLocks noChangeArrowheads="1"/>
        </xdr:cNvSpPr>
      </xdr:nvSpPr>
      <xdr:spPr bwMode="auto">
        <a:xfrm>
          <a:off x="31363444"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902" name="Text Box 17">
          <a:extLst>
            <a:ext uri="{FF2B5EF4-FFF2-40B4-BE49-F238E27FC236}">
              <a16:creationId xmlns:a16="http://schemas.microsoft.com/office/drawing/2014/main" xmlns="" id="{00000000-0008-0000-0200-00003E000000}"/>
            </a:ext>
          </a:extLst>
        </xdr:cNvPr>
        <xdr:cNvSpPr txBox="1">
          <a:spLocks noChangeArrowheads="1"/>
        </xdr:cNvSpPr>
      </xdr:nvSpPr>
      <xdr:spPr bwMode="auto">
        <a:xfrm>
          <a:off x="31363444"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24</xdr:row>
      <xdr:rowOff>15875</xdr:rowOff>
    </xdr:from>
    <xdr:ext cx="95250" cy="171450"/>
    <xdr:sp macro="" textlink="">
      <xdr:nvSpPr>
        <xdr:cNvPr id="903" name="Text Box 18">
          <a:extLst>
            <a:ext uri="{FF2B5EF4-FFF2-40B4-BE49-F238E27FC236}">
              <a16:creationId xmlns:a16="http://schemas.microsoft.com/office/drawing/2014/main" xmlns="" id="{00000000-0008-0000-0200-00003F000000}"/>
            </a:ext>
          </a:extLst>
        </xdr:cNvPr>
        <xdr:cNvSpPr txBox="1">
          <a:spLocks noChangeArrowheads="1"/>
        </xdr:cNvSpPr>
      </xdr:nvSpPr>
      <xdr:spPr bwMode="auto">
        <a:xfrm>
          <a:off x="31365031" y="8802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213632"/>
    <xdr:sp macro="" textlink="">
      <xdr:nvSpPr>
        <xdr:cNvPr id="904" name="Text Box 15">
          <a:extLst>
            <a:ext uri="{FF2B5EF4-FFF2-40B4-BE49-F238E27FC236}">
              <a16:creationId xmlns:a16="http://schemas.microsoft.com/office/drawing/2014/main" xmlns="" id="{00000000-0008-0000-0200-000040000000}"/>
            </a:ext>
          </a:extLst>
        </xdr:cNvPr>
        <xdr:cNvSpPr txBox="1">
          <a:spLocks noChangeArrowheads="1"/>
        </xdr:cNvSpPr>
      </xdr:nvSpPr>
      <xdr:spPr bwMode="auto">
        <a:xfrm>
          <a:off x="31363444" y="92154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905" name="Text Box 16">
          <a:extLst>
            <a:ext uri="{FF2B5EF4-FFF2-40B4-BE49-F238E27FC236}">
              <a16:creationId xmlns:a16="http://schemas.microsoft.com/office/drawing/2014/main" xmlns="" id="{00000000-0008-0000-0200-000041000000}"/>
            </a:ext>
          </a:extLst>
        </xdr:cNvPr>
        <xdr:cNvSpPr txBox="1">
          <a:spLocks noChangeArrowheads="1"/>
        </xdr:cNvSpPr>
      </xdr:nvSpPr>
      <xdr:spPr bwMode="auto">
        <a:xfrm>
          <a:off x="33597056"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906" name="Text Box 17">
          <a:extLst>
            <a:ext uri="{FF2B5EF4-FFF2-40B4-BE49-F238E27FC236}">
              <a16:creationId xmlns:a16="http://schemas.microsoft.com/office/drawing/2014/main" xmlns="" id="{00000000-0008-0000-0200-000042000000}"/>
            </a:ext>
          </a:extLst>
        </xdr:cNvPr>
        <xdr:cNvSpPr txBox="1">
          <a:spLocks noChangeArrowheads="1"/>
        </xdr:cNvSpPr>
      </xdr:nvSpPr>
      <xdr:spPr bwMode="auto">
        <a:xfrm>
          <a:off x="33597056"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907" name="Text Box 18">
          <a:extLst>
            <a:ext uri="{FF2B5EF4-FFF2-40B4-BE49-F238E27FC236}">
              <a16:creationId xmlns:a16="http://schemas.microsoft.com/office/drawing/2014/main" xmlns="" id="{00000000-0008-0000-0200-000043000000}"/>
            </a:ext>
          </a:extLst>
        </xdr:cNvPr>
        <xdr:cNvSpPr txBox="1">
          <a:spLocks noChangeArrowheads="1"/>
        </xdr:cNvSpPr>
      </xdr:nvSpPr>
      <xdr:spPr bwMode="auto">
        <a:xfrm>
          <a:off x="33597056"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908" name="Text Box 19">
          <a:extLst>
            <a:ext uri="{FF2B5EF4-FFF2-40B4-BE49-F238E27FC236}">
              <a16:creationId xmlns:a16="http://schemas.microsoft.com/office/drawing/2014/main" xmlns="" id="{00000000-0008-0000-0200-000044000000}"/>
            </a:ext>
          </a:extLst>
        </xdr:cNvPr>
        <xdr:cNvSpPr txBox="1">
          <a:spLocks noChangeArrowheads="1"/>
        </xdr:cNvSpPr>
      </xdr:nvSpPr>
      <xdr:spPr bwMode="auto">
        <a:xfrm>
          <a:off x="33597056"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909" name="Text Box 16">
          <a:extLst>
            <a:ext uri="{FF2B5EF4-FFF2-40B4-BE49-F238E27FC236}">
              <a16:creationId xmlns:a16="http://schemas.microsoft.com/office/drawing/2014/main" xmlns="" id="{00000000-0008-0000-0200-000045000000}"/>
            </a:ext>
          </a:extLst>
        </xdr:cNvPr>
        <xdr:cNvSpPr txBox="1">
          <a:spLocks noChangeArrowheads="1"/>
        </xdr:cNvSpPr>
      </xdr:nvSpPr>
      <xdr:spPr bwMode="auto">
        <a:xfrm>
          <a:off x="33597056"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171450"/>
    <xdr:sp macro="" textlink="">
      <xdr:nvSpPr>
        <xdr:cNvPr id="910" name="Text Box 16">
          <a:extLst>
            <a:ext uri="{FF2B5EF4-FFF2-40B4-BE49-F238E27FC236}">
              <a16:creationId xmlns:a16="http://schemas.microsoft.com/office/drawing/2014/main" xmlns="" id="{00000000-0008-0000-0200-0000D6000000}"/>
            </a:ext>
          </a:extLst>
        </xdr:cNvPr>
        <xdr:cNvSpPr txBox="1">
          <a:spLocks noChangeArrowheads="1"/>
        </xdr:cNvSpPr>
      </xdr:nvSpPr>
      <xdr:spPr bwMode="auto">
        <a:xfrm>
          <a:off x="31363444" y="7929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171450"/>
    <xdr:sp macro="" textlink="">
      <xdr:nvSpPr>
        <xdr:cNvPr id="911" name="Text Box 17">
          <a:extLst>
            <a:ext uri="{FF2B5EF4-FFF2-40B4-BE49-F238E27FC236}">
              <a16:creationId xmlns:a16="http://schemas.microsoft.com/office/drawing/2014/main" xmlns="" id="{00000000-0008-0000-0200-0000D7000000}"/>
            </a:ext>
          </a:extLst>
        </xdr:cNvPr>
        <xdr:cNvSpPr txBox="1">
          <a:spLocks noChangeArrowheads="1"/>
        </xdr:cNvSpPr>
      </xdr:nvSpPr>
      <xdr:spPr bwMode="auto">
        <a:xfrm>
          <a:off x="31363444" y="7929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171450"/>
    <xdr:sp macro="" textlink="">
      <xdr:nvSpPr>
        <xdr:cNvPr id="912" name="Text Box 18">
          <a:extLst>
            <a:ext uri="{FF2B5EF4-FFF2-40B4-BE49-F238E27FC236}">
              <a16:creationId xmlns:a16="http://schemas.microsoft.com/office/drawing/2014/main" xmlns="" id="{00000000-0008-0000-0200-0000D8000000}"/>
            </a:ext>
          </a:extLst>
        </xdr:cNvPr>
        <xdr:cNvSpPr txBox="1">
          <a:spLocks noChangeArrowheads="1"/>
        </xdr:cNvSpPr>
      </xdr:nvSpPr>
      <xdr:spPr bwMode="auto">
        <a:xfrm>
          <a:off x="31363444" y="7929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171450"/>
    <xdr:sp macro="" textlink="">
      <xdr:nvSpPr>
        <xdr:cNvPr id="913" name="Text Box 19">
          <a:extLst>
            <a:ext uri="{FF2B5EF4-FFF2-40B4-BE49-F238E27FC236}">
              <a16:creationId xmlns:a16="http://schemas.microsoft.com/office/drawing/2014/main" xmlns="" id="{00000000-0008-0000-0200-0000D9000000}"/>
            </a:ext>
          </a:extLst>
        </xdr:cNvPr>
        <xdr:cNvSpPr txBox="1">
          <a:spLocks noChangeArrowheads="1"/>
        </xdr:cNvSpPr>
      </xdr:nvSpPr>
      <xdr:spPr bwMode="auto">
        <a:xfrm>
          <a:off x="31363444" y="7929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914" name="Text Box 15">
          <a:extLst>
            <a:ext uri="{FF2B5EF4-FFF2-40B4-BE49-F238E27FC236}">
              <a16:creationId xmlns:a16="http://schemas.microsoft.com/office/drawing/2014/main" xmlns="" id="{00000000-0008-0000-0200-0000DA000000}"/>
            </a:ext>
          </a:extLst>
        </xdr:cNvPr>
        <xdr:cNvSpPr txBox="1">
          <a:spLocks noChangeArrowheads="1"/>
        </xdr:cNvSpPr>
      </xdr:nvSpPr>
      <xdr:spPr bwMode="auto">
        <a:xfrm>
          <a:off x="31363444" y="8358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171450"/>
    <xdr:sp macro="" textlink="">
      <xdr:nvSpPr>
        <xdr:cNvPr id="915" name="Text Box 16">
          <a:extLst>
            <a:ext uri="{FF2B5EF4-FFF2-40B4-BE49-F238E27FC236}">
              <a16:creationId xmlns:a16="http://schemas.microsoft.com/office/drawing/2014/main" xmlns="" id="{00000000-0008-0000-0200-0000DB000000}"/>
            </a:ext>
          </a:extLst>
        </xdr:cNvPr>
        <xdr:cNvSpPr txBox="1">
          <a:spLocks noChangeArrowheads="1"/>
        </xdr:cNvSpPr>
      </xdr:nvSpPr>
      <xdr:spPr bwMode="auto">
        <a:xfrm>
          <a:off x="31363444" y="7929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171450"/>
    <xdr:sp macro="" textlink="">
      <xdr:nvSpPr>
        <xdr:cNvPr id="916" name="Text Box 17">
          <a:extLst>
            <a:ext uri="{FF2B5EF4-FFF2-40B4-BE49-F238E27FC236}">
              <a16:creationId xmlns:a16="http://schemas.microsoft.com/office/drawing/2014/main" xmlns="" id="{00000000-0008-0000-0200-0000DC000000}"/>
            </a:ext>
          </a:extLst>
        </xdr:cNvPr>
        <xdr:cNvSpPr txBox="1">
          <a:spLocks noChangeArrowheads="1"/>
        </xdr:cNvSpPr>
      </xdr:nvSpPr>
      <xdr:spPr bwMode="auto">
        <a:xfrm>
          <a:off x="31363444" y="7929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22</xdr:row>
      <xdr:rowOff>15875</xdr:rowOff>
    </xdr:from>
    <xdr:ext cx="95250" cy="171450"/>
    <xdr:sp macro="" textlink="">
      <xdr:nvSpPr>
        <xdr:cNvPr id="917" name="Text Box 18">
          <a:extLst>
            <a:ext uri="{FF2B5EF4-FFF2-40B4-BE49-F238E27FC236}">
              <a16:creationId xmlns:a16="http://schemas.microsoft.com/office/drawing/2014/main" xmlns="" id="{00000000-0008-0000-0200-0000DD000000}"/>
            </a:ext>
          </a:extLst>
        </xdr:cNvPr>
        <xdr:cNvSpPr txBox="1">
          <a:spLocks noChangeArrowheads="1"/>
        </xdr:cNvSpPr>
      </xdr:nvSpPr>
      <xdr:spPr bwMode="auto">
        <a:xfrm>
          <a:off x="31365031" y="7945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213632"/>
    <xdr:sp macro="" textlink="">
      <xdr:nvSpPr>
        <xdr:cNvPr id="918" name="Text Box 15">
          <a:extLst>
            <a:ext uri="{FF2B5EF4-FFF2-40B4-BE49-F238E27FC236}">
              <a16:creationId xmlns:a16="http://schemas.microsoft.com/office/drawing/2014/main" xmlns="" id="{00000000-0008-0000-0200-0000DE000000}"/>
            </a:ext>
          </a:extLst>
        </xdr:cNvPr>
        <xdr:cNvSpPr txBox="1">
          <a:spLocks noChangeArrowheads="1"/>
        </xdr:cNvSpPr>
      </xdr:nvSpPr>
      <xdr:spPr bwMode="auto">
        <a:xfrm>
          <a:off x="31363444" y="8358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919" name="Text Box 15">
          <a:extLst>
            <a:ext uri="{FF2B5EF4-FFF2-40B4-BE49-F238E27FC236}">
              <a16:creationId xmlns:a16="http://schemas.microsoft.com/office/drawing/2014/main" xmlns="" id="{00000000-0008-0000-0200-0000DF000000}"/>
            </a:ext>
          </a:extLst>
        </xdr:cNvPr>
        <xdr:cNvSpPr txBox="1">
          <a:spLocks noChangeArrowheads="1"/>
        </xdr:cNvSpPr>
      </xdr:nvSpPr>
      <xdr:spPr bwMode="auto">
        <a:xfrm>
          <a:off x="31363444" y="780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213632"/>
    <xdr:sp macro="" textlink="">
      <xdr:nvSpPr>
        <xdr:cNvPr id="920" name="Text Box 15">
          <a:extLst>
            <a:ext uri="{FF2B5EF4-FFF2-40B4-BE49-F238E27FC236}">
              <a16:creationId xmlns:a16="http://schemas.microsoft.com/office/drawing/2014/main" xmlns="" id="{00000000-0008-0000-0200-0000E0000000}"/>
            </a:ext>
          </a:extLst>
        </xdr:cNvPr>
        <xdr:cNvSpPr txBox="1">
          <a:spLocks noChangeArrowheads="1"/>
        </xdr:cNvSpPr>
      </xdr:nvSpPr>
      <xdr:spPr bwMode="auto">
        <a:xfrm>
          <a:off x="31363444" y="78033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921" name="Text Box 16">
          <a:extLst>
            <a:ext uri="{FF2B5EF4-FFF2-40B4-BE49-F238E27FC236}">
              <a16:creationId xmlns:a16="http://schemas.microsoft.com/office/drawing/2014/main" xmlns="" id="{00000000-0008-0000-0200-0000E1000000}"/>
            </a:ext>
          </a:extLst>
        </xdr:cNvPr>
        <xdr:cNvSpPr txBox="1">
          <a:spLocks noChangeArrowheads="1"/>
        </xdr:cNvSpPr>
      </xdr:nvSpPr>
      <xdr:spPr bwMode="auto">
        <a:xfrm>
          <a:off x="31363444" y="8358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922" name="Text Box 17">
          <a:extLst>
            <a:ext uri="{FF2B5EF4-FFF2-40B4-BE49-F238E27FC236}">
              <a16:creationId xmlns:a16="http://schemas.microsoft.com/office/drawing/2014/main" xmlns="" id="{00000000-0008-0000-0200-0000E2000000}"/>
            </a:ext>
          </a:extLst>
        </xdr:cNvPr>
        <xdr:cNvSpPr txBox="1">
          <a:spLocks noChangeArrowheads="1"/>
        </xdr:cNvSpPr>
      </xdr:nvSpPr>
      <xdr:spPr bwMode="auto">
        <a:xfrm>
          <a:off x="31363444" y="8358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923" name="Text Box 18">
          <a:extLst>
            <a:ext uri="{FF2B5EF4-FFF2-40B4-BE49-F238E27FC236}">
              <a16:creationId xmlns:a16="http://schemas.microsoft.com/office/drawing/2014/main" xmlns="" id="{00000000-0008-0000-0200-0000E3000000}"/>
            </a:ext>
          </a:extLst>
        </xdr:cNvPr>
        <xdr:cNvSpPr txBox="1">
          <a:spLocks noChangeArrowheads="1"/>
        </xdr:cNvSpPr>
      </xdr:nvSpPr>
      <xdr:spPr bwMode="auto">
        <a:xfrm>
          <a:off x="31363444" y="8358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924" name="Text Box 19">
          <a:extLst>
            <a:ext uri="{FF2B5EF4-FFF2-40B4-BE49-F238E27FC236}">
              <a16:creationId xmlns:a16="http://schemas.microsoft.com/office/drawing/2014/main" xmlns="" id="{00000000-0008-0000-0200-0000E4000000}"/>
            </a:ext>
          </a:extLst>
        </xdr:cNvPr>
        <xdr:cNvSpPr txBox="1">
          <a:spLocks noChangeArrowheads="1"/>
        </xdr:cNvSpPr>
      </xdr:nvSpPr>
      <xdr:spPr bwMode="auto">
        <a:xfrm>
          <a:off x="31363444" y="8358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925" name="Text Box 15">
          <a:extLst>
            <a:ext uri="{FF2B5EF4-FFF2-40B4-BE49-F238E27FC236}">
              <a16:creationId xmlns:a16="http://schemas.microsoft.com/office/drawing/2014/main" xmlns="" id="{00000000-0008-0000-0200-0000E5000000}"/>
            </a:ext>
          </a:extLst>
        </xdr:cNvPr>
        <xdr:cNvSpPr txBox="1">
          <a:spLocks noChangeArrowheads="1"/>
        </xdr:cNvSpPr>
      </xdr:nvSpPr>
      <xdr:spPr bwMode="auto">
        <a:xfrm>
          <a:off x="31363444" y="8786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926" name="Text Box 16">
          <a:extLst>
            <a:ext uri="{FF2B5EF4-FFF2-40B4-BE49-F238E27FC236}">
              <a16:creationId xmlns:a16="http://schemas.microsoft.com/office/drawing/2014/main" xmlns="" id="{00000000-0008-0000-0200-0000E6000000}"/>
            </a:ext>
          </a:extLst>
        </xdr:cNvPr>
        <xdr:cNvSpPr txBox="1">
          <a:spLocks noChangeArrowheads="1"/>
        </xdr:cNvSpPr>
      </xdr:nvSpPr>
      <xdr:spPr bwMode="auto">
        <a:xfrm>
          <a:off x="31363444" y="8358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927" name="Text Box 17">
          <a:extLst>
            <a:ext uri="{FF2B5EF4-FFF2-40B4-BE49-F238E27FC236}">
              <a16:creationId xmlns:a16="http://schemas.microsoft.com/office/drawing/2014/main" xmlns="" id="{00000000-0008-0000-0200-0000E7000000}"/>
            </a:ext>
          </a:extLst>
        </xdr:cNvPr>
        <xdr:cNvSpPr txBox="1">
          <a:spLocks noChangeArrowheads="1"/>
        </xdr:cNvSpPr>
      </xdr:nvSpPr>
      <xdr:spPr bwMode="auto">
        <a:xfrm>
          <a:off x="31363444" y="8358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23</xdr:row>
      <xdr:rowOff>15875</xdr:rowOff>
    </xdr:from>
    <xdr:ext cx="95250" cy="171450"/>
    <xdr:sp macro="" textlink="">
      <xdr:nvSpPr>
        <xdr:cNvPr id="928" name="Text Box 18">
          <a:extLst>
            <a:ext uri="{FF2B5EF4-FFF2-40B4-BE49-F238E27FC236}">
              <a16:creationId xmlns:a16="http://schemas.microsoft.com/office/drawing/2014/main" xmlns="" id="{00000000-0008-0000-0200-0000E8000000}"/>
            </a:ext>
          </a:extLst>
        </xdr:cNvPr>
        <xdr:cNvSpPr txBox="1">
          <a:spLocks noChangeArrowheads="1"/>
        </xdr:cNvSpPr>
      </xdr:nvSpPr>
      <xdr:spPr bwMode="auto">
        <a:xfrm>
          <a:off x="31365031" y="8374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213632"/>
    <xdr:sp macro="" textlink="">
      <xdr:nvSpPr>
        <xdr:cNvPr id="929" name="Text Box 15">
          <a:extLst>
            <a:ext uri="{FF2B5EF4-FFF2-40B4-BE49-F238E27FC236}">
              <a16:creationId xmlns:a16="http://schemas.microsoft.com/office/drawing/2014/main" xmlns="" id="{00000000-0008-0000-0200-0000E9000000}"/>
            </a:ext>
          </a:extLst>
        </xdr:cNvPr>
        <xdr:cNvSpPr txBox="1">
          <a:spLocks noChangeArrowheads="1"/>
        </xdr:cNvSpPr>
      </xdr:nvSpPr>
      <xdr:spPr bwMode="auto">
        <a:xfrm>
          <a:off x="31363444" y="87868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930" name="Text Box 15">
          <a:extLst>
            <a:ext uri="{FF2B5EF4-FFF2-40B4-BE49-F238E27FC236}">
              <a16:creationId xmlns:a16="http://schemas.microsoft.com/office/drawing/2014/main" xmlns="" id="{00000000-0008-0000-0200-0000EA000000}"/>
            </a:ext>
          </a:extLst>
        </xdr:cNvPr>
        <xdr:cNvSpPr txBox="1">
          <a:spLocks noChangeArrowheads="1"/>
        </xdr:cNvSpPr>
      </xdr:nvSpPr>
      <xdr:spPr bwMode="auto">
        <a:xfrm>
          <a:off x="31363444" y="8358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213632"/>
    <xdr:sp macro="" textlink="">
      <xdr:nvSpPr>
        <xdr:cNvPr id="931" name="Text Box 15">
          <a:extLst>
            <a:ext uri="{FF2B5EF4-FFF2-40B4-BE49-F238E27FC236}">
              <a16:creationId xmlns:a16="http://schemas.microsoft.com/office/drawing/2014/main" xmlns="" id="{00000000-0008-0000-0200-0000EB000000}"/>
            </a:ext>
          </a:extLst>
        </xdr:cNvPr>
        <xdr:cNvSpPr txBox="1">
          <a:spLocks noChangeArrowheads="1"/>
        </xdr:cNvSpPr>
      </xdr:nvSpPr>
      <xdr:spPr bwMode="auto">
        <a:xfrm>
          <a:off x="31363444" y="8358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932" name="Text Box 16">
          <a:extLst>
            <a:ext uri="{FF2B5EF4-FFF2-40B4-BE49-F238E27FC236}">
              <a16:creationId xmlns:a16="http://schemas.microsoft.com/office/drawing/2014/main" xmlns="" id="{00000000-0008-0000-0200-0000EC000000}"/>
            </a:ext>
          </a:extLst>
        </xdr:cNvPr>
        <xdr:cNvSpPr txBox="1">
          <a:spLocks noChangeArrowheads="1"/>
        </xdr:cNvSpPr>
      </xdr:nvSpPr>
      <xdr:spPr bwMode="auto">
        <a:xfrm>
          <a:off x="31363444"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933" name="Text Box 17">
          <a:extLst>
            <a:ext uri="{FF2B5EF4-FFF2-40B4-BE49-F238E27FC236}">
              <a16:creationId xmlns:a16="http://schemas.microsoft.com/office/drawing/2014/main" xmlns="" id="{00000000-0008-0000-0200-0000ED000000}"/>
            </a:ext>
          </a:extLst>
        </xdr:cNvPr>
        <xdr:cNvSpPr txBox="1">
          <a:spLocks noChangeArrowheads="1"/>
        </xdr:cNvSpPr>
      </xdr:nvSpPr>
      <xdr:spPr bwMode="auto">
        <a:xfrm>
          <a:off x="31363444"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934" name="Text Box 18">
          <a:extLst>
            <a:ext uri="{FF2B5EF4-FFF2-40B4-BE49-F238E27FC236}">
              <a16:creationId xmlns:a16="http://schemas.microsoft.com/office/drawing/2014/main" xmlns="" id="{00000000-0008-0000-0200-0000EE000000}"/>
            </a:ext>
          </a:extLst>
        </xdr:cNvPr>
        <xdr:cNvSpPr txBox="1">
          <a:spLocks noChangeArrowheads="1"/>
        </xdr:cNvSpPr>
      </xdr:nvSpPr>
      <xdr:spPr bwMode="auto">
        <a:xfrm>
          <a:off x="31363444"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935" name="Text Box 19">
          <a:extLst>
            <a:ext uri="{FF2B5EF4-FFF2-40B4-BE49-F238E27FC236}">
              <a16:creationId xmlns:a16="http://schemas.microsoft.com/office/drawing/2014/main" xmlns="" id="{00000000-0008-0000-0200-0000EF000000}"/>
            </a:ext>
          </a:extLst>
        </xdr:cNvPr>
        <xdr:cNvSpPr txBox="1">
          <a:spLocks noChangeArrowheads="1"/>
        </xdr:cNvSpPr>
      </xdr:nvSpPr>
      <xdr:spPr bwMode="auto">
        <a:xfrm>
          <a:off x="31363444"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936" name="Text Box 15">
          <a:extLst>
            <a:ext uri="{FF2B5EF4-FFF2-40B4-BE49-F238E27FC236}">
              <a16:creationId xmlns:a16="http://schemas.microsoft.com/office/drawing/2014/main" xmlns="" id="{00000000-0008-0000-0200-0000F0000000}"/>
            </a:ext>
          </a:extLst>
        </xdr:cNvPr>
        <xdr:cNvSpPr txBox="1">
          <a:spLocks noChangeArrowheads="1"/>
        </xdr:cNvSpPr>
      </xdr:nvSpPr>
      <xdr:spPr bwMode="auto">
        <a:xfrm>
          <a:off x="31363444" y="9215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937" name="Text Box 16">
          <a:extLst>
            <a:ext uri="{FF2B5EF4-FFF2-40B4-BE49-F238E27FC236}">
              <a16:creationId xmlns:a16="http://schemas.microsoft.com/office/drawing/2014/main" xmlns="" id="{00000000-0008-0000-0200-0000F1000000}"/>
            </a:ext>
          </a:extLst>
        </xdr:cNvPr>
        <xdr:cNvSpPr txBox="1">
          <a:spLocks noChangeArrowheads="1"/>
        </xdr:cNvSpPr>
      </xdr:nvSpPr>
      <xdr:spPr bwMode="auto">
        <a:xfrm>
          <a:off x="31363444"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938" name="Text Box 17">
          <a:extLst>
            <a:ext uri="{FF2B5EF4-FFF2-40B4-BE49-F238E27FC236}">
              <a16:creationId xmlns:a16="http://schemas.microsoft.com/office/drawing/2014/main" xmlns="" id="{00000000-0008-0000-0200-0000F2000000}"/>
            </a:ext>
          </a:extLst>
        </xdr:cNvPr>
        <xdr:cNvSpPr txBox="1">
          <a:spLocks noChangeArrowheads="1"/>
        </xdr:cNvSpPr>
      </xdr:nvSpPr>
      <xdr:spPr bwMode="auto">
        <a:xfrm>
          <a:off x="31363444"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24</xdr:row>
      <xdr:rowOff>15875</xdr:rowOff>
    </xdr:from>
    <xdr:ext cx="95250" cy="171450"/>
    <xdr:sp macro="" textlink="">
      <xdr:nvSpPr>
        <xdr:cNvPr id="939" name="Text Box 18">
          <a:extLst>
            <a:ext uri="{FF2B5EF4-FFF2-40B4-BE49-F238E27FC236}">
              <a16:creationId xmlns:a16="http://schemas.microsoft.com/office/drawing/2014/main" xmlns="" id="{00000000-0008-0000-0200-0000F3000000}"/>
            </a:ext>
          </a:extLst>
        </xdr:cNvPr>
        <xdr:cNvSpPr txBox="1">
          <a:spLocks noChangeArrowheads="1"/>
        </xdr:cNvSpPr>
      </xdr:nvSpPr>
      <xdr:spPr bwMode="auto">
        <a:xfrm>
          <a:off x="31365031" y="8802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213632"/>
    <xdr:sp macro="" textlink="">
      <xdr:nvSpPr>
        <xdr:cNvPr id="940" name="Text Box 15">
          <a:extLst>
            <a:ext uri="{FF2B5EF4-FFF2-40B4-BE49-F238E27FC236}">
              <a16:creationId xmlns:a16="http://schemas.microsoft.com/office/drawing/2014/main" xmlns="" id="{00000000-0008-0000-0200-0000F4000000}"/>
            </a:ext>
          </a:extLst>
        </xdr:cNvPr>
        <xdr:cNvSpPr txBox="1">
          <a:spLocks noChangeArrowheads="1"/>
        </xdr:cNvSpPr>
      </xdr:nvSpPr>
      <xdr:spPr bwMode="auto">
        <a:xfrm>
          <a:off x="31363444" y="92154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941" name="Text Box 15">
          <a:extLst>
            <a:ext uri="{FF2B5EF4-FFF2-40B4-BE49-F238E27FC236}">
              <a16:creationId xmlns:a16="http://schemas.microsoft.com/office/drawing/2014/main" xmlns="" id="{00000000-0008-0000-0200-0000F5000000}"/>
            </a:ext>
          </a:extLst>
        </xdr:cNvPr>
        <xdr:cNvSpPr txBox="1">
          <a:spLocks noChangeArrowheads="1"/>
        </xdr:cNvSpPr>
      </xdr:nvSpPr>
      <xdr:spPr bwMode="auto">
        <a:xfrm>
          <a:off x="31363444" y="8786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213632"/>
    <xdr:sp macro="" textlink="">
      <xdr:nvSpPr>
        <xdr:cNvPr id="942" name="Text Box 15">
          <a:extLst>
            <a:ext uri="{FF2B5EF4-FFF2-40B4-BE49-F238E27FC236}">
              <a16:creationId xmlns:a16="http://schemas.microsoft.com/office/drawing/2014/main" xmlns="" id="{00000000-0008-0000-0200-0000F6000000}"/>
            </a:ext>
          </a:extLst>
        </xdr:cNvPr>
        <xdr:cNvSpPr txBox="1">
          <a:spLocks noChangeArrowheads="1"/>
        </xdr:cNvSpPr>
      </xdr:nvSpPr>
      <xdr:spPr bwMode="auto">
        <a:xfrm>
          <a:off x="31363444" y="87868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943" name="Text Box 16">
          <a:extLst>
            <a:ext uri="{FF2B5EF4-FFF2-40B4-BE49-F238E27FC236}">
              <a16:creationId xmlns:a16="http://schemas.microsoft.com/office/drawing/2014/main" xmlns="" id="{00000000-0008-0000-0200-0000F7000000}"/>
            </a:ext>
          </a:extLst>
        </xdr:cNvPr>
        <xdr:cNvSpPr txBox="1">
          <a:spLocks noChangeArrowheads="1"/>
        </xdr:cNvSpPr>
      </xdr:nvSpPr>
      <xdr:spPr bwMode="auto">
        <a:xfrm>
          <a:off x="31363444" y="9215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944" name="Text Box 17">
          <a:extLst>
            <a:ext uri="{FF2B5EF4-FFF2-40B4-BE49-F238E27FC236}">
              <a16:creationId xmlns:a16="http://schemas.microsoft.com/office/drawing/2014/main" xmlns="" id="{00000000-0008-0000-0200-0000F8000000}"/>
            </a:ext>
          </a:extLst>
        </xdr:cNvPr>
        <xdr:cNvSpPr txBox="1">
          <a:spLocks noChangeArrowheads="1"/>
        </xdr:cNvSpPr>
      </xdr:nvSpPr>
      <xdr:spPr bwMode="auto">
        <a:xfrm>
          <a:off x="31363444" y="9215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945" name="Text Box 18">
          <a:extLst>
            <a:ext uri="{FF2B5EF4-FFF2-40B4-BE49-F238E27FC236}">
              <a16:creationId xmlns:a16="http://schemas.microsoft.com/office/drawing/2014/main" xmlns="" id="{00000000-0008-0000-0200-0000F9000000}"/>
            </a:ext>
          </a:extLst>
        </xdr:cNvPr>
        <xdr:cNvSpPr txBox="1">
          <a:spLocks noChangeArrowheads="1"/>
        </xdr:cNvSpPr>
      </xdr:nvSpPr>
      <xdr:spPr bwMode="auto">
        <a:xfrm>
          <a:off x="31363444" y="9215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946" name="Text Box 19">
          <a:extLst>
            <a:ext uri="{FF2B5EF4-FFF2-40B4-BE49-F238E27FC236}">
              <a16:creationId xmlns:a16="http://schemas.microsoft.com/office/drawing/2014/main" xmlns="" id="{00000000-0008-0000-0200-0000FA000000}"/>
            </a:ext>
          </a:extLst>
        </xdr:cNvPr>
        <xdr:cNvSpPr txBox="1">
          <a:spLocks noChangeArrowheads="1"/>
        </xdr:cNvSpPr>
      </xdr:nvSpPr>
      <xdr:spPr bwMode="auto">
        <a:xfrm>
          <a:off x="31363444" y="9215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947" name="Text Box 16">
          <a:extLst>
            <a:ext uri="{FF2B5EF4-FFF2-40B4-BE49-F238E27FC236}">
              <a16:creationId xmlns:a16="http://schemas.microsoft.com/office/drawing/2014/main" xmlns="" id="{00000000-0008-0000-0200-0000FC000000}"/>
            </a:ext>
          </a:extLst>
        </xdr:cNvPr>
        <xdr:cNvSpPr txBox="1">
          <a:spLocks noChangeArrowheads="1"/>
        </xdr:cNvSpPr>
      </xdr:nvSpPr>
      <xdr:spPr bwMode="auto">
        <a:xfrm>
          <a:off x="31363444" y="9215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948" name="Text Box 17">
          <a:extLst>
            <a:ext uri="{FF2B5EF4-FFF2-40B4-BE49-F238E27FC236}">
              <a16:creationId xmlns:a16="http://schemas.microsoft.com/office/drawing/2014/main" xmlns="" id="{00000000-0008-0000-0200-0000FD000000}"/>
            </a:ext>
          </a:extLst>
        </xdr:cNvPr>
        <xdr:cNvSpPr txBox="1">
          <a:spLocks noChangeArrowheads="1"/>
        </xdr:cNvSpPr>
      </xdr:nvSpPr>
      <xdr:spPr bwMode="auto">
        <a:xfrm>
          <a:off x="31363444" y="9215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25</xdr:row>
      <xdr:rowOff>15875</xdr:rowOff>
    </xdr:from>
    <xdr:ext cx="95250" cy="171450"/>
    <xdr:sp macro="" textlink="">
      <xdr:nvSpPr>
        <xdr:cNvPr id="949" name="Text Box 18">
          <a:extLst>
            <a:ext uri="{FF2B5EF4-FFF2-40B4-BE49-F238E27FC236}">
              <a16:creationId xmlns:a16="http://schemas.microsoft.com/office/drawing/2014/main" xmlns="" id="{00000000-0008-0000-0200-0000FE000000}"/>
            </a:ext>
          </a:extLst>
        </xdr:cNvPr>
        <xdr:cNvSpPr txBox="1">
          <a:spLocks noChangeArrowheads="1"/>
        </xdr:cNvSpPr>
      </xdr:nvSpPr>
      <xdr:spPr bwMode="auto">
        <a:xfrm>
          <a:off x="31365031" y="9231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950" name="Text Box 15">
          <a:extLst>
            <a:ext uri="{FF2B5EF4-FFF2-40B4-BE49-F238E27FC236}">
              <a16:creationId xmlns:a16="http://schemas.microsoft.com/office/drawing/2014/main" xmlns="" id="{00000000-0008-0000-0200-000000010000}"/>
            </a:ext>
          </a:extLst>
        </xdr:cNvPr>
        <xdr:cNvSpPr txBox="1">
          <a:spLocks noChangeArrowheads="1"/>
        </xdr:cNvSpPr>
      </xdr:nvSpPr>
      <xdr:spPr bwMode="auto">
        <a:xfrm>
          <a:off x="31363444" y="9215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213632"/>
    <xdr:sp macro="" textlink="">
      <xdr:nvSpPr>
        <xdr:cNvPr id="951" name="Text Box 15">
          <a:extLst>
            <a:ext uri="{FF2B5EF4-FFF2-40B4-BE49-F238E27FC236}">
              <a16:creationId xmlns:a16="http://schemas.microsoft.com/office/drawing/2014/main" xmlns="" id="{00000000-0008-0000-0200-000001010000}"/>
            </a:ext>
          </a:extLst>
        </xdr:cNvPr>
        <xdr:cNvSpPr txBox="1">
          <a:spLocks noChangeArrowheads="1"/>
        </xdr:cNvSpPr>
      </xdr:nvSpPr>
      <xdr:spPr bwMode="auto">
        <a:xfrm>
          <a:off x="31363444" y="92154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952" name="Text Box 16">
          <a:extLst>
            <a:ext uri="{FF2B5EF4-FFF2-40B4-BE49-F238E27FC236}">
              <a16:creationId xmlns:a16="http://schemas.microsoft.com/office/drawing/2014/main" xmlns="" id="{00000000-0008-0000-0200-000002010000}"/>
            </a:ext>
          </a:extLst>
        </xdr:cNvPr>
        <xdr:cNvSpPr txBox="1">
          <a:spLocks noChangeArrowheads="1"/>
        </xdr:cNvSpPr>
      </xdr:nvSpPr>
      <xdr:spPr bwMode="auto">
        <a:xfrm>
          <a:off x="33597056"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953" name="Text Box 17">
          <a:extLst>
            <a:ext uri="{FF2B5EF4-FFF2-40B4-BE49-F238E27FC236}">
              <a16:creationId xmlns:a16="http://schemas.microsoft.com/office/drawing/2014/main" xmlns="" id="{00000000-0008-0000-0200-000003010000}"/>
            </a:ext>
          </a:extLst>
        </xdr:cNvPr>
        <xdr:cNvSpPr txBox="1">
          <a:spLocks noChangeArrowheads="1"/>
        </xdr:cNvSpPr>
      </xdr:nvSpPr>
      <xdr:spPr bwMode="auto">
        <a:xfrm>
          <a:off x="33597056"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954" name="Text Box 18">
          <a:extLst>
            <a:ext uri="{FF2B5EF4-FFF2-40B4-BE49-F238E27FC236}">
              <a16:creationId xmlns:a16="http://schemas.microsoft.com/office/drawing/2014/main" xmlns="" id="{00000000-0008-0000-0200-000004010000}"/>
            </a:ext>
          </a:extLst>
        </xdr:cNvPr>
        <xdr:cNvSpPr txBox="1">
          <a:spLocks noChangeArrowheads="1"/>
        </xdr:cNvSpPr>
      </xdr:nvSpPr>
      <xdr:spPr bwMode="auto">
        <a:xfrm>
          <a:off x="33597056"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955" name="Text Box 19">
          <a:extLst>
            <a:ext uri="{FF2B5EF4-FFF2-40B4-BE49-F238E27FC236}">
              <a16:creationId xmlns:a16="http://schemas.microsoft.com/office/drawing/2014/main" xmlns="" id="{00000000-0008-0000-0200-000005010000}"/>
            </a:ext>
          </a:extLst>
        </xdr:cNvPr>
        <xdr:cNvSpPr txBox="1">
          <a:spLocks noChangeArrowheads="1"/>
        </xdr:cNvSpPr>
      </xdr:nvSpPr>
      <xdr:spPr bwMode="auto">
        <a:xfrm>
          <a:off x="33597056"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956" name="Text Box 15">
          <a:extLst>
            <a:ext uri="{FF2B5EF4-FFF2-40B4-BE49-F238E27FC236}">
              <a16:creationId xmlns:a16="http://schemas.microsoft.com/office/drawing/2014/main" xmlns="" id="{00000000-0008-0000-0200-000006010000}"/>
            </a:ext>
          </a:extLst>
        </xdr:cNvPr>
        <xdr:cNvSpPr txBox="1">
          <a:spLocks noChangeArrowheads="1"/>
        </xdr:cNvSpPr>
      </xdr:nvSpPr>
      <xdr:spPr bwMode="auto">
        <a:xfrm>
          <a:off x="33597056" y="9215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957" name="Text Box 16">
          <a:extLst>
            <a:ext uri="{FF2B5EF4-FFF2-40B4-BE49-F238E27FC236}">
              <a16:creationId xmlns:a16="http://schemas.microsoft.com/office/drawing/2014/main" xmlns="" id="{00000000-0008-0000-0200-000007010000}"/>
            </a:ext>
          </a:extLst>
        </xdr:cNvPr>
        <xdr:cNvSpPr txBox="1">
          <a:spLocks noChangeArrowheads="1"/>
        </xdr:cNvSpPr>
      </xdr:nvSpPr>
      <xdr:spPr bwMode="auto">
        <a:xfrm>
          <a:off x="33597056"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958" name="Text Box 17">
          <a:extLst>
            <a:ext uri="{FF2B5EF4-FFF2-40B4-BE49-F238E27FC236}">
              <a16:creationId xmlns:a16="http://schemas.microsoft.com/office/drawing/2014/main" xmlns="" id="{00000000-0008-0000-0200-000008010000}"/>
            </a:ext>
          </a:extLst>
        </xdr:cNvPr>
        <xdr:cNvSpPr txBox="1">
          <a:spLocks noChangeArrowheads="1"/>
        </xdr:cNvSpPr>
      </xdr:nvSpPr>
      <xdr:spPr bwMode="auto">
        <a:xfrm>
          <a:off x="33597056"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24</xdr:row>
      <xdr:rowOff>15875</xdr:rowOff>
    </xdr:from>
    <xdr:ext cx="95250" cy="171450"/>
    <xdr:sp macro="" textlink="">
      <xdr:nvSpPr>
        <xdr:cNvPr id="959" name="Text Box 18">
          <a:extLst>
            <a:ext uri="{FF2B5EF4-FFF2-40B4-BE49-F238E27FC236}">
              <a16:creationId xmlns:a16="http://schemas.microsoft.com/office/drawing/2014/main" xmlns="" id="{00000000-0008-0000-0200-000009010000}"/>
            </a:ext>
          </a:extLst>
        </xdr:cNvPr>
        <xdr:cNvSpPr txBox="1">
          <a:spLocks noChangeArrowheads="1"/>
        </xdr:cNvSpPr>
      </xdr:nvSpPr>
      <xdr:spPr bwMode="auto">
        <a:xfrm>
          <a:off x="33598643" y="8802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213632"/>
    <xdr:sp macro="" textlink="">
      <xdr:nvSpPr>
        <xdr:cNvPr id="960" name="Text Box 15">
          <a:extLst>
            <a:ext uri="{FF2B5EF4-FFF2-40B4-BE49-F238E27FC236}">
              <a16:creationId xmlns:a16="http://schemas.microsoft.com/office/drawing/2014/main" xmlns="" id="{00000000-0008-0000-0200-00000A010000}"/>
            </a:ext>
          </a:extLst>
        </xdr:cNvPr>
        <xdr:cNvSpPr txBox="1">
          <a:spLocks noChangeArrowheads="1"/>
        </xdr:cNvSpPr>
      </xdr:nvSpPr>
      <xdr:spPr bwMode="auto">
        <a:xfrm>
          <a:off x="33597056" y="92154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961" name="Text Box 16">
          <a:extLst>
            <a:ext uri="{FF2B5EF4-FFF2-40B4-BE49-F238E27FC236}">
              <a16:creationId xmlns:a16="http://schemas.microsoft.com/office/drawing/2014/main" xmlns="" id="{00000000-0008-0000-0200-00000B010000}"/>
            </a:ext>
          </a:extLst>
        </xdr:cNvPr>
        <xdr:cNvSpPr txBox="1">
          <a:spLocks noChangeArrowheads="1"/>
        </xdr:cNvSpPr>
      </xdr:nvSpPr>
      <xdr:spPr bwMode="auto">
        <a:xfrm>
          <a:off x="33597056" y="7929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962" name="Text Box 17">
          <a:extLst>
            <a:ext uri="{FF2B5EF4-FFF2-40B4-BE49-F238E27FC236}">
              <a16:creationId xmlns:a16="http://schemas.microsoft.com/office/drawing/2014/main" xmlns="" id="{00000000-0008-0000-0200-00000C010000}"/>
            </a:ext>
          </a:extLst>
        </xdr:cNvPr>
        <xdr:cNvSpPr txBox="1">
          <a:spLocks noChangeArrowheads="1"/>
        </xdr:cNvSpPr>
      </xdr:nvSpPr>
      <xdr:spPr bwMode="auto">
        <a:xfrm>
          <a:off x="33597056" y="7929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963" name="Text Box 18">
          <a:extLst>
            <a:ext uri="{FF2B5EF4-FFF2-40B4-BE49-F238E27FC236}">
              <a16:creationId xmlns:a16="http://schemas.microsoft.com/office/drawing/2014/main" xmlns="" id="{00000000-0008-0000-0200-00000D010000}"/>
            </a:ext>
          </a:extLst>
        </xdr:cNvPr>
        <xdr:cNvSpPr txBox="1">
          <a:spLocks noChangeArrowheads="1"/>
        </xdr:cNvSpPr>
      </xdr:nvSpPr>
      <xdr:spPr bwMode="auto">
        <a:xfrm>
          <a:off x="33597056" y="7929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964" name="Text Box 19">
          <a:extLst>
            <a:ext uri="{FF2B5EF4-FFF2-40B4-BE49-F238E27FC236}">
              <a16:creationId xmlns:a16="http://schemas.microsoft.com/office/drawing/2014/main" xmlns="" id="{00000000-0008-0000-0200-00000E010000}"/>
            </a:ext>
          </a:extLst>
        </xdr:cNvPr>
        <xdr:cNvSpPr txBox="1">
          <a:spLocks noChangeArrowheads="1"/>
        </xdr:cNvSpPr>
      </xdr:nvSpPr>
      <xdr:spPr bwMode="auto">
        <a:xfrm>
          <a:off x="33597056" y="7929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965" name="Text Box 15">
          <a:extLst>
            <a:ext uri="{FF2B5EF4-FFF2-40B4-BE49-F238E27FC236}">
              <a16:creationId xmlns:a16="http://schemas.microsoft.com/office/drawing/2014/main" xmlns="" id="{00000000-0008-0000-0200-00000F010000}"/>
            </a:ext>
          </a:extLst>
        </xdr:cNvPr>
        <xdr:cNvSpPr txBox="1">
          <a:spLocks noChangeArrowheads="1"/>
        </xdr:cNvSpPr>
      </xdr:nvSpPr>
      <xdr:spPr bwMode="auto">
        <a:xfrm>
          <a:off x="33597056" y="8358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966" name="Text Box 16">
          <a:extLst>
            <a:ext uri="{FF2B5EF4-FFF2-40B4-BE49-F238E27FC236}">
              <a16:creationId xmlns:a16="http://schemas.microsoft.com/office/drawing/2014/main" xmlns="" id="{00000000-0008-0000-0200-000010010000}"/>
            </a:ext>
          </a:extLst>
        </xdr:cNvPr>
        <xdr:cNvSpPr txBox="1">
          <a:spLocks noChangeArrowheads="1"/>
        </xdr:cNvSpPr>
      </xdr:nvSpPr>
      <xdr:spPr bwMode="auto">
        <a:xfrm>
          <a:off x="33597056" y="7929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967" name="Text Box 17">
          <a:extLst>
            <a:ext uri="{FF2B5EF4-FFF2-40B4-BE49-F238E27FC236}">
              <a16:creationId xmlns:a16="http://schemas.microsoft.com/office/drawing/2014/main" xmlns="" id="{00000000-0008-0000-0200-000011010000}"/>
            </a:ext>
          </a:extLst>
        </xdr:cNvPr>
        <xdr:cNvSpPr txBox="1">
          <a:spLocks noChangeArrowheads="1"/>
        </xdr:cNvSpPr>
      </xdr:nvSpPr>
      <xdr:spPr bwMode="auto">
        <a:xfrm>
          <a:off x="33597056" y="7929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22</xdr:row>
      <xdr:rowOff>15875</xdr:rowOff>
    </xdr:from>
    <xdr:ext cx="95250" cy="171450"/>
    <xdr:sp macro="" textlink="">
      <xdr:nvSpPr>
        <xdr:cNvPr id="968" name="Text Box 18">
          <a:extLst>
            <a:ext uri="{FF2B5EF4-FFF2-40B4-BE49-F238E27FC236}">
              <a16:creationId xmlns:a16="http://schemas.microsoft.com/office/drawing/2014/main" xmlns="" id="{00000000-0008-0000-0200-000012010000}"/>
            </a:ext>
          </a:extLst>
        </xdr:cNvPr>
        <xdr:cNvSpPr txBox="1">
          <a:spLocks noChangeArrowheads="1"/>
        </xdr:cNvSpPr>
      </xdr:nvSpPr>
      <xdr:spPr bwMode="auto">
        <a:xfrm>
          <a:off x="33598643" y="7945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213632"/>
    <xdr:sp macro="" textlink="">
      <xdr:nvSpPr>
        <xdr:cNvPr id="969" name="Text Box 15">
          <a:extLst>
            <a:ext uri="{FF2B5EF4-FFF2-40B4-BE49-F238E27FC236}">
              <a16:creationId xmlns:a16="http://schemas.microsoft.com/office/drawing/2014/main" xmlns="" id="{00000000-0008-0000-0200-000013010000}"/>
            </a:ext>
          </a:extLst>
        </xdr:cNvPr>
        <xdr:cNvSpPr txBox="1">
          <a:spLocks noChangeArrowheads="1"/>
        </xdr:cNvSpPr>
      </xdr:nvSpPr>
      <xdr:spPr bwMode="auto">
        <a:xfrm>
          <a:off x="33597056" y="8358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970" name="Text Box 15">
          <a:extLst>
            <a:ext uri="{FF2B5EF4-FFF2-40B4-BE49-F238E27FC236}">
              <a16:creationId xmlns:a16="http://schemas.microsoft.com/office/drawing/2014/main" xmlns="" id="{00000000-0008-0000-0200-000014010000}"/>
            </a:ext>
          </a:extLst>
        </xdr:cNvPr>
        <xdr:cNvSpPr txBox="1">
          <a:spLocks noChangeArrowheads="1"/>
        </xdr:cNvSpPr>
      </xdr:nvSpPr>
      <xdr:spPr bwMode="auto">
        <a:xfrm>
          <a:off x="33597056" y="780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213632"/>
    <xdr:sp macro="" textlink="">
      <xdr:nvSpPr>
        <xdr:cNvPr id="971" name="Text Box 15">
          <a:extLst>
            <a:ext uri="{FF2B5EF4-FFF2-40B4-BE49-F238E27FC236}">
              <a16:creationId xmlns:a16="http://schemas.microsoft.com/office/drawing/2014/main" xmlns="" id="{00000000-0008-0000-0200-000015010000}"/>
            </a:ext>
          </a:extLst>
        </xdr:cNvPr>
        <xdr:cNvSpPr txBox="1">
          <a:spLocks noChangeArrowheads="1"/>
        </xdr:cNvSpPr>
      </xdr:nvSpPr>
      <xdr:spPr bwMode="auto">
        <a:xfrm>
          <a:off x="33597056" y="78033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972" name="Text Box 16">
          <a:extLst>
            <a:ext uri="{FF2B5EF4-FFF2-40B4-BE49-F238E27FC236}">
              <a16:creationId xmlns:a16="http://schemas.microsoft.com/office/drawing/2014/main" xmlns="" id="{00000000-0008-0000-0200-000016010000}"/>
            </a:ext>
          </a:extLst>
        </xdr:cNvPr>
        <xdr:cNvSpPr txBox="1">
          <a:spLocks noChangeArrowheads="1"/>
        </xdr:cNvSpPr>
      </xdr:nvSpPr>
      <xdr:spPr bwMode="auto">
        <a:xfrm>
          <a:off x="33597056" y="8358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973" name="Text Box 17">
          <a:extLst>
            <a:ext uri="{FF2B5EF4-FFF2-40B4-BE49-F238E27FC236}">
              <a16:creationId xmlns:a16="http://schemas.microsoft.com/office/drawing/2014/main" xmlns="" id="{00000000-0008-0000-0200-000017010000}"/>
            </a:ext>
          </a:extLst>
        </xdr:cNvPr>
        <xdr:cNvSpPr txBox="1">
          <a:spLocks noChangeArrowheads="1"/>
        </xdr:cNvSpPr>
      </xdr:nvSpPr>
      <xdr:spPr bwMode="auto">
        <a:xfrm>
          <a:off x="33597056" y="8358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974" name="Text Box 18">
          <a:extLst>
            <a:ext uri="{FF2B5EF4-FFF2-40B4-BE49-F238E27FC236}">
              <a16:creationId xmlns:a16="http://schemas.microsoft.com/office/drawing/2014/main" xmlns="" id="{00000000-0008-0000-0200-000018010000}"/>
            </a:ext>
          </a:extLst>
        </xdr:cNvPr>
        <xdr:cNvSpPr txBox="1">
          <a:spLocks noChangeArrowheads="1"/>
        </xdr:cNvSpPr>
      </xdr:nvSpPr>
      <xdr:spPr bwMode="auto">
        <a:xfrm>
          <a:off x="33597056" y="8358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975" name="Text Box 19">
          <a:extLst>
            <a:ext uri="{FF2B5EF4-FFF2-40B4-BE49-F238E27FC236}">
              <a16:creationId xmlns:a16="http://schemas.microsoft.com/office/drawing/2014/main" xmlns="" id="{00000000-0008-0000-0200-000019010000}"/>
            </a:ext>
          </a:extLst>
        </xdr:cNvPr>
        <xdr:cNvSpPr txBox="1">
          <a:spLocks noChangeArrowheads="1"/>
        </xdr:cNvSpPr>
      </xdr:nvSpPr>
      <xdr:spPr bwMode="auto">
        <a:xfrm>
          <a:off x="33597056" y="8358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976" name="Text Box 15">
          <a:extLst>
            <a:ext uri="{FF2B5EF4-FFF2-40B4-BE49-F238E27FC236}">
              <a16:creationId xmlns:a16="http://schemas.microsoft.com/office/drawing/2014/main" xmlns="" id="{00000000-0008-0000-0200-00001A010000}"/>
            </a:ext>
          </a:extLst>
        </xdr:cNvPr>
        <xdr:cNvSpPr txBox="1">
          <a:spLocks noChangeArrowheads="1"/>
        </xdr:cNvSpPr>
      </xdr:nvSpPr>
      <xdr:spPr bwMode="auto">
        <a:xfrm>
          <a:off x="33597056" y="8786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977" name="Text Box 16">
          <a:extLst>
            <a:ext uri="{FF2B5EF4-FFF2-40B4-BE49-F238E27FC236}">
              <a16:creationId xmlns:a16="http://schemas.microsoft.com/office/drawing/2014/main" xmlns="" id="{00000000-0008-0000-0200-00001B010000}"/>
            </a:ext>
          </a:extLst>
        </xdr:cNvPr>
        <xdr:cNvSpPr txBox="1">
          <a:spLocks noChangeArrowheads="1"/>
        </xdr:cNvSpPr>
      </xdr:nvSpPr>
      <xdr:spPr bwMode="auto">
        <a:xfrm>
          <a:off x="33597056" y="8358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978" name="Text Box 17">
          <a:extLst>
            <a:ext uri="{FF2B5EF4-FFF2-40B4-BE49-F238E27FC236}">
              <a16:creationId xmlns:a16="http://schemas.microsoft.com/office/drawing/2014/main" xmlns="" id="{00000000-0008-0000-0200-00001C010000}"/>
            </a:ext>
          </a:extLst>
        </xdr:cNvPr>
        <xdr:cNvSpPr txBox="1">
          <a:spLocks noChangeArrowheads="1"/>
        </xdr:cNvSpPr>
      </xdr:nvSpPr>
      <xdr:spPr bwMode="auto">
        <a:xfrm>
          <a:off x="33597056" y="8358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23</xdr:row>
      <xdr:rowOff>15875</xdr:rowOff>
    </xdr:from>
    <xdr:ext cx="95250" cy="171450"/>
    <xdr:sp macro="" textlink="">
      <xdr:nvSpPr>
        <xdr:cNvPr id="979" name="Text Box 18">
          <a:extLst>
            <a:ext uri="{FF2B5EF4-FFF2-40B4-BE49-F238E27FC236}">
              <a16:creationId xmlns:a16="http://schemas.microsoft.com/office/drawing/2014/main" xmlns="" id="{00000000-0008-0000-0200-00001D010000}"/>
            </a:ext>
          </a:extLst>
        </xdr:cNvPr>
        <xdr:cNvSpPr txBox="1">
          <a:spLocks noChangeArrowheads="1"/>
        </xdr:cNvSpPr>
      </xdr:nvSpPr>
      <xdr:spPr bwMode="auto">
        <a:xfrm>
          <a:off x="33598643" y="8374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213632"/>
    <xdr:sp macro="" textlink="">
      <xdr:nvSpPr>
        <xdr:cNvPr id="980" name="Text Box 15">
          <a:extLst>
            <a:ext uri="{FF2B5EF4-FFF2-40B4-BE49-F238E27FC236}">
              <a16:creationId xmlns:a16="http://schemas.microsoft.com/office/drawing/2014/main" xmlns="" id="{00000000-0008-0000-0200-00001E010000}"/>
            </a:ext>
          </a:extLst>
        </xdr:cNvPr>
        <xdr:cNvSpPr txBox="1">
          <a:spLocks noChangeArrowheads="1"/>
        </xdr:cNvSpPr>
      </xdr:nvSpPr>
      <xdr:spPr bwMode="auto">
        <a:xfrm>
          <a:off x="33597056" y="87868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981" name="Text Box 15">
          <a:extLst>
            <a:ext uri="{FF2B5EF4-FFF2-40B4-BE49-F238E27FC236}">
              <a16:creationId xmlns:a16="http://schemas.microsoft.com/office/drawing/2014/main" xmlns="" id="{00000000-0008-0000-0200-00001F010000}"/>
            </a:ext>
          </a:extLst>
        </xdr:cNvPr>
        <xdr:cNvSpPr txBox="1">
          <a:spLocks noChangeArrowheads="1"/>
        </xdr:cNvSpPr>
      </xdr:nvSpPr>
      <xdr:spPr bwMode="auto">
        <a:xfrm>
          <a:off x="33597056" y="8358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213632"/>
    <xdr:sp macro="" textlink="">
      <xdr:nvSpPr>
        <xdr:cNvPr id="982" name="Text Box 15">
          <a:extLst>
            <a:ext uri="{FF2B5EF4-FFF2-40B4-BE49-F238E27FC236}">
              <a16:creationId xmlns:a16="http://schemas.microsoft.com/office/drawing/2014/main" xmlns="" id="{00000000-0008-0000-0200-000020010000}"/>
            </a:ext>
          </a:extLst>
        </xdr:cNvPr>
        <xdr:cNvSpPr txBox="1">
          <a:spLocks noChangeArrowheads="1"/>
        </xdr:cNvSpPr>
      </xdr:nvSpPr>
      <xdr:spPr bwMode="auto">
        <a:xfrm>
          <a:off x="33597056" y="8358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983" name="Text Box 16">
          <a:extLst>
            <a:ext uri="{FF2B5EF4-FFF2-40B4-BE49-F238E27FC236}">
              <a16:creationId xmlns:a16="http://schemas.microsoft.com/office/drawing/2014/main" xmlns="" id="{00000000-0008-0000-0200-000021010000}"/>
            </a:ext>
          </a:extLst>
        </xdr:cNvPr>
        <xdr:cNvSpPr txBox="1">
          <a:spLocks noChangeArrowheads="1"/>
        </xdr:cNvSpPr>
      </xdr:nvSpPr>
      <xdr:spPr bwMode="auto">
        <a:xfrm>
          <a:off x="33597056"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984" name="Text Box 17">
          <a:extLst>
            <a:ext uri="{FF2B5EF4-FFF2-40B4-BE49-F238E27FC236}">
              <a16:creationId xmlns:a16="http://schemas.microsoft.com/office/drawing/2014/main" xmlns="" id="{00000000-0008-0000-0200-000022010000}"/>
            </a:ext>
          </a:extLst>
        </xdr:cNvPr>
        <xdr:cNvSpPr txBox="1">
          <a:spLocks noChangeArrowheads="1"/>
        </xdr:cNvSpPr>
      </xdr:nvSpPr>
      <xdr:spPr bwMode="auto">
        <a:xfrm>
          <a:off x="33597056"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985" name="Text Box 18">
          <a:extLst>
            <a:ext uri="{FF2B5EF4-FFF2-40B4-BE49-F238E27FC236}">
              <a16:creationId xmlns:a16="http://schemas.microsoft.com/office/drawing/2014/main" xmlns="" id="{00000000-0008-0000-0200-000023010000}"/>
            </a:ext>
          </a:extLst>
        </xdr:cNvPr>
        <xdr:cNvSpPr txBox="1">
          <a:spLocks noChangeArrowheads="1"/>
        </xdr:cNvSpPr>
      </xdr:nvSpPr>
      <xdr:spPr bwMode="auto">
        <a:xfrm>
          <a:off x="33597056"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986" name="Text Box 19">
          <a:extLst>
            <a:ext uri="{FF2B5EF4-FFF2-40B4-BE49-F238E27FC236}">
              <a16:creationId xmlns:a16="http://schemas.microsoft.com/office/drawing/2014/main" xmlns="" id="{00000000-0008-0000-0200-000024010000}"/>
            </a:ext>
          </a:extLst>
        </xdr:cNvPr>
        <xdr:cNvSpPr txBox="1">
          <a:spLocks noChangeArrowheads="1"/>
        </xdr:cNvSpPr>
      </xdr:nvSpPr>
      <xdr:spPr bwMode="auto">
        <a:xfrm>
          <a:off x="33597056"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987" name="Text Box 15">
          <a:extLst>
            <a:ext uri="{FF2B5EF4-FFF2-40B4-BE49-F238E27FC236}">
              <a16:creationId xmlns:a16="http://schemas.microsoft.com/office/drawing/2014/main" xmlns="" id="{00000000-0008-0000-0200-000025010000}"/>
            </a:ext>
          </a:extLst>
        </xdr:cNvPr>
        <xdr:cNvSpPr txBox="1">
          <a:spLocks noChangeArrowheads="1"/>
        </xdr:cNvSpPr>
      </xdr:nvSpPr>
      <xdr:spPr bwMode="auto">
        <a:xfrm>
          <a:off x="33597056" y="9215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988" name="Text Box 16">
          <a:extLst>
            <a:ext uri="{FF2B5EF4-FFF2-40B4-BE49-F238E27FC236}">
              <a16:creationId xmlns:a16="http://schemas.microsoft.com/office/drawing/2014/main" xmlns="" id="{00000000-0008-0000-0200-000026010000}"/>
            </a:ext>
          </a:extLst>
        </xdr:cNvPr>
        <xdr:cNvSpPr txBox="1">
          <a:spLocks noChangeArrowheads="1"/>
        </xdr:cNvSpPr>
      </xdr:nvSpPr>
      <xdr:spPr bwMode="auto">
        <a:xfrm>
          <a:off x="33597056"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989" name="Text Box 17">
          <a:extLst>
            <a:ext uri="{FF2B5EF4-FFF2-40B4-BE49-F238E27FC236}">
              <a16:creationId xmlns:a16="http://schemas.microsoft.com/office/drawing/2014/main" xmlns="" id="{00000000-0008-0000-0200-000027010000}"/>
            </a:ext>
          </a:extLst>
        </xdr:cNvPr>
        <xdr:cNvSpPr txBox="1">
          <a:spLocks noChangeArrowheads="1"/>
        </xdr:cNvSpPr>
      </xdr:nvSpPr>
      <xdr:spPr bwMode="auto">
        <a:xfrm>
          <a:off x="33597056"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24</xdr:row>
      <xdr:rowOff>15875</xdr:rowOff>
    </xdr:from>
    <xdr:ext cx="95250" cy="171450"/>
    <xdr:sp macro="" textlink="">
      <xdr:nvSpPr>
        <xdr:cNvPr id="990" name="Text Box 18">
          <a:extLst>
            <a:ext uri="{FF2B5EF4-FFF2-40B4-BE49-F238E27FC236}">
              <a16:creationId xmlns:a16="http://schemas.microsoft.com/office/drawing/2014/main" xmlns="" id="{00000000-0008-0000-0200-000028010000}"/>
            </a:ext>
          </a:extLst>
        </xdr:cNvPr>
        <xdr:cNvSpPr txBox="1">
          <a:spLocks noChangeArrowheads="1"/>
        </xdr:cNvSpPr>
      </xdr:nvSpPr>
      <xdr:spPr bwMode="auto">
        <a:xfrm>
          <a:off x="33598643" y="8802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213632"/>
    <xdr:sp macro="" textlink="">
      <xdr:nvSpPr>
        <xdr:cNvPr id="991" name="Text Box 15">
          <a:extLst>
            <a:ext uri="{FF2B5EF4-FFF2-40B4-BE49-F238E27FC236}">
              <a16:creationId xmlns:a16="http://schemas.microsoft.com/office/drawing/2014/main" xmlns="" id="{00000000-0008-0000-0200-000029010000}"/>
            </a:ext>
          </a:extLst>
        </xdr:cNvPr>
        <xdr:cNvSpPr txBox="1">
          <a:spLocks noChangeArrowheads="1"/>
        </xdr:cNvSpPr>
      </xdr:nvSpPr>
      <xdr:spPr bwMode="auto">
        <a:xfrm>
          <a:off x="33597056" y="92154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992" name="Text Box 15">
          <a:extLst>
            <a:ext uri="{FF2B5EF4-FFF2-40B4-BE49-F238E27FC236}">
              <a16:creationId xmlns:a16="http://schemas.microsoft.com/office/drawing/2014/main" xmlns="" id="{00000000-0008-0000-0200-00002A010000}"/>
            </a:ext>
          </a:extLst>
        </xdr:cNvPr>
        <xdr:cNvSpPr txBox="1">
          <a:spLocks noChangeArrowheads="1"/>
        </xdr:cNvSpPr>
      </xdr:nvSpPr>
      <xdr:spPr bwMode="auto">
        <a:xfrm>
          <a:off x="33597056" y="8786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213632"/>
    <xdr:sp macro="" textlink="">
      <xdr:nvSpPr>
        <xdr:cNvPr id="993" name="Text Box 15">
          <a:extLst>
            <a:ext uri="{FF2B5EF4-FFF2-40B4-BE49-F238E27FC236}">
              <a16:creationId xmlns:a16="http://schemas.microsoft.com/office/drawing/2014/main" xmlns="" id="{00000000-0008-0000-0200-00002B010000}"/>
            </a:ext>
          </a:extLst>
        </xdr:cNvPr>
        <xdr:cNvSpPr txBox="1">
          <a:spLocks noChangeArrowheads="1"/>
        </xdr:cNvSpPr>
      </xdr:nvSpPr>
      <xdr:spPr bwMode="auto">
        <a:xfrm>
          <a:off x="33597056" y="87868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25</xdr:row>
      <xdr:rowOff>0</xdr:rowOff>
    </xdr:from>
    <xdr:ext cx="95250" cy="171450"/>
    <xdr:sp macro="" textlink="">
      <xdr:nvSpPr>
        <xdr:cNvPr id="994" name="Text Box 16">
          <a:extLst>
            <a:ext uri="{FF2B5EF4-FFF2-40B4-BE49-F238E27FC236}">
              <a16:creationId xmlns:a16="http://schemas.microsoft.com/office/drawing/2014/main" xmlns="" id="{00000000-0008-0000-0200-00002C010000}"/>
            </a:ext>
          </a:extLst>
        </xdr:cNvPr>
        <xdr:cNvSpPr txBox="1">
          <a:spLocks noChangeArrowheads="1"/>
        </xdr:cNvSpPr>
      </xdr:nvSpPr>
      <xdr:spPr bwMode="auto">
        <a:xfrm>
          <a:off x="33597056" y="9215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25</xdr:row>
      <xdr:rowOff>0</xdr:rowOff>
    </xdr:from>
    <xdr:ext cx="95250" cy="171450"/>
    <xdr:sp macro="" textlink="">
      <xdr:nvSpPr>
        <xdr:cNvPr id="995" name="Text Box 17">
          <a:extLst>
            <a:ext uri="{FF2B5EF4-FFF2-40B4-BE49-F238E27FC236}">
              <a16:creationId xmlns:a16="http://schemas.microsoft.com/office/drawing/2014/main" xmlns="" id="{00000000-0008-0000-0200-00002D010000}"/>
            </a:ext>
          </a:extLst>
        </xdr:cNvPr>
        <xdr:cNvSpPr txBox="1">
          <a:spLocks noChangeArrowheads="1"/>
        </xdr:cNvSpPr>
      </xdr:nvSpPr>
      <xdr:spPr bwMode="auto">
        <a:xfrm>
          <a:off x="33597056" y="9215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25</xdr:row>
      <xdr:rowOff>0</xdr:rowOff>
    </xdr:from>
    <xdr:ext cx="95250" cy="171450"/>
    <xdr:sp macro="" textlink="">
      <xdr:nvSpPr>
        <xdr:cNvPr id="996" name="Text Box 18">
          <a:extLst>
            <a:ext uri="{FF2B5EF4-FFF2-40B4-BE49-F238E27FC236}">
              <a16:creationId xmlns:a16="http://schemas.microsoft.com/office/drawing/2014/main" xmlns="" id="{00000000-0008-0000-0200-00002E010000}"/>
            </a:ext>
          </a:extLst>
        </xdr:cNvPr>
        <xdr:cNvSpPr txBox="1">
          <a:spLocks noChangeArrowheads="1"/>
        </xdr:cNvSpPr>
      </xdr:nvSpPr>
      <xdr:spPr bwMode="auto">
        <a:xfrm>
          <a:off x="33597056" y="9215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25</xdr:row>
      <xdr:rowOff>0</xdr:rowOff>
    </xdr:from>
    <xdr:ext cx="95250" cy="171450"/>
    <xdr:sp macro="" textlink="">
      <xdr:nvSpPr>
        <xdr:cNvPr id="997" name="Text Box 19">
          <a:extLst>
            <a:ext uri="{FF2B5EF4-FFF2-40B4-BE49-F238E27FC236}">
              <a16:creationId xmlns:a16="http://schemas.microsoft.com/office/drawing/2014/main" xmlns="" id="{00000000-0008-0000-0200-00002F010000}"/>
            </a:ext>
          </a:extLst>
        </xdr:cNvPr>
        <xdr:cNvSpPr txBox="1">
          <a:spLocks noChangeArrowheads="1"/>
        </xdr:cNvSpPr>
      </xdr:nvSpPr>
      <xdr:spPr bwMode="auto">
        <a:xfrm>
          <a:off x="33597056" y="9215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25</xdr:row>
      <xdr:rowOff>0</xdr:rowOff>
    </xdr:from>
    <xdr:ext cx="95250" cy="171450"/>
    <xdr:sp macro="" textlink="">
      <xdr:nvSpPr>
        <xdr:cNvPr id="998" name="Text Box 16">
          <a:extLst>
            <a:ext uri="{FF2B5EF4-FFF2-40B4-BE49-F238E27FC236}">
              <a16:creationId xmlns:a16="http://schemas.microsoft.com/office/drawing/2014/main" xmlns="" id="{00000000-0008-0000-0200-000030010000}"/>
            </a:ext>
          </a:extLst>
        </xdr:cNvPr>
        <xdr:cNvSpPr txBox="1">
          <a:spLocks noChangeArrowheads="1"/>
        </xdr:cNvSpPr>
      </xdr:nvSpPr>
      <xdr:spPr bwMode="auto">
        <a:xfrm>
          <a:off x="33597056" y="9215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25</xdr:row>
      <xdr:rowOff>0</xdr:rowOff>
    </xdr:from>
    <xdr:ext cx="95250" cy="171450"/>
    <xdr:sp macro="" textlink="">
      <xdr:nvSpPr>
        <xdr:cNvPr id="999" name="Text Box 17">
          <a:extLst>
            <a:ext uri="{FF2B5EF4-FFF2-40B4-BE49-F238E27FC236}">
              <a16:creationId xmlns:a16="http://schemas.microsoft.com/office/drawing/2014/main" xmlns="" id="{00000000-0008-0000-0200-000031010000}"/>
            </a:ext>
          </a:extLst>
        </xdr:cNvPr>
        <xdr:cNvSpPr txBox="1">
          <a:spLocks noChangeArrowheads="1"/>
        </xdr:cNvSpPr>
      </xdr:nvSpPr>
      <xdr:spPr bwMode="auto">
        <a:xfrm>
          <a:off x="33597056" y="9215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25</xdr:row>
      <xdr:rowOff>15875</xdr:rowOff>
    </xdr:from>
    <xdr:ext cx="95250" cy="171450"/>
    <xdr:sp macro="" textlink="">
      <xdr:nvSpPr>
        <xdr:cNvPr id="1000" name="Text Box 18">
          <a:extLst>
            <a:ext uri="{FF2B5EF4-FFF2-40B4-BE49-F238E27FC236}">
              <a16:creationId xmlns:a16="http://schemas.microsoft.com/office/drawing/2014/main" xmlns="" id="{00000000-0008-0000-0200-000032010000}"/>
            </a:ext>
          </a:extLst>
        </xdr:cNvPr>
        <xdr:cNvSpPr txBox="1">
          <a:spLocks noChangeArrowheads="1"/>
        </xdr:cNvSpPr>
      </xdr:nvSpPr>
      <xdr:spPr bwMode="auto">
        <a:xfrm>
          <a:off x="33598643" y="9231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1001" name="Text Box 15">
          <a:extLst>
            <a:ext uri="{FF2B5EF4-FFF2-40B4-BE49-F238E27FC236}">
              <a16:creationId xmlns:a16="http://schemas.microsoft.com/office/drawing/2014/main" xmlns="" id="{00000000-0008-0000-0200-000033010000}"/>
            </a:ext>
          </a:extLst>
        </xdr:cNvPr>
        <xdr:cNvSpPr txBox="1">
          <a:spLocks noChangeArrowheads="1"/>
        </xdr:cNvSpPr>
      </xdr:nvSpPr>
      <xdr:spPr bwMode="auto">
        <a:xfrm>
          <a:off x="33597056" y="9215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213632"/>
    <xdr:sp macro="" textlink="">
      <xdr:nvSpPr>
        <xdr:cNvPr id="1002" name="Text Box 15">
          <a:extLst>
            <a:ext uri="{FF2B5EF4-FFF2-40B4-BE49-F238E27FC236}">
              <a16:creationId xmlns:a16="http://schemas.microsoft.com/office/drawing/2014/main" xmlns="" id="{00000000-0008-0000-0200-000034010000}"/>
            </a:ext>
          </a:extLst>
        </xdr:cNvPr>
        <xdr:cNvSpPr txBox="1">
          <a:spLocks noChangeArrowheads="1"/>
        </xdr:cNvSpPr>
      </xdr:nvSpPr>
      <xdr:spPr bwMode="auto">
        <a:xfrm>
          <a:off x="33597056" y="92154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1003" name="Text Box 15">
          <a:extLst>
            <a:ext uri="{FF2B5EF4-FFF2-40B4-BE49-F238E27FC236}">
              <a16:creationId xmlns:a16="http://schemas.microsoft.com/office/drawing/2014/main" xmlns="" id="{00000000-0008-0000-0200-0000E5010000}"/>
            </a:ext>
          </a:extLst>
        </xdr:cNvPr>
        <xdr:cNvSpPr txBox="1">
          <a:spLocks noChangeArrowheads="1"/>
        </xdr:cNvSpPr>
      </xdr:nvSpPr>
      <xdr:spPr bwMode="auto">
        <a:xfrm>
          <a:off x="31363444" y="7293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213632"/>
    <xdr:sp macro="" textlink="">
      <xdr:nvSpPr>
        <xdr:cNvPr id="1004" name="Text Box 15">
          <a:extLst>
            <a:ext uri="{FF2B5EF4-FFF2-40B4-BE49-F238E27FC236}">
              <a16:creationId xmlns:a16="http://schemas.microsoft.com/office/drawing/2014/main" xmlns="" id="{00000000-0008-0000-0200-0000E6010000}"/>
            </a:ext>
          </a:extLst>
        </xdr:cNvPr>
        <xdr:cNvSpPr txBox="1">
          <a:spLocks noChangeArrowheads="1"/>
        </xdr:cNvSpPr>
      </xdr:nvSpPr>
      <xdr:spPr bwMode="auto">
        <a:xfrm>
          <a:off x="31363444" y="7293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442269"/>
    <xdr:sp macro="" textlink="">
      <xdr:nvSpPr>
        <xdr:cNvPr id="1005" name="Text Box 15">
          <a:extLst>
            <a:ext uri="{FF2B5EF4-FFF2-40B4-BE49-F238E27FC236}">
              <a16:creationId xmlns:a16="http://schemas.microsoft.com/office/drawing/2014/main" xmlns="" id="{00000000-0008-0000-0200-0000EB010000}"/>
            </a:ext>
          </a:extLst>
        </xdr:cNvPr>
        <xdr:cNvSpPr txBox="1">
          <a:spLocks noChangeArrowheads="1"/>
        </xdr:cNvSpPr>
      </xdr:nvSpPr>
      <xdr:spPr bwMode="auto">
        <a:xfrm>
          <a:off x="33597056" y="7293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213632"/>
    <xdr:sp macro="" textlink="">
      <xdr:nvSpPr>
        <xdr:cNvPr id="1006" name="Text Box 15">
          <a:extLst>
            <a:ext uri="{FF2B5EF4-FFF2-40B4-BE49-F238E27FC236}">
              <a16:creationId xmlns:a16="http://schemas.microsoft.com/office/drawing/2014/main" xmlns="" id="{00000000-0008-0000-0200-0000EC010000}"/>
            </a:ext>
          </a:extLst>
        </xdr:cNvPr>
        <xdr:cNvSpPr txBox="1">
          <a:spLocks noChangeArrowheads="1"/>
        </xdr:cNvSpPr>
      </xdr:nvSpPr>
      <xdr:spPr bwMode="auto">
        <a:xfrm>
          <a:off x="33597056" y="7293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1007" name="Text Box 15">
          <a:extLst>
            <a:ext uri="{FF2B5EF4-FFF2-40B4-BE49-F238E27FC236}">
              <a16:creationId xmlns:a16="http://schemas.microsoft.com/office/drawing/2014/main" xmlns="" id="{00000000-0008-0000-0200-0000ED010000}"/>
            </a:ext>
          </a:extLst>
        </xdr:cNvPr>
        <xdr:cNvSpPr txBox="1">
          <a:spLocks noChangeArrowheads="1"/>
        </xdr:cNvSpPr>
      </xdr:nvSpPr>
      <xdr:spPr bwMode="auto">
        <a:xfrm>
          <a:off x="31363444" y="8358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213632"/>
    <xdr:sp macro="" textlink="">
      <xdr:nvSpPr>
        <xdr:cNvPr id="1008" name="Text Box 15">
          <a:extLst>
            <a:ext uri="{FF2B5EF4-FFF2-40B4-BE49-F238E27FC236}">
              <a16:creationId xmlns:a16="http://schemas.microsoft.com/office/drawing/2014/main" xmlns="" id="{00000000-0008-0000-0200-0000EE010000}"/>
            </a:ext>
          </a:extLst>
        </xdr:cNvPr>
        <xdr:cNvSpPr txBox="1">
          <a:spLocks noChangeArrowheads="1"/>
        </xdr:cNvSpPr>
      </xdr:nvSpPr>
      <xdr:spPr bwMode="auto">
        <a:xfrm>
          <a:off x="31363444" y="8358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647700</xdr:colOff>
      <xdr:row>22</xdr:row>
      <xdr:rowOff>219075</xdr:rowOff>
    </xdr:from>
    <xdr:ext cx="95250" cy="442269"/>
    <xdr:sp macro="" textlink="">
      <xdr:nvSpPr>
        <xdr:cNvPr id="1009" name="Text Box 15">
          <a:extLst>
            <a:ext uri="{FF2B5EF4-FFF2-40B4-BE49-F238E27FC236}">
              <a16:creationId xmlns:a16="http://schemas.microsoft.com/office/drawing/2014/main" xmlns="" id="{00000000-0008-0000-0200-0000EF010000}"/>
            </a:ext>
          </a:extLst>
        </xdr:cNvPr>
        <xdr:cNvSpPr txBox="1">
          <a:spLocks noChangeArrowheads="1"/>
        </xdr:cNvSpPr>
      </xdr:nvSpPr>
      <xdr:spPr bwMode="auto">
        <a:xfrm>
          <a:off x="31353919" y="81486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9525</xdr:colOff>
      <xdr:row>22</xdr:row>
      <xdr:rowOff>238125</xdr:rowOff>
    </xdr:from>
    <xdr:ext cx="95250" cy="213632"/>
    <xdr:sp macro="" textlink="">
      <xdr:nvSpPr>
        <xdr:cNvPr id="1010" name="Text Box 15">
          <a:extLst>
            <a:ext uri="{FF2B5EF4-FFF2-40B4-BE49-F238E27FC236}">
              <a16:creationId xmlns:a16="http://schemas.microsoft.com/office/drawing/2014/main" xmlns="" id="{00000000-0008-0000-0200-0000F0010000}"/>
            </a:ext>
          </a:extLst>
        </xdr:cNvPr>
        <xdr:cNvSpPr txBox="1">
          <a:spLocks noChangeArrowheads="1"/>
        </xdr:cNvSpPr>
      </xdr:nvSpPr>
      <xdr:spPr bwMode="auto">
        <a:xfrm>
          <a:off x="31370588"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1011" name="Text Box 15">
          <a:extLst>
            <a:ext uri="{FF2B5EF4-FFF2-40B4-BE49-F238E27FC236}">
              <a16:creationId xmlns:a16="http://schemas.microsoft.com/office/drawing/2014/main" xmlns="" id="{00000000-0008-0000-0200-0000F1010000}"/>
            </a:ext>
          </a:extLst>
        </xdr:cNvPr>
        <xdr:cNvSpPr txBox="1">
          <a:spLocks noChangeArrowheads="1"/>
        </xdr:cNvSpPr>
      </xdr:nvSpPr>
      <xdr:spPr bwMode="auto">
        <a:xfrm>
          <a:off x="31363444" y="8786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213632"/>
    <xdr:sp macro="" textlink="">
      <xdr:nvSpPr>
        <xdr:cNvPr id="1012" name="Text Box 15">
          <a:extLst>
            <a:ext uri="{FF2B5EF4-FFF2-40B4-BE49-F238E27FC236}">
              <a16:creationId xmlns:a16="http://schemas.microsoft.com/office/drawing/2014/main" xmlns="" id="{00000000-0008-0000-0200-0000F2010000}"/>
            </a:ext>
          </a:extLst>
        </xdr:cNvPr>
        <xdr:cNvSpPr txBox="1">
          <a:spLocks noChangeArrowheads="1"/>
        </xdr:cNvSpPr>
      </xdr:nvSpPr>
      <xdr:spPr bwMode="auto">
        <a:xfrm>
          <a:off x="31363444" y="87868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1013" name="Text Box 15">
          <a:extLst>
            <a:ext uri="{FF2B5EF4-FFF2-40B4-BE49-F238E27FC236}">
              <a16:creationId xmlns:a16="http://schemas.microsoft.com/office/drawing/2014/main" xmlns="" id="{00000000-0008-0000-0200-0000F3010000}"/>
            </a:ext>
          </a:extLst>
        </xdr:cNvPr>
        <xdr:cNvSpPr txBox="1">
          <a:spLocks noChangeArrowheads="1"/>
        </xdr:cNvSpPr>
      </xdr:nvSpPr>
      <xdr:spPr bwMode="auto">
        <a:xfrm>
          <a:off x="31363444" y="8358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213632"/>
    <xdr:sp macro="" textlink="">
      <xdr:nvSpPr>
        <xdr:cNvPr id="1014" name="Text Box 15">
          <a:extLst>
            <a:ext uri="{FF2B5EF4-FFF2-40B4-BE49-F238E27FC236}">
              <a16:creationId xmlns:a16="http://schemas.microsoft.com/office/drawing/2014/main" xmlns="" id="{00000000-0008-0000-0200-0000F4010000}"/>
            </a:ext>
          </a:extLst>
        </xdr:cNvPr>
        <xdr:cNvSpPr txBox="1">
          <a:spLocks noChangeArrowheads="1"/>
        </xdr:cNvSpPr>
      </xdr:nvSpPr>
      <xdr:spPr bwMode="auto">
        <a:xfrm>
          <a:off x="31363444" y="8358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1015" name="Text Box 15">
          <a:extLst>
            <a:ext uri="{FF2B5EF4-FFF2-40B4-BE49-F238E27FC236}">
              <a16:creationId xmlns:a16="http://schemas.microsoft.com/office/drawing/2014/main" xmlns="" id="{00000000-0008-0000-0200-0000F5010000}"/>
            </a:ext>
          </a:extLst>
        </xdr:cNvPr>
        <xdr:cNvSpPr txBox="1">
          <a:spLocks noChangeArrowheads="1"/>
        </xdr:cNvSpPr>
      </xdr:nvSpPr>
      <xdr:spPr bwMode="auto">
        <a:xfrm>
          <a:off x="31363444" y="8786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213632"/>
    <xdr:sp macro="" textlink="">
      <xdr:nvSpPr>
        <xdr:cNvPr id="1016" name="Text Box 15">
          <a:extLst>
            <a:ext uri="{FF2B5EF4-FFF2-40B4-BE49-F238E27FC236}">
              <a16:creationId xmlns:a16="http://schemas.microsoft.com/office/drawing/2014/main" xmlns="" id="{00000000-0008-0000-0200-0000F6010000}"/>
            </a:ext>
          </a:extLst>
        </xdr:cNvPr>
        <xdr:cNvSpPr txBox="1">
          <a:spLocks noChangeArrowheads="1"/>
        </xdr:cNvSpPr>
      </xdr:nvSpPr>
      <xdr:spPr bwMode="auto">
        <a:xfrm>
          <a:off x="31363444" y="87868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1017" name="Text Box 15">
          <a:extLst>
            <a:ext uri="{FF2B5EF4-FFF2-40B4-BE49-F238E27FC236}">
              <a16:creationId xmlns:a16="http://schemas.microsoft.com/office/drawing/2014/main" xmlns="" id="{00000000-0008-0000-0200-0000F7010000}"/>
            </a:ext>
          </a:extLst>
        </xdr:cNvPr>
        <xdr:cNvSpPr txBox="1">
          <a:spLocks noChangeArrowheads="1"/>
        </xdr:cNvSpPr>
      </xdr:nvSpPr>
      <xdr:spPr bwMode="auto">
        <a:xfrm>
          <a:off x="31363444" y="9215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213632"/>
    <xdr:sp macro="" textlink="">
      <xdr:nvSpPr>
        <xdr:cNvPr id="1018" name="Text Box 15">
          <a:extLst>
            <a:ext uri="{FF2B5EF4-FFF2-40B4-BE49-F238E27FC236}">
              <a16:creationId xmlns:a16="http://schemas.microsoft.com/office/drawing/2014/main" xmlns="" id="{00000000-0008-0000-0200-0000F8010000}"/>
            </a:ext>
          </a:extLst>
        </xdr:cNvPr>
        <xdr:cNvSpPr txBox="1">
          <a:spLocks noChangeArrowheads="1"/>
        </xdr:cNvSpPr>
      </xdr:nvSpPr>
      <xdr:spPr bwMode="auto">
        <a:xfrm>
          <a:off x="31363444" y="92154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1019" name="Text Box 15">
          <a:extLst>
            <a:ext uri="{FF2B5EF4-FFF2-40B4-BE49-F238E27FC236}">
              <a16:creationId xmlns:a16="http://schemas.microsoft.com/office/drawing/2014/main" xmlns="" id="{00000000-0008-0000-0200-0000F9010000}"/>
            </a:ext>
          </a:extLst>
        </xdr:cNvPr>
        <xdr:cNvSpPr txBox="1">
          <a:spLocks noChangeArrowheads="1"/>
        </xdr:cNvSpPr>
      </xdr:nvSpPr>
      <xdr:spPr bwMode="auto">
        <a:xfrm>
          <a:off x="31363444" y="8786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213632"/>
    <xdr:sp macro="" textlink="">
      <xdr:nvSpPr>
        <xdr:cNvPr id="1020" name="Text Box 15">
          <a:extLst>
            <a:ext uri="{FF2B5EF4-FFF2-40B4-BE49-F238E27FC236}">
              <a16:creationId xmlns:a16="http://schemas.microsoft.com/office/drawing/2014/main" xmlns="" id="{00000000-0008-0000-0200-0000FA010000}"/>
            </a:ext>
          </a:extLst>
        </xdr:cNvPr>
        <xdr:cNvSpPr txBox="1">
          <a:spLocks noChangeArrowheads="1"/>
        </xdr:cNvSpPr>
      </xdr:nvSpPr>
      <xdr:spPr bwMode="auto">
        <a:xfrm>
          <a:off x="31363444" y="87868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1021" name="Text Box 15">
          <a:extLst>
            <a:ext uri="{FF2B5EF4-FFF2-40B4-BE49-F238E27FC236}">
              <a16:creationId xmlns:a16="http://schemas.microsoft.com/office/drawing/2014/main" xmlns="" id="{00000000-0008-0000-0200-0000FB010000}"/>
            </a:ext>
          </a:extLst>
        </xdr:cNvPr>
        <xdr:cNvSpPr txBox="1">
          <a:spLocks noChangeArrowheads="1"/>
        </xdr:cNvSpPr>
      </xdr:nvSpPr>
      <xdr:spPr bwMode="auto">
        <a:xfrm>
          <a:off x="31363444" y="9215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213632"/>
    <xdr:sp macro="" textlink="">
      <xdr:nvSpPr>
        <xdr:cNvPr id="1022" name="Text Box 15">
          <a:extLst>
            <a:ext uri="{FF2B5EF4-FFF2-40B4-BE49-F238E27FC236}">
              <a16:creationId xmlns:a16="http://schemas.microsoft.com/office/drawing/2014/main" xmlns="" id="{00000000-0008-0000-0200-0000FC010000}"/>
            </a:ext>
          </a:extLst>
        </xdr:cNvPr>
        <xdr:cNvSpPr txBox="1">
          <a:spLocks noChangeArrowheads="1"/>
        </xdr:cNvSpPr>
      </xdr:nvSpPr>
      <xdr:spPr bwMode="auto">
        <a:xfrm>
          <a:off x="31363444" y="92154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1023" name="Text Box 15">
          <a:extLst>
            <a:ext uri="{FF2B5EF4-FFF2-40B4-BE49-F238E27FC236}">
              <a16:creationId xmlns:a16="http://schemas.microsoft.com/office/drawing/2014/main" xmlns="" id="{00000000-0008-0000-0200-0000FF010000}"/>
            </a:ext>
          </a:extLst>
        </xdr:cNvPr>
        <xdr:cNvSpPr txBox="1">
          <a:spLocks noChangeArrowheads="1"/>
        </xdr:cNvSpPr>
      </xdr:nvSpPr>
      <xdr:spPr bwMode="auto">
        <a:xfrm>
          <a:off x="31363444" y="9215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213632"/>
    <xdr:sp macro="" textlink="">
      <xdr:nvSpPr>
        <xdr:cNvPr id="1024" name="Text Box 15">
          <a:extLst>
            <a:ext uri="{FF2B5EF4-FFF2-40B4-BE49-F238E27FC236}">
              <a16:creationId xmlns:a16="http://schemas.microsoft.com/office/drawing/2014/main" xmlns="" id="{00000000-0008-0000-0200-000000020000}"/>
            </a:ext>
          </a:extLst>
        </xdr:cNvPr>
        <xdr:cNvSpPr txBox="1">
          <a:spLocks noChangeArrowheads="1"/>
        </xdr:cNvSpPr>
      </xdr:nvSpPr>
      <xdr:spPr bwMode="auto">
        <a:xfrm>
          <a:off x="31363444" y="92154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1025" name="Text Box 15">
          <a:extLst>
            <a:ext uri="{FF2B5EF4-FFF2-40B4-BE49-F238E27FC236}">
              <a16:creationId xmlns:a16="http://schemas.microsoft.com/office/drawing/2014/main" xmlns="" id="{00000000-0008-0000-0200-000003020000}"/>
            </a:ext>
          </a:extLst>
        </xdr:cNvPr>
        <xdr:cNvSpPr txBox="1">
          <a:spLocks noChangeArrowheads="1"/>
        </xdr:cNvSpPr>
      </xdr:nvSpPr>
      <xdr:spPr bwMode="auto">
        <a:xfrm>
          <a:off x="33597056" y="8358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213632"/>
    <xdr:sp macro="" textlink="">
      <xdr:nvSpPr>
        <xdr:cNvPr id="1026" name="Text Box 15">
          <a:extLst>
            <a:ext uri="{FF2B5EF4-FFF2-40B4-BE49-F238E27FC236}">
              <a16:creationId xmlns:a16="http://schemas.microsoft.com/office/drawing/2014/main" xmlns="" id="{00000000-0008-0000-0200-000004020000}"/>
            </a:ext>
          </a:extLst>
        </xdr:cNvPr>
        <xdr:cNvSpPr txBox="1">
          <a:spLocks noChangeArrowheads="1"/>
        </xdr:cNvSpPr>
      </xdr:nvSpPr>
      <xdr:spPr bwMode="auto">
        <a:xfrm>
          <a:off x="33597056" y="8358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1027" name="Text Box 15">
          <a:extLst>
            <a:ext uri="{FF2B5EF4-FFF2-40B4-BE49-F238E27FC236}">
              <a16:creationId xmlns:a16="http://schemas.microsoft.com/office/drawing/2014/main" xmlns="" id="{00000000-0008-0000-0200-000005020000}"/>
            </a:ext>
          </a:extLst>
        </xdr:cNvPr>
        <xdr:cNvSpPr txBox="1">
          <a:spLocks noChangeArrowheads="1"/>
        </xdr:cNvSpPr>
      </xdr:nvSpPr>
      <xdr:spPr bwMode="auto">
        <a:xfrm>
          <a:off x="33597056" y="780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213632"/>
    <xdr:sp macro="" textlink="">
      <xdr:nvSpPr>
        <xdr:cNvPr id="1028" name="Text Box 15">
          <a:extLst>
            <a:ext uri="{FF2B5EF4-FFF2-40B4-BE49-F238E27FC236}">
              <a16:creationId xmlns:a16="http://schemas.microsoft.com/office/drawing/2014/main" xmlns="" id="{00000000-0008-0000-0200-000006020000}"/>
            </a:ext>
          </a:extLst>
        </xdr:cNvPr>
        <xdr:cNvSpPr txBox="1">
          <a:spLocks noChangeArrowheads="1"/>
        </xdr:cNvSpPr>
      </xdr:nvSpPr>
      <xdr:spPr bwMode="auto">
        <a:xfrm>
          <a:off x="33597056" y="78033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1029" name="Text Box 15">
          <a:extLst>
            <a:ext uri="{FF2B5EF4-FFF2-40B4-BE49-F238E27FC236}">
              <a16:creationId xmlns:a16="http://schemas.microsoft.com/office/drawing/2014/main" xmlns="" id="{00000000-0008-0000-0200-000007020000}"/>
            </a:ext>
          </a:extLst>
        </xdr:cNvPr>
        <xdr:cNvSpPr txBox="1">
          <a:spLocks noChangeArrowheads="1"/>
        </xdr:cNvSpPr>
      </xdr:nvSpPr>
      <xdr:spPr bwMode="auto">
        <a:xfrm>
          <a:off x="33597056" y="8786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213632"/>
    <xdr:sp macro="" textlink="">
      <xdr:nvSpPr>
        <xdr:cNvPr id="1030" name="Text Box 15">
          <a:extLst>
            <a:ext uri="{FF2B5EF4-FFF2-40B4-BE49-F238E27FC236}">
              <a16:creationId xmlns:a16="http://schemas.microsoft.com/office/drawing/2014/main" xmlns="" id="{00000000-0008-0000-0200-000008020000}"/>
            </a:ext>
          </a:extLst>
        </xdr:cNvPr>
        <xdr:cNvSpPr txBox="1">
          <a:spLocks noChangeArrowheads="1"/>
        </xdr:cNvSpPr>
      </xdr:nvSpPr>
      <xdr:spPr bwMode="auto">
        <a:xfrm>
          <a:off x="33597056" y="87868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1031" name="Text Box 15">
          <a:extLst>
            <a:ext uri="{FF2B5EF4-FFF2-40B4-BE49-F238E27FC236}">
              <a16:creationId xmlns:a16="http://schemas.microsoft.com/office/drawing/2014/main" xmlns="" id="{00000000-0008-0000-0200-000009020000}"/>
            </a:ext>
          </a:extLst>
        </xdr:cNvPr>
        <xdr:cNvSpPr txBox="1">
          <a:spLocks noChangeArrowheads="1"/>
        </xdr:cNvSpPr>
      </xdr:nvSpPr>
      <xdr:spPr bwMode="auto">
        <a:xfrm>
          <a:off x="33597056" y="8358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213632"/>
    <xdr:sp macro="" textlink="">
      <xdr:nvSpPr>
        <xdr:cNvPr id="1032" name="Text Box 15">
          <a:extLst>
            <a:ext uri="{FF2B5EF4-FFF2-40B4-BE49-F238E27FC236}">
              <a16:creationId xmlns:a16="http://schemas.microsoft.com/office/drawing/2014/main" xmlns="" id="{00000000-0008-0000-0200-00000A020000}"/>
            </a:ext>
          </a:extLst>
        </xdr:cNvPr>
        <xdr:cNvSpPr txBox="1">
          <a:spLocks noChangeArrowheads="1"/>
        </xdr:cNvSpPr>
      </xdr:nvSpPr>
      <xdr:spPr bwMode="auto">
        <a:xfrm>
          <a:off x="33597056" y="8358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1033" name="Text Box 15">
          <a:extLst>
            <a:ext uri="{FF2B5EF4-FFF2-40B4-BE49-F238E27FC236}">
              <a16:creationId xmlns:a16="http://schemas.microsoft.com/office/drawing/2014/main" xmlns="" id="{00000000-0008-0000-0200-00000B020000}"/>
            </a:ext>
          </a:extLst>
        </xdr:cNvPr>
        <xdr:cNvSpPr txBox="1">
          <a:spLocks noChangeArrowheads="1"/>
        </xdr:cNvSpPr>
      </xdr:nvSpPr>
      <xdr:spPr bwMode="auto">
        <a:xfrm>
          <a:off x="33597056" y="8786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213632"/>
    <xdr:sp macro="" textlink="">
      <xdr:nvSpPr>
        <xdr:cNvPr id="1034" name="Text Box 15">
          <a:extLst>
            <a:ext uri="{FF2B5EF4-FFF2-40B4-BE49-F238E27FC236}">
              <a16:creationId xmlns:a16="http://schemas.microsoft.com/office/drawing/2014/main" xmlns="" id="{00000000-0008-0000-0200-00000C020000}"/>
            </a:ext>
          </a:extLst>
        </xdr:cNvPr>
        <xdr:cNvSpPr txBox="1">
          <a:spLocks noChangeArrowheads="1"/>
        </xdr:cNvSpPr>
      </xdr:nvSpPr>
      <xdr:spPr bwMode="auto">
        <a:xfrm>
          <a:off x="33597056" y="87868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1035" name="Text Box 15">
          <a:extLst>
            <a:ext uri="{FF2B5EF4-FFF2-40B4-BE49-F238E27FC236}">
              <a16:creationId xmlns:a16="http://schemas.microsoft.com/office/drawing/2014/main" xmlns="" id="{00000000-0008-0000-0200-00000D020000}"/>
            </a:ext>
          </a:extLst>
        </xdr:cNvPr>
        <xdr:cNvSpPr txBox="1">
          <a:spLocks noChangeArrowheads="1"/>
        </xdr:cNvSpPr>
      </xdr:nvSpPr>
      <xdr:spPr bwMode="auto">
        <a:xfrm>
          <a:off x="33597056" y="9215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213632"/>
    <xdr:sp macro="" textlink="">
      <xdr:nvSpPr>
        <xdr:cNvPr id="1036" name="Text Box 15">
          <a:extLst>
            <a:ext uri="{FF2B5EF4-FFF2-40B4-BE49-F238E27FC236}">
              <a16:creationId xmlns:a16="http://schemas.microsoft.com/office/drawing/2014/main" xmlns="" id="{00000000-0008-0000-0200-00000E020000}"/>
            </a:ext>
          </a:extLst>
        </xdr:cNvPr>
        <xdr:cNvSpPr txBox="1">
          <a:spLocks noChangeArrowheads="1"/>
        </xdr:cNvSpPr>
      </xdr:nvSpPr>
      <xdr:spPr bwMode="auto">
        <a:xfrm>
          <a:off x="33597056" y="92154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1037" name="Text Box 15">
          <a:extLst>
            <a:ext uri="{FF2B5EF4-FFF2-40B4-BE49-F238E27FC236}">
              <a16:creationId xmlns:a16="http://schemas.microsoft.com/office/drawing/2014/main" xmlns="" id="{00000000-0008-0000-0200-00000F020000}"/>
            </a:ext>
          </a:extLst>
        </xdr:cNvPr>
        <xdr:cNvSpPr txBox="1">
          <a:spLocks noChangeArrowheads="1"/>
        </xdr:cNvSpPr>
      </xdr:nvSpPr>
      <xdr:spPr bwMode="auto">
        <a:xfrm>
          <a:off x="33597056" y="8786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213632"/>
    <xdr:sp macro="" textlink="">
      <xdr:nvSpPr>
        <xdr:cNvPr id="1038" name="Text Box 15">
          <a:extLst>
            <a:ext uri="{FF2B5EF4-FFF2-40B4-BE49-F238E27FC236}">
              <a16:creationId xmlns:a16="http://schemas.microsoft.com/office/drawing/2014/main" xmlns="" id="{00000000-0008-0000-0200-000010020000}"/>
            </a:ext>
          </a:extLst>
        </xdr:cNvPr>
        <xdr:cNvSpPr txBox="1">
          <a:spLocks noChangeArrowheads="1"/>
        </xdr:cNvSpPr>
      </xdr:nvSpPr>
      <xdr:spPr bwMode="auto">
        <a:xfrm>
          <a:off x="33597056" y="87868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1039" name="Text Box 15">
          <a:extLst>
            <a:ext uri="{FF2B5EF4-FFF2-40B4-BE49-F238E27FC236}">
              <a16:creationId xmlns:a16="http://schemas.microsoft.com/office/drawing/2014/main" xmlns="" id="{00000000-0008-0000-0200-000011020000}"/>
            </a:ext>
          </a:extLst>
        </xdr:cNvPr>
        <xdr:cNvSpPr txBox="1">
          <a:spLocks noChangeArrowheads="1"/>
        </xdr:cNvSpPr>
      </xdr:nvSpPr>
      <xdr:spPr bwMode="auto">
        <a:xfrm>
          <a:off x="33597056" y="9215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213632"/>
    <xdr:sp macro="" textlink="">
      <xdr:nvSpPr>
        <xdr:cNvPr id="1040" name="Text Box 15">
          <a:extLst>
            <a:ext uri="{FF2B5EF4-FFF2-40B4-BE49-F238E27FC236}">
              <a16:creationId xmlns:a16="http://schemas.microsoft.com/office/drawing/2014/main" xmlns="" id="{00000000-0008-0000-0200-000012020000}"/>
            </a:ext>
          </a:extLst>
        </xdr:cNvPr>
        <xdr:cNvSpPr txBox="1">
          <a:spLocks noChangeArrowheads="1"/>
        </xdr:cNvSpPr>
      </xdr:nvSpPr>
      <xdr:spPr bwMode="auto">
        <a:xfrm>
          <a:off x="33597056" y="92154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1041" name="Text Box 15">
          <a:extLst>
            <a:ext uri="{FF2B5EF4-FFF2-40B4-BE49-F238E27FC236}">
              <a16:creationId xmlns:a16="http://schemas.microsoft.com/office/drawing/2014/main" xmlns="" id="{00000000-0008-0000-0200-000015020000}"/>
            </a:ext>
          </a:extLst>
        </xdr:cNvPr>
        <xdr:cNvSpPr txBox="1">
          <a:spLocks noChangeArrowheads="1"/>
        </xdr:cNvSpPr>
      </xdr:nvSpPr>
      <xdr:spPr bwMode="auto">
        <a:xfrm>
          <a:off x="33597056" y="9215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213632"/>
    <xdr:sp macro="" textlink="">
      <xdr:nvSpPr>
        <xdr:cNvPr id="1042" name="Text Box 15">
          <a:extLst>
            <a:ext uri="{FF2B5EF4-FFF2-40B4-BE49-F238E27FC236}">
              <a16:creationId xmlns:a16="http://schemas.microsoft.com/office/drawing/2014/main" xmlns="" id="{00000000-0008-0000-0200-000016020000}"/>
            </a:ext>
          </a:extLst>
        </xdr:cNvPr>
        <xdr:cNvSpPr txBox="1">
          <a:spLocks noChangeArrowheads="1"/>
        </xdr:cNvSpPr>
      </xdr:nvSpPr>
      <xdr:spPr bwMode="auto">
        <a:xfrm>
          <a:off x="33597056" y="92154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1043" name="Text Box 16">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1363444"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1044" name="Text Box 17">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1363444"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1045" name="Text Box 18">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1363444"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1046" name="Text Box 19">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1363444"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1047"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363444" y="9215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1048" name="Text Box 16">
          <a:extLst>
            <a:ext uri="{FF2B5EF4-FFF2-40B4-BE49-F238E27FC236}">
              <a16:creationId xmlns:a16="http://schemas.microsoft.com/office/drawing/2014/main" xmlns="" id="{00000000-0008-0000-0200-00001A000000}"/>
            </a:ext>
          </a:extLst>
        </xdr:cNvPr>
        <xdr:cNvSpPr txBox="1">
          <a:spLocks noChangeArrowheads="1"/>
        </xdr:cNvSpPr>
      </xdr:nvSpPr>
      <xdr:spPr bwMode="auto">
        <a:xfrm>
          <a:off x="31363444"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1049" name="Text Box 1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31363444"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24</xdr:row>
      <xdr:rowOff>15875</xdr:rowOff>
    </xdr:from>
    <xdr:ext cx="95250" cy="171450"/>
    <xdr:sp macro="" textlink="">
      <xdr:nvSpPr>
        <xdr:cNvPr id="1050" name="Text Box 18">
          <a:extLst>
            <a:ext uri="{FF2B5EF4-FFF2-40B4-BE49-F238E27FC236}">
              <a16:creationId xmlns:a16="http://schemas.microsoft.com/office/drawing/2014/main" xmlns="" id="{00000000-0008-0000-0200-00001C000000}"/>
            </a:ext>
          </a:extLst>
        </xdr:cNvPr>
        <xdr:cNvSpPr txBox="1">
          <a:spLocks noChangeArrowheads="1"/>
        </xdr:cNvSpPr>
      </xdr:nvSpPr>
      <xdr:spPr bwMode="auto">
        <a:xfrm>
          <a:off x="31365031" y="8802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213632"/>
    <xdr:sp macro="" textlink="">
      <xdr:nvSpPr>
        <xdr:cNvPr id="1051"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363444" y="92154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52" name="Text Box 16">
          <a:extLst>
            <a:ext uri="{FF2B5EF4-FFF2-40B4-BE49-F238E27FC236}">
              <a16:creationId xmlns:a16="http://schemas.microsoft.com/office/drawing/2014/main" xmlns="" id="{00000000-0008-0000-0200-00001E000000}"/>
            </a:ext>
          </a:extLst>
        </xdr:cNvPr>
        <xdr:cNvSpPr txBox="1">
          <a:spLocks noChangeArrowheads="1"/>
        </xdr:cNvSpPr>
      </xdr:nvSpPr>
      <xdr:spPr bwMode="auto">
        <a:xfrm>
          <a:off x="33597056"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53" name="Text Box 1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33597056"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54" name="Text Box 18">
          <a:extLst>
            <a:ext uri="{FF2B5EF4-FFF2-40B4-BE49-F238E27FC236}">
              <a16:creationId xmlns:a16="http://schemas.microsoft.com/office/drawing/2014/main" xmlns="" id="{00000000-0008-0000-0200-000020000000}"/>
            </a:ext>
          </a:extLst>
        </xdr:cNvPr>
        <xdr:cNvSpPr txBox="1">
          <a:spLocks noChangeArrowheads="1"/>
        </xdr:cNvSpPr>
      </xdr:nvSpPr>
      <xdr:spPr bwMode="auto">
        <a:xfrm>
          <a:off x="33597056"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55" name="Text Box 19">
          <a:extLst>
            <a:ext uri="{FF2B5EF4-FFF2-40B4-BE49-F238E27FC236}">
              <a16:creationId xmlns:a16="http://schemas.microsoft.com/office/drawing/2014/main" xmlns="" id="{00000000-0008-0000-0200-000021000000}"/>
            </a:ext>
          </a:extLst>
        </xdr:cNvPr>
        <xdr:cNvSpPr txBox="1">
          <a:spLocks noChangeArrowheads="1"/>
        </xdr:cNvSpPr>
      </xdr:nvSpPr>
      <xdr:spPr bwMode="auto">
        <a:xfrm>
          <a:off x="33597056"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56" name="Text Box 16">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3597056"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1057" name="Text Box 15">
          <a:extLst>
            <a:ext uri="{FF2B5EF4-FFF2-40B4-BE49-F238E27FC236}">
              <a16:creationId xmlns:a16="http://schemas.microsoft.com/office/drawing/2014/main" xmlns="" id="{00000000-0008-0000-0200-0000C5000000}"/>
            </a:ext>
          </a:extLst>
        </xdr:cNvPr>
        <xdr:cNvSpPr txBox="1">
          <a:spLocks noChangeArrowheads="1"/>
        </xdr:cNvSpPr>
      </xdr:nvSpPr>
      <xdr:spPr bwMode="auto">
        <a:xfrm>
          <a:off x="31363444" y="8358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213632"/>
    <xdr:sp macro="" textlink="">
      <xdr:nvSpPr>
        <xdr:cNvPr id="1058" name="Text Box 15">
          <a:extLst>
            <a:ext uri="{FF2B5EF4-FFF2-40B4-BE49-F238E27FC236}">
              <a16:creationId xmlns:a16="http://schemas.microsoft.com/office/drawing/2014/main" xmlns="" id="{00000000-0008-0000-0200-0000C6000000}"/>
            </a:ext>
          </a:extLst>
        </xdr:cNvPr>
        <xdr:cNvSpPr txBox="1">
          <a:spLocks noChangeArrowheads="1"/>
        </xdr:cNvSpPr>
      </xdr:nvSpPr>
      <xdr:spPr bwMode="auto">
        <a:xfrm>
          <a:off x="31363444" y="8358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1059" name="Text Box 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31363444" y="8786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213632"/>
    <xdr:sp macro="" textlink="">
      <xdr:nvSpPr>
        <xdr:cNvPr id="1060" name="Text Box 15">
          <a:extLst>
            <a:ext uri="{FF2B5EF4-FFF2-40B4-BE49-F238E27FC236}">
              <a16:creationId xmlns:a16="http://schemas.microsoft.com/office/drawing/2014/main" xmlns="" id="{00000000-0008-0000-0200-0000C8000000}"/>
            </a:ext>
          </a:extLst>
        </xdr:cNvPr>
        <xdr:cNvSpPr txBox="1">
          <a:spLocks noChangeArrowheads="1"/>
        </xdr:cNvSpPr>
      </xdr:nvSpPr>
      <xdr:spPr bwMode="auto">
        <a:xfrm>
          <a:off x="31363444" y="87868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61" name="Text Box 16">
          <a:extLst>
            <a:ext uri="{FF2B5EF4-FFF2-40B4-BE49-F238E27FC236}">
              <a16:creationId xmlns:a16="http://schemas.microsoft.com/office/drawing/2014/main" xmlns="" id="{00000000-0008-0000-0200-0000C9000000}"/>
            </a:ext>
          </a:extLst>
        </xdr:cNvPr>
        <xdr:cNvSpPr txBox="1">
          <a:spLocks noChangeArrowheads="1"/>
        </xdr:cNvSpPr>
      </xdr:nvSpPr>
      <xdr:spPr bwMode="auto">
        <a:xfrm>
          <a:off x="33597056"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62" name="Text Box 17">
          <a:extLst>
            <a:ext uri="{FF2B5EF4-FFF2-40B4-BE49-F238E27FC236}">
              <a16:creationId xmlns:a16="http://schemas.microsoft.com/office/drawing/2014/main" xmlns="" id="{00000000-0008-0000-0200-0000CA000000}"/>
            </a:ext>
          </a:extLst>
        </xdr:cNvPr>
        <xdr:cNvSpPr txBox="1">
          <a:spLocks noChangeArrowheads="1"/>
        </xdr:cNvSpPr>
      </xdr:nvSpPr>
      <xdr:spPr bwMode="auto">
        <a:xfrm>
          <a:off x="33597056"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63" name="Text Box 18">
          <a:extLst>
            <a:ext uri="{FF2B5EF4-FFF2-40B4-BE49-F238E27FC236}">
              <a16:creationId xmlns:a16="http://schemas.microsoft.com/office/drawing/2014/main" xmlns="" id="{00000000-0008-0000-0200-0000CB000000}"/>
            </a:ext>
          </a:extLst>
        </xdr:cNvPr>
        <xdr:cNvSpPr txBox="1">
          <a:spLocks noChangeArrowheads="1"/>
        </xdr:cNvSpPr>
      </xdr:nvSpPr>
      <xdr:spPr bwMode="auto">
        <a:xfrm>
          <a:off x="33597056"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64" name="Text Box 1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33597056"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1065"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3597056" y="9215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66" name="Text Box 16">
          <a:extLst>
            <a:ext uri="{FF2B5EF4-FFF2-40B4-BE49-F238E27FC236}">
              <a16:creationId xmlns:a16="http://schemas.microsoft.com/office/drawing/2014/main" xmlns="" id="{00000000-0008-0000-0200-0000CE000000}"/>
            </a:ext>
          </a:extLst>
        </xdr:cNvPr>
        <xdr:cNvSpPr txBox="1">
          <a:spLocks noChangeArrowheads="1"/>
        </xdr:cNvSpPr>
      </xdr:nvSpPr>
      <xdr:spPr bwMode="auto">
        <a:xfrm>
          <a:off x="33597056"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67" name="Text Box 1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33597056" y="8786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24</xdr:row>
      <xdr:rowOff>15875</xdr:rowOff>
    </xdr:from>
    <xdr:ext cx="95250" cy="171450"/>
    <xdr:sp macro="" textlink="">
      <xdr:nvSpPr>
        <xdr:cNvPr id="1068" name="Text Box 18">
          <a:extLst>
            <a:ext uri="{FF2B5EF4-FFF2-40B4-BE49-F238E27FC236}">
              <a16:creationId xmlns:a16="http://schemas.microsoft.com/office/drawing/2014/main" xmlns="" id="{00000000-0008-0000-0200-0000D0000000}"/>
            </a:ext>
          </a:extLst>
        </xdr:cNvPr>
        <xdr:cNvSpPr txBox="1">
          <a:spLocks noChangeArrowheads="1"/>
        </xdr:cNvSpPr>
      </xdr:nvSpPr>
      <xdr:spPr bwMode="auto">
        <a:xfrm>
          <a:off x="33598643" y="8802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213632"/>
    <xdr:sp macro="" textlink="">
      <xdr:nvSpPr>
        <xdr:cNvPr id="1069"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3597056" y="92154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1070" name="Text Box 15">
          <a:extLst>
            <a:ext uri="{FF2B5EF4-FFF2-40B4-BE49-F238E27FC236}">
              <a16:creationId xmlns:a16="http://schemas.microsoft.com/office/drawing/2014/main" xmlns="" id="{00000000-0008-0000-0200-0000D2000000}"/>
            </a:ext>
          </a:extLst>
        </xdr:cNvPr>
        <xdr:cNvSpPr txBox="1">
          <a:spLocks noChangeArrowheads="1"/>
        </xdr:cNvSpPr>
      </xdr:nvSpPr>
      <xdr:spPr bwMode="auto">
        <a:xfrm>
          <a:off x="33597056" y="8358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213632"/>
    <xdr:sp macro="" textlink="">
      <xdr:nvSpPr>
        <xdr:cNvPr id="1071" name="Text Box 15">
          <a:extLst>
            <a:ext uri="{FF2B5EF4-FFF2-40B4-BE49-F238E27FC236}">
              <a16:creationId xmlns:a16="http://schemas.microsoft.com/office/drawing/2014/main" xmlns="" id="{00000000-0008-0000-0200-0000D3000000}"/>
            </a:ext>
          </a:extLst>
        </xdr:cNvPr>
        <xdr:cNvSpPr txBox="1">
          <a:spLocks noChangeArrowheads="1"/>
        </xdr:cNvSpPr>
      </xdr:nvSpPr>
      <xdr:spPr bwMode="auto">
        <a:xfrm>
          <a:off x="33597056" y="8358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1072" name="Text Box 15">
          <a:extLst>
            <a:ext uri="{FF2B5EF4-FFF2-40B4-BE49-F238E27FC236}">
              <a16:creationId xmlns:a16="http://schemas.microsoft.com/office/drawing/2014/main" xmlns="" id="{00000000-0008-0000-0200-0000D4000000}"/>
            </a:ext>
          </a:extLst>
        </xdr:cNvPr>
        <xdr:cNvSpPr txBox="1">
          <a:spLocks noChangeArrowheads="1"/>
        </xdr:cNvSpPr>
      </xdr:nvSpPr>
      <xdr:spPr bwMode="auto">
        <a:xfrm>
          <a:off x="33597056" y="8786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213632"/>
    <xdr:sp macro="" textlink="">
      <xdr:nvSpPr>
        <xdr:cNvPr id="1073" name="Text Box 15">
          <a:extLst>
            <a:ext uri="{FF2B5EF4-FFF2-40B4-BE49-F238E27FC236}">
              <a16:creationId xmlns:a16="http://schemas.microsoft.com/office/drawing/2014/main" xmlns="" id="{00000000-0008-0000-0200-0000D5000000}"/>
            </a:ext>
          </a:extLst>
        </xdr:cNvPr>
        <xdr:cNvSpPr txBox="1">
          <a:spLocks noChangeArrowheads="1"/>
        </xdr:cNvSpPr>
      </xdr:nvSpPr>
      <xdr:spPr bwMode="auto">
        <a:xfrm>
          <a:off x="33597056" y="87868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1074" name="Text Box 15">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1363444" y="8786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213632"/>
    <xdr:sp macro="" textlink="">
      <xdr:nvSpPr>
        <xdr:cNvPr id="1075" name="Text Box 15">
          <a:extLst>
            <a:ext uri="{FF2B5EF4-FFF2-40B4-BE49-F238E27FC236}">
              <a16:creationId xmlns:a16="http://schemas.microsoft.com/office/drawing/2014/main" xmlns="" id="{00000000-0008-0000-0200-0000E2010000}"/>
            </a:ext>
          </a:extLst>
        </xdr:cNvPr>
        <xdr:cNvSpPr txBox="1">
          <a:spLocks noChangeArrowheads="1"/>
        </xdr:cNvSpPr>
      </xdr:nvSpPr>
      <xdr:spPr bwMode="auto">
        <a:xfrm>
          <a:off x="31363444" y="87868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1076"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363444" y="9215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213632"/>
    <xdr:sp macro="" textlink="">
      <xdr:nvSpPr>
        <xdr:cNvPr id="1077"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363444" y="92154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1078" name="Text Box 1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3597056" y="8786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213632"/>
    <xdr:sp macro="" textlink="">
      <xdr:nvSpPr>
        <xdr:cNvPr id="1079" name="Text Box 15">
          <a:extLst>
            <a:ext uri="{FF2B5EF4-FFF2-40B4-BE49-F238E27FC236}">
              <a16:creationId xmlns:a16="http://schemas.microsoft.com/office/drawing/2014/main" xmlns="" id="{00000000-0008-0000-0200-0000E8010000}"/>
            </a:ext>
          </a:extLst>
        </xdr:cNvPr>
        <xdr:cNvSpPr txBox="1">
          <a:spLocks noChangeArrowheads="1"/>
        </xdr:cNvSpPr>
      </xdr:nvSpPr>
      <xdr:spPr bwMode="auto">
        <a:xfrm>
          <a:off x="33597056" y="87868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1080"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597056" y="9215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213632"/>
    <xdr:sp macro="" textlink="">
      <xdr:nvSpPr>
        <xdr:cNvPr id="1081"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597056" y="92154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171450"/>
    <xdr:sp macro="" textlink="">
      <xdr:nvSpPr>
        <xdr:cNvPr id="1082" name="Text Box 16">
          <a:extLst>
            <a:ext uri="{FF2B5EF4-FFF2-40B4-BE49-F238E27FC236}">
              <a16:creationId xmlns="" xmlns:a16="http://schemas.microsoft.com/office/drawing/2014/main" id="{00000000-0008-0000-0200-000009000000}"/>
            </a:ext>
          </a:extLst>
        </xdr:cNvPr>
        <xdr:cNvSpPr txBox="1">
          <a:spLocks noChangeArrowheads="1"/>
        </xdr:cNvSpPr>
      </xdr:nvSpPr>
      <xdr:spPr bwMode="auto">
        <a:xfrm>
          <a:off x="31363444" y="7929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171450"/>
    <xdr:sp macro="" textlink="">
      <xdr:nvSpPr>
        <xdr:cNvPr id="1083" name="Text Box 17">
          <a:extLst>
            <a:ext uri="{FF2B5EF4-FFF2-40B4-BE49-F238E27FC236}">
              <a16:creationId xmlns="" xmlns:a16="http://schemas.microsoft.com/office/drawing/2014/main" id="{00000000-0008-0000-0200-00000A000000}"/>
            </a:ext>
          </a:extLst>
        </xdr:cNvPr>
        <xdr:cNvSpPr txBox="1">
          <a:spLocks noChangeArrowheads="1"/>
        </xdr:cNvSpPr>
      </xdr:nvSpPr>
      <xdr:spPr bwMode="auto">
        <a:xfrm>
          <a:off x="31363444" y="7929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171450"/>
    <xdr:sp macro="" textlink="">
      <xdr:nvSpPr>
        <xdr:cNvPr id="1084" name="Text Box 18">
          <a:extLst>
            <a:ext uri="{FF2B5EF4-FFF2-40B4-BE49-F238E27FC236}">
              <a16:creationId xmlns="" xmlns:a16="http://schemas.microsoft.com/office/drawing/2014/main" id="{00000000-0008-0000-0200-00000B000000}"/>
            </a:ext>
          </a:extLst>
        </xdr:cNvPr>
        <xdr:cNvSpPr txBox="1">
          <a:spLocks noChangeArrowheads="1"/>
        </xdr:cNvSpPr>
      </xdr:nvSpPr>
      <xdr:spPr bwMode="auto">
        <a:xfrm>
          <a:off x="31363444" y="7929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171450"/>
    <xdr:sp macro="" textlink="">
      <xdr:nvSpPr>
        <xdr:cNvPr id="1085" name="Text Box 19">
          <a:extLst>
            <a:ext uri="{FF2B5EF4-FFF2-40B4-BE49-F238E27FC236}">
              <a16:creationId xmlns="" xmlns:a16="http://schemas.microsoft.com/office/drawing/2014/main" id="{00000000-0008-0000-0200-00000C000000}"/>
            </a:ext>
          </a:extLst>
        </xdr:cNvPr>
        <xdr:cNvSpPr txBox="1">
          <a:spLocks noChangeArrowheads="1"/>
        </xdr:cNvSpPr>
      </xdr:nvSpPr>
      <xdr:spPr bwMode="auto">
        <a:xfrm>
          <a:off x="31363444" y="7929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171450"/>
    <xdr:sp macro="" textlink="">
      <xdr:nvSpPr>
        <xdr:cNvPr id="1086" name="Text Box 16">
          <a:extLst>
            <a:ext uri="{FF2B5EF4-FFF2-40B4-BE49-F238E27FC236}">
              <a16:creationId xmlns="" xmlns:a16="http://schemas.microsoft.com/office/drawing/2014/main" id="{00000000-0008-0000-0200-00001A000000}"/>
            </a:ext>
          </a:extLst>
        </xdr:cNvPr>
        <xdr:cNvSpPr txBox="1">
          <a:spLocks noChangeArrowheads="1"/>
        </xdr:cNvSpPr>
      </xdr:nvSpPr>
      <xdr:spPr bwMode="auto">
        <a:xfrm>
          <a:off x="31363444" y="7929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171450"/>
    <xdr:sp macro="" textlink="">
      <xdr:nvSpPr>
        <xdr:cNvPr id="1087" name="Text Box 17">
          <a:extLst>
            <a:ext uri="{FF2B5EF4-FFF2-40B4-BE49-F238E27FC236}">
              <a16:creationId xmlns="" xmlns:a16="http://schemas.microsoft.com/office/drawing/2014/main" id="{00000000-0008-0000-0200-00001B000000}"/>
            </a:ext>
          </a:extLst>
        </xdr:cNvPr>
        <xdr:cNvSpPr txBox="1">
          <a:spLocks noChangeArrowheads="1"/>
        </xdr:cNvSpPr>
      </xdr:nvSpPr>
      <xdr:spPr bwMode="auto">
        <a:xfrm>
          <a:off x="31363444" y="7929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22</xdr:row>
      <xdr:rowOff>15875</xdr:rowOff>
    </xdr:from>
    <xdr:ext cx="95250" cy="171450"/>
    <xdr:sp macro="" textlink="">
      <xdr:nvSpPr>
        <xdr:cNvPr id="1088" name="Text Box 18">
          <a:extLst>
            <a:ext uri="{FF2B5EF4-FFF2-40B4-BE49-F238E27FC236}">
              <a16:creationId xmlns="" xmlns:a16="http://schemas.microsoft.com/office/drawing/2014/main" id="{00000000-0008-0000-0200-00001C000000}"/>
            </a:ext>
          </a:extLst>
        </xdr:cNvPr>
        <xdr:cNvSpPr txBox="1">
          <a:spLocks noChangeArrowheads="1"/>
        </xdr:cNvSpPr>
      </xdr:nvSpPr>
      <xdr:spPr bwMode="auto">
        <a:xfrm>
          <a:off x="31365031" y="7945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1089" name="Text Box 16">
          <a:extLst>
            <a:ext uri="{FF2B5EF4-FFF2-40B4-BE49-F238E27FC236}">
              <a16:creationId xmlns="" xmlns:a16="http://schemas.microsoft.com/office/drawing/2014/main" id="{00000000-0008-0000-0200-00001E000000}"/>
            </a:ext>
          </a:extLst>
        </xdr:cNvPr>
        <xdr:cNvSpPr txBox="1">
          <a:spLocks noChangeArrowheads="1"/>
        </xdr:cNvSpPr>
      </xdr:nvSpPr>
      <xdr:spPr bwMode="auto">
        <a:xfrm>
          <a:off x="33597056" y="7929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1090" name="Text Box 17">
          <a:extLst>
            <a:ext uri="{FF2B5EF4-FFF2-40B4-BE49-F238E27FC236}">
              <a16:creationId xmlns="" xmlns:a16="http://schemas.microsoft.com/office/drawing/2014/main" id="{00000000-0008-0000-0200-00001F000000}"/>
            </a:ext>
          </a:extLst>
        </xdr:cNvPr>
        <xdr:cNvSpPr txBox="1">
          <a:spLocks noChangeArrowheads="1"/>
        </xdr:cNvSpPr>
      </xdr:nvSpPr>
      <xdr:spPr bwMode="auto">
        <a:xfrm>
          <a:off x="33597056" y="7929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1091" name="Text Box 18">
          <a:extLst>
            <a:ext uri="{FF2B5EF4-FFF2-40B4-BE49-F238E27FC236}">
              <a16:creationId xmlns="" xmlns:a16="http://schemas.microsoft.com/office/drawing/2014/main" id="{00000000-0008-0000-0200-000020000000}"/>
            </a:ext>
          </a:extLst>
        </xdr:cNvPr>
        <xdr:cNvSpPr txBox="1">
          <a:spLocks noChangeArrowheads="1"/>
        </xdr:cNvSpPr>
      </xdr:nvSpPr>
      <xdr:spPr bwMode="auto">
        <a:xfrm>
          <a:off x="33597056" y="7929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1092" name="Text Box 19">
          <a:extLst>
            <a:ext uri="{FF2B5EF4-FFF2-40B4-BE49-F238E27FC236}">
              <a16:creationId xmlns="" xmlns:a16="http://schemas.microsoft.com/office/drawing/2014/main" id="{00000000-0008-0000-0200-000021000000}"/>
            </a:ext>
          </a:extLst>
        </xdr:cNvPr>
        <xdr:cNvSpPr txBox="1">
          <a:spLocks noChangeArrowheads="1"/>
        </xdr:cNvSpPr>
      </xdr:nvSpPr>
      <xdr:spPr bwMode="auto">
        <a:xfrm>
          <a:off x="33597056" y="7929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1093" name="Text Box 16">
          <a:extLst>
            <a:ext uri="{FF2B5EF4-FFF2-40B4-BE49-F238E27FC236}">
              <a16:creationId xmlns="" xmlns:a16="http://schemas.microsoft.com/office/drawing/2014/main" id="{00000000-0008-0000-0200-000022000000}"/>
            </a:ext>
          </a:extLst>
        </xdr:cNvPr>
        <xdr:cNvSpPr txBox="1">
          <a:spLocks noChangeArrowheads="1"/>
        </xdr:cNvSpPr>
      </xdr:nvSpPr>
      <xdr:spPr bwMode="auto">
        <a:xfrm>
          <a:off x="33597056" y="7929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1094" name="Text Box 15">
          <a:extLst>
            <a:ext uri="{FF2B5EF4-FFF2-40B4-BE49-F238E27FC236}">
              <a16:creationId xmlns="" xmlns:a16="http://schemas.microsoft.com/office/drawing/2014/main" id="{00000000-0008-0000-0200-0000C7000000}"/>
            </a:ext>
          </a:extLst>
        </xdr:cNvPr>
        <xdr:cNvSpPr txBox="1">
          <a:spLocks noChangeArrowheads="1"/>
        </xdr:cNvSpPr>
      </xdr:nvSpPr>
      <xdr:spPr bwMode="auto">
        <a:xfrm>
          <a:off x="31363444" y="780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213632"/>
    <xdr:sp macro="" textlink="">
      <xdr:nvSpPr>
        <xdr:cNvPr id="1095" name="Text Box 15">
          <a:extLst>
            <a:ext uri="{FF2B5EF4-FFF2-40B4-BE49-F238E27FC236}">
              <a16:creationId xmlns="" xmlns:a16="http://schemas.microsoft.com/office/drawing/2014/main" id="{00000000-0008-0000-0200-0000C8000000}"/>
            </a:ext>
          </a:extLst>
        </xdr:cNvPr>
        <xdr:cNvSpPr txBox="1">
          <a:spLocks noChangeArrowheads="1"/>
        </xdr:cNvSpPr>
      </xdr:nvSpPr>
      <xdr:spPr bwMode="auto">
        <a:xfrm>
          <a:off x="31363444" y="78033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1096" name="Text Box 16">
          <a:extLst>
            <a:ext uri="{FF2B5EF4-FFF2-40B4-BE49-F238E27FC236}">
              <a16:creationId xmlns="" xmlns:a16="http://schemas.microsoft.com/office/drawing/2014/main" id="{00000000-0008-0000-0200-0000C9000000}"/>
            </a:ext>
          </a:extLst>
        </xdr:cNvPr>
        <xdr:cNvSpPr txBox="1">
          <a:spLocks noChangeArrowheads="1"/>
        </xdr:cNvSpPr>
      </xdr:nvSpPr>
      <xdr:spPr bwMode="auto">
        <a:xfrm>
          <a:off x="33597056" y="7929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1097" name="Text Box 17">
          <a:extLst>
            <a:ext uri="{FF2B5EF4-FFF2-40B4-BE49-F238E27FC236}">
              <a16:creationId xmlns="" xmlns:a16="http://schemas.microsoft.com/office/drawing/2014/main" id="{00000000-0008-0000-0200-0000CA000000}"/>
            </a:ext>
          </a:extLst>
        </xdr:cNvPr>
        <xdr:cNvSpPr txBox="1">
          <a:spLocks noChangeArrowheads="1"/>
        </xdr:cNvSpPr>
      </xdr:nvSpPr>
      <xdr:spPr bwMode="auto">
        <a:xfrm>
          <a:off x="33597056" y="7929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1098" name="Text Box 18">
          <a:extLst>
            <a:ext uri="{FF2B5EF4-FFF2-40B4-BE49-F238E27FC236}">
              <a16:creationId xmlns="" xmlns:a16="http://schemas.microsoft.com/office/drawing/2014/main" id="{00000000-0008-0000-0200-0000CB000000}"/>
            </a:ext>
          </a:extLst>
        </xdr:cNvPr>
        <xdr:cNvSpPr txBox="1">
          <a:spLocks noChangeArrowheads="1"/>
        </xdr:cNvSpPr>
      </xdr:nvSpPr>
      <xdr:spPr bwMode="auto">
        <a:xfrm>
          <a:off x="33597056" y="7929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1099" name="Text Box 19">
          <a:extLst>
            <a:ext uri="{FF2B5EF4-FFF2-40B4-BE49-F238E27FC236}">
              <a16:creationId xmlns="" xmlns:a16="http://schemas.microsoft.com/office/drawing/2014/main" id="{00000000-0008-0000-0200-0000CC000000}"/>
            </a:ext>
          </a:extLst>
        </xdr:cNvPr>
        <xdr:cNvSpPr txBox="1">
          <a:spLocks noChangeArrowheads="1"/>
        </xdr:cNvSpPr>
      </xdr:nvSpPr>
      <xdr:spPr bwMode="auto">
        <a:xfrm>
          <a:off x="33597056" y="7929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1100" name="Text Box 16">
          <a:extLst>
            <a:ext uri="{FF2B5EF4-FFF2-40B4-BE49-F238E27FC236}">
              <a16:creationId xmlns="" xmlns:a16="http://schemas.microsoft.com/office/drawing/2014/main" id="{00000000-0008-0000-0200-0000CE000000}"/>
            </a:ext>
          </a:extLst>
        </xdr:cNvPr>
        <xdr:cNvSpPr txBox="1">
          <a:spLocks noChangeArrowheads="1"/>
        </xdr:cNvSpPr>
      </xdr:nvSpPr>
      <xdr:spPr bwMode="auto">
        <a:xfrm>
          <a:off x="33597056" y="7929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1101" name="Text Box 17">
          <a:extLst>
            <a:ext uri="{FF2B5EF4-FFF2-40B4-BE49-F238E27FC236}">
              <a16:creationId xmlns="" xmlns:a16="http://schemas.microsoft.com/office/drawing/2014/main" id="{00000000-0008-0000-0200-0000CF000000}"/>
            </a:ext>
          </a:extLst>
        </xdr:cNvPr>
        <xdr:cNvSpPr txBox="1">
          <a:spLocks noChangeArrowheads="1"/>
        </xdr:cNvSpPr>
      </xdr:nvSpPr>
      <xdr:spPr bwMode="auto">
        <a:xfrm>
          <a:off x="33597056" y="7929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22</xdr:row>
      <xdr:rowOff>15875</xdr:rowOff>
    </xdr:from>
    <xdr:ext cx="95250" cy="171450"/>
    <xdr:sp macro="" textlink="">
      <xdr:nvSpPr>
        <xdr:cNvPr id="1102" name="Text Box 18">
          <a:extLst>
            <a:ext uri="{FF2B5EF4-FFF2-40B4-BE49-F238E27FC236}">
              <a16:creationId xmlns="" xmlns:a16="http://schemas.microsoft.com/office/drawing/2014/main" id="{00000000-0008-0000-0200-0000D0000000}"/>
            </a:ext>
          </a:extLst>
        </xdr:cNvPr>
        <xdr:cNvSpPr txBox="1">
          <a:spLocks noChangeArrowheads="1"/>
        </xdr:cNvSpPr>
      </xdr:nvSpPr>
      <xdr:spPr bwMode="auto">
        <a:xfrm>
          <a:off x="33598643" y="7945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1103" name="Text Box 15">
          <a:extLst>
            <a:ext uri="{FF2B5EF4-FFF2-40B4-BE49-F238E27FC236}">
              <a16:creationId xmlns="" xmlns:a16="http://schemas.microsoft.com/office/drawing/2014/main" id="{00000000-0008-0000-0200-0000D4000000}"/>
            </a:ext>
          </a:extLst>
        </xdr:cNvPr>
        <xdr:cNvSpPr txBox="1">
          <a:spLocks noChangeArrowheads="1"/>
        </xdr:cNvSpPr>
      </xdr:nvSpPr>
      <xdr:spPr bwMode="auto">
        <a:xfrm>
          <a:off x="33597056" y="780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213632"/>
    <xdr:sp macro="" textlink="">
      <xdr:nvSpPr>
        <xdr:cNvPr id="1104" name="Text Box 15">
          <a:extLst>
            <a:ext uri="{FF2B5EF4-FFF2-40B4-BE49-F238E27FC236}">
              <a16:creationId xmlns="" xmlns:a16="http://schemas.microsoft.com/office/drawing/2014/main" id="{00000000-0008-0000-0200-0000D5000000}"/>
            </a:ext>
          </a:extLst>
        </xdr:cNvPr>
        <xdr:cNvSpPr txBox="1">
          <a:spLocks noChangeArrowheads="1"/>
        </xdr:cNvSpPr>
      </xdr:nvSpPr>
      <xdr:spPr bwMode="auto">
        <a:xfrm>
          <a:off x="33597056" y="78033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1105" name="Text Box 15">
          <a:extLst>
            <a:ext uri="{FF2B5EF4-FFF2-40B4-BE49-F238E27FC236}">
              <a16:creationId xmlns="" xmlns:a16="http://schemas.microsoft.com/office/drawing/2014/main" id="{00000000-0008-0000-0200-0000E1010000}"/>
            </a:ext>
          </a:extLst>
        </xdr:cNvPr>
        <xdr:cNvSpPr txBox="1">
          <a:spLocks noChangeArrowheads="1"/>
        </xdr:cNvSpPr>
      </xdr:nvSpPr>
      <xdr:spPr bwMode="auto">
        <a:xfrm>
          <a:off x="31363444" y="780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213632"/>
    <xdr:sp macro="" textlink="">
      <xdr:nvSpPr>
        <xdr:cNvPr id="1106" name="Text Box 15">
          <a:extLst>
            <a:ext uri="{FF2B5EF4-FFF2-40B4-BE49-F238E27FC236}">
              <a16:creationId xmlns="" xmlns:a16="http://schemas.microsoft.com/office/drawing/2014/main" id="{00000000-0008-0000-0200-0000E2010000}"/>
            </a:ext>
          </a:extLst>
        </xdr:cNvPr>
        <xdr:cNvSpPr txBox="1">
          <a:spLocks noChangeArrowheads="1"/>
        </xdr:cNvSpPr>
      </xdr:nvSpPr>
      <xdr:spPr bwMode="auto">
        <a:xfrm>
          <a:off x="31363444" y="78033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1107" name="Text Box 15">
          <a:extLst>
            <a:ext uri="{FF2B5EF4-FFF2-40B4-BE49-F238E27FC236}">
              <a16:creationId xmlns="" xmlns:a16="http://schemas.microsoft.com/office/drawing/2014/main" id="{00000000-0008-0000-0200-0000E7010000}"/>
            </a:ext>
          </a:extLst>
        </xdr:cNvPr>
        <xdr:cNvSpPr txBox="1">
          <a:spLocks noChangeArrowheads="1"/>
        </xdr:cNvSpPr>
      </xdr:nvSpPr>
      <xdr:spPr bwMode="auto">
        <a:xfrm>
          <a:off x="33597056" y="780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213632"/>
    <xdr:sp macro="" textlink="">
      <xdr:nvSpPr>
        <xdr:cNvPr id="1108" name="Text Box 15">
          <a:extLst>
            <a:ext uri="{FF2B5EF4-FFF2-40B4-BE49-F238E27FC236}">
              <a16:creationId xmlns="" xmlns:a16="http://schemas.microsoft.com/office/drawing/2014/main" id="{00000000-0008-0000-0200-0000E8010000}"/>
            </a:ext>
          </a:extLst>
        </xdr:cNvPr>
        <xdr:cNvSpPr txBox="1">
          <a:spLocks noChangeArrowheads="1"/>
        </xdr:cNvSpPr>
      </xdr:nvSpPr>
      <xdr:spPr bwMode="auto">
        <a:xfrm>
          <a:off x="33597056" y="78033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1109" name="Text Box 15">
          <a:extLst>
            <a:ext uri="{FF2B5EF4-FFF2-40B4-BE49-F238E27FC236}">
              <a16:creationId xmlns="" xmlns:a16="http://schemas.microsoft.com/office/drawing/2014/main" id="{00000000-0008-0000-0200-00000D000000}"/>
            </a:ext>
          </a:extLst>
        </xdr:cNvPr>
        <xdr:cNvSpPr txBox="1">
          <a:spLocks noChangeArrowheads="1"/>
        </xdr:cNvSpPr>
      </xdr:nvSpPr>
      <xdr:spPr bwMode="auto">
        <a:xfrm>
          <a:off x="31363444" y="780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213632"/>
    <xdr:sp macro="" textlink="">
      <xdr:nvSpPr>
        <xdr:cNvPr id="1110" name="Text Box 15">
          <a:extLst>
            <a:ext uri="{FF2B5EF4-FFF2-40B4-BE49-F238E27FC236}">
              <a16:creationId xmlns="" xmlns:a16="http://schemas.microsoft.com/office/drawing/2014/main" id="{00000000-0008-0000-0200-00001D000000}"/>
            </a:ext>
          </a:extLst>
        </xdr:cNvPr>
        <xdr:cNvSpPr txBox="1">
          <a:spLocks noChangeArrowheads="1"/>
        </xdr:cNvSpPr>
      </xdr:nvSpPr>
      <xdr:spPr bwMode="auto">
        <a:xfrm>
          <a:off x="31363444" y="78033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1111" name="Text Box 15">
          <a:extLst>
            <a:ext uri="{FF2B5EF4-FFF2-40B4-BE49-F238E27FC236}">
              <a16:creationId xmlns="" xmlns:a16="http://schemas.microsoft.com/office/drawing/2014/main" id="{00000000-0008-0000-0200-0000CD000000}"/>
            </a:ext>
          </a:extLst>
        </xdr:cNvPr>
        <xdr:cNvSpPr txBox="1">
          <a:spLocks noChangeArrowheads="1"/>
        </xdr:cNvSpPr>
      </xdr:nvSpPr>
      <xdr:spPr bwMode="auto">
        <a:xfrm>
          <a:off x="33597056" y="780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213632"/>
    <xdr:sp macro="" textlink="">
      <xdr:nvSpPr>
        <xdr:cNvPr id="1112" name="Text Box 15">
          <a:extLst>
            <a:ext uri="{FF2B5EF4-FFF2-40B4-BE49-F238E27FC236}">
              <a16:creationId xmlns="" xmlns:a16="http://schemas.microsoft.com/office/drawing/2014/main" id="{00000000-0008-0000-0200-0000D1000000}"/>
            </a:ext>
          </a:extLst>
        </xdr:cNvPr>
        <xdr:cNvSpPr txBox="1">
          <a:spLocks noChangeArrowheads="1"/>
        </xdr:cNvSpPr>
      </xdr:nvSpPr>
      <xdr:spPr bwMode="auto">
        <a:xfrm>
          <a:off x="33597056" y="78033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1113" name="Text Box 15">
          <a:extLst>
            <a:ext uri="{FF2B5EF4-FFF2-40B4-BE49-F238E27FC236}">
              <a16:creationId xmlns="" xmlns:a16="http://schemas.microsoft.com/office/drawing/2014/main" id="{00000000-0008-0000-0200-0000E3010000}"/>
            </a:ext>
          </a:extLst>
        </xdr:cNvPr>
        <xdr:cNvSpPr txBox="1">
          <a:spLocks noChangeArrowheads="1"/>
        </xdr:cNvSpPr>
      </xdr:nvSpPr>
      <xdr:spPr bwMode="auto">
        <a:xfrm>
          <a:off x="31363444" y="780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213632"/>
    <xdr:sp macro="" textlink="">
      <xdr:nvSpPr>
        <xdr:cNvPr id="1114" name="Text Box 15">
          <a:extLst>
            <a:ext uri="{FF2B5EF4-FFF2-40B4-BE49-F238E27FC236}">
              <a16:creationId xmlns="" xmlns:a16="http://schemas.microsoft.com/office/drawing/2014/main" id="{00000000-0008-0000-0200-0000E4010000}"/>
            </a:ext>
          </a:extLst>
        </xdr:cNvPr>
        <xdr:cNvSpPr txBox="1">
          <a:spLocks noChangeArrowheads="1"/>
        </xdr:cNvSpPr>
      </xdr:nvSpPr>
      <xdr:spPr bwMode="auto">
        <a:xfrm>
          <a:off x="31363444" y="78033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1115" name="Text Box 15">
          <a:extLst>
            <a:ext uri="{FF2B5EF4-FFF2-40B4-BE49-F238E27FC236}">
              <a16:creationId xmlns="" xmlns:a16="http://schemas.microsoft.com/office/drawing/2014/main" id="{00000000-0008-0000-0200-0000E9010000}"/>
            </a:ext>
          </a:extLst>
        </xdr:cNvPr>
        <xdr:cNvSpPr txBox="1">
          <a:spLocks noChangeArrowheads="1"/>
        </xdr:cNvSpPr>
      </xdr:nvSpPr>
      <xdr:spPr bwMode="auto">
        <a:xfrm>
          <a:off x="33597056" y="780335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213632"/>
    <xdr:sp macro="" textlink="">
      <xdr:nvSpPr>
        <xdr:cNvPr id="1116" name="Text Box 15">
          <a:extLst>
            <a:ext uri="{FF2B5EF4-FFF2-40B4-BE49-F238E27FC236}">
              <a16:creationId xmlns="" xmlns:a16="http://schemas.microsoft.com/office/drawing/2014/main" id="{00000000-0008-0000-0200-0000EA010000}"/>
            </a:ext>
          </a:extLst>
        </xdr:cNvPr>
        <xdr:cNvSpPr txBox="1">
          <a:spLocks noChangeArrowheads="1"/>
        </xdr:cNvSpPr>
      </xdr:nvSpPr>
      <xdr:spPr bwMode="auto">
        <a:xfrm>
          <a:off x="33597056" y="780335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0</xdr:rowOff>
    </xdr:from>
    <xdr:ext cx="95250" cy="171450"/>
    <xdr:sp macro="" textlink="">
      <xdr:nvSpPr>
        <xdr:cNvPr id="1117" name="Text Box 16">
          <a:extLst>
            <a:ext uri="{FF2B5EF4-FFF2-40B4-BE49-F238E27FC236}">
              <a16:creationId xmlns="" xmlns:a16="http://schemas.microsoft.com/office/drawing/2014/main" id="{00000000-0008-0000-0200-000009000000}"/>
            </a:ext>
          </a:extLst>
        </xdr:cNvPr>
        <xdr:cNvSpPr txBox="1">
          <a:spLocks noChangeArrowheads="1"/>
        </xdr:cNvSpPr>
      </xdr:nvSpPr>
      <xdr:spPr bwMode="auto">
        <a:xfrm>
          <a:off x="31363444" y="729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0</xdr:rowOff>
    </xdr:from>
    <xdr:ext cx="95250" cy="171450"/>
    <xdr:sp macro="" textlink="">
      <xdr:nvSpPr>
        <xdr:cNvPr id="1118" name="Text Box 17">
          <a:extLst>
            <a:ext uri="{FF2B5EF4-FFF2-40B4-BE49-F238E27FC236}">
              <a16:creationId xmlns="" xmlns:a16="http://schemas.microsoft.com/office/drawing/2014/main" id="{00000000-0008-0000-0200-00000A000000}"/>
            </a:ext>
          </a:extLst>
        </xdr:cNvPr>
        <xdr:cNvSpPr txBox="1">
          <a:spLocks noChangeArrowheads="1"/>
        </xdr:cNvSpPr>
      </xdr:nvSpPr>
      <xdr:spPr bwMode="auto">
        <a:xfrm>
          <a:off x="31363444" y="729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0</xdr:rowOff>
    </xdr:from>
    <xdr:ext cx="95250" cy="171450"/>
    <xdr:sp macro="" textlink="">
      <xdr:nvSpPr>
        <xdr:cNvPr id="1119" name="Text Box 18">
          <a:extLst>
            <a:ext uri="{FF2B5EF4-FFF2-40B4-BE49-F238E27FC236}">
              <a16:creationId xmlns="" xmlns:a16="http://schemas.microsoft.com/office/drawing/2014/main" id="{00000000-0008-0000-0200-00000B000000}"/>
            </a:ext>
          </a:extLst>
        </xdr:cNvPr>
        <xdr:cNvSpPr txBox="1">
          <a:spLocks noChangeArrowheads="1"/>
        </xdr:cNvSpPr>
      </xdr:nvSpPr>
      <xdr:spPr bwMode="auto">
        <a:xfrm>
          <a:off x="31363444" y="729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0</xdr:rowOff>
    </xdr:from>
    <xdr:ext cx="95250" cy="171450"/>
    <xdr:sp macro="" textlink="">
      <xdr:nvSpPr>
        <xdr:cNvPr id="1120" name="Text Box 19">
          <a:extLst>
            <a:ext uri="{FF2B5EF4-FFF2-40B4-BE49-F238E27FC236}">
              <a16:creationId xmlns="" xmlns:a16="http://schemas.microsoft.com/office/drawing/2014/main" id="{00000000-0008-0000-0200-00000C000000}"/>
            </a:ext>
          </a:extLst>
        </xdr:cNvPr>
        <xdr:cNvSpPr txBox="1">
          <a:spLocks noChangeArrowheads="1"/>
        </xdr:cNvSpPr>
      </xdr:nvSpPr>
      <xdr:spPr bwMode="auto">
        <a:xfrm>
          <a:off x="31363444" y="729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0</xdr:rowOff>
    </xdr:from>
    <xdr:ext cx="95250" cy="171450"/>
    <xdr:sp macro="" textlink="">
      <xdr:nvSpPr>
        <xdr:cNvPr id="1121" name="Text Box 16">
          <a:extLst>
            <a:ext uri="{FF2B5EF4-FFF2-40B4-BE49-F238E27FC236}">
              <a16:creationId xmlns="" xmlns:a16="http://schemas.microsoft.com/office/drawing/2014/main" id="{00000000-0008-0000-0200-00001A000000}"/>
            </a:ext>
          </a:extLst>
        </xdr:cNvPr>
        <xdr:cNvSpPr txBox="1">
          <a:spLocks noChangeArrowheads="1"/>
        </xdr:cNvSpPr>
      </xdr:nvSpPr>
      <xdr:spPr bwMode="auto">
        <a:xfrm>
          <a:off x="31363444" y="729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0</xdr:rowOff>
    </xdr:from>
    <xdr:ext cx="95250" cy="171450"/>
    <xdr:sp macro="" textlink="">
      <xdr:nvSpPr>
        <xdr:cNvPr id="1122" name="Text Box 17">
          <a:extLst>
            <a:ext uri="{FF2B5EF4-FFF2-40B4-BE49-F238E27FC236}">
              <a16:creationId xmlns="" xmlns:a16="http://schemas.microsoft.com/office/drawing/2014/main" id="{00000000-0008-0000-0200-00001B000000}"/>
            </a:ext>
          </a:extLst>
        </xdr:cNvPr>
        <xdr:cNvSpPr txBox="1">
          <a:spLocks noChangeArrowheads="1"/>
        </xdr:cNvSpPr>
      </xdr:nvSpPr>
      <xdr:spPr bwMode="auto">
        <a:xfrm>
          <a:off x="31363444" y="729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21</xdr:row>
      <xdr:rowOff>15875</xdr:rowOff>
    </xdr:from>
    <xdr:ext cx="95250" cy="171450"/>
    <xdr:sp macro="" textlink="">
      <xdr:nvSpPr>
        <xdr:cNvPr id="1123" name="Text Box 18">
          <a:extLst>
            <a:ext uri="{FF2B5EF4-FFF2-40B4-BE49-F238E27FC236}">
              <a16:creationId xmlns="" xmlns:a16="http://schemas.microsoft.com/office/drawing/2014/main" id="{00000000-0008-0000-0200-00001C000000}"/>
            </a:ext>
          </a:extLst>
        </xdr:cNvPr>
        <xdr:cNvSpPr txBox="1">
          <a:spLocks noChangeArrowheads="1"/>
        </xdr:cNvSpPr>
      </xdr:nvSpPr>
      <xdr:spPr bwMode="auto">
        <a:xfrm>
          <a:off x="31365031" y="7314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0</xdr:rowOff>
    </xdr:from>
    <xdr:ext cx="95250" cy="171450"/>
    <xdr:sp macro="" textlink="">
      <xdr:nvSpPr>
        <xdr:cNvPr id="1124" name="Text Box 16">
          <a:extLst>
            <a:ext uri="{FF2B5EF4-FFF2-40B4-BE49-F238E27FC236}">
              <a16:creationId xmlns="" xmlns:a16="http://schemas.microsoft.com/office/drawing/2014/main" id="{00000000-0008-0000-0200-00001E000000}"/>
            </a:ext>
          </a:extLst>
        </xdr:cNvPr>
        <xdr:cNvSpPr txBox="1">
          <a:spLocks noChangeArrowheads="1"/>
        </xdr:cNvSpPr>
      </xdr:nvSpPr>
      <xdr:spPr bwMode="auto">
        <a:xfrm>
          <a:off x="33597056" y="729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0</xdr:rowOff>
    </xdr:from>
    <xdr:ext cx="95250" cy="171450"/>
    <xdr:sp macro="" textlink="">
      <xdr:nvSpPr>
        <xdr:cNvPr id="1125" name="Text Box 17">
          <a:extLst>
            <a:ext uri="{FF2B5EF4-FFF2-40B4-BE49-F238E27FC236}">
              <a16:creationId xmlns="" xmlns:a16="http://schemas.microsoft.com/office/drawing/2014/main" id="{00000000-0008-0000-0200-00001F000000}"/>
            </a:ext>
          </a:extLst>
        </xdr:cNvPr>
        <xdr:cNvSpPr txBox="1">
          <a:spLocks noChangeArrowheads="1"/>
        </xdr:cNvSpPr>
      </xdr:nvSpPr>
      <xdr:spPr bwMode="auto">
        <a:xfrm>
          <a:off x="33597056" y="729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0</xdr:rowOff>
    </xdr:from>
    <xdr:ext cx="95250" cy="171450"/>
    <xdr:sp macro="" textlink="">
      <xdr:nvSpPr>
        <xdr:cNvPr id="1126" name="Text Box 18">
          <a:extLst>
            <a:ext uri="{FF2B5EF4-FFF2-40B4-BE49-F238E27FC236}">
              <a16:creationId xmlns="" xmlns:a16="http://schemas.microsoft.com/office/drawing/2014/main" id="{00000000-0008-0000-0200-000020000000}"/>
            </a:ext>
          </a:extLst>
        </xdr:cNvPr>
        <xdr:cNvSpPr txBox="1">
          <a:spLocks noChangeArrowheads="1"/>
        </xdr:cNvSpPr>
      </xdr:nvSpPr>
      <xdr:spPr bwMode="auto">
        <a:xfrm>
          <a:off x="33597056" y="729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0</xdr:rowOff>
    </xdr:from>
    <xdr:ext cx="95250" cy="171450"/>
    <xdr:sp macro="" textlink="">
      <xdr:nvSpPr>
        <xdr:cNvPr id="1127" name="Text Box 19">
          <a:extLst>
            <a:ext uri="{FF2B5EF4-FFF2-40B4-BE49-F238E27FC236}">
              <a16:creationId xmlns="" xmlns:a16="http://schemas.microsoft.com/office/drawing/2014/main" id="{00000000-0008-0000-0200-000021000000}"/>
            </a:ext>
          </a:extLst>
        </xdr:cNvPr>
        <xdr:cNvSpPr txBox="1">
          <a:spLocks noChangeArrowheads="1"/>
        </xdr:cNvSpPr>
      </xdr:nvSpPr>
      <xdr:spPr bwMode="auto">
        <a:xfrm>
          <a:off x="33597056" y="729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0</xdr:rowOff>
    </xdr:from>
    <xdr:ext cx="95250" cy="171450"/>
    <xdr:sp macro="" textlink="">
      <xdr:nvSpPr>
        <xdr:cNvPr id="1128" name="Text Box 16">
          <a:extLst>
            <a:ext uri="{FF2B5EF4-FFF2-40B4-BE49-F238E27FC236}">
              <a16:creationId xmlns="" xmlns:a16="http://schemas.microsoft.com/office/drawing/2014/main" id="{00000000-0008-0000-0200-000022000000}"/>
            </a:ext>
          </a:extLst>
        </xdr:cNvPr>
        <xdr:cNvSpPr txBox="1">
          <a:spLocks noChangeArrowheads="1"/>
        </xdr:cNvSpPr>
      </xdr:nvSpPr>
      <xdr:spPr bwMode="auto">
        <a:xfrm>
          <a:off x="33597056" y="729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1129" name="Text Box 15">
          <a:extLst>
            <a:ext uri="{FF2B5EF4-FFF2-40B4-BE49-F238E27FC236}">
              <a16:creationId xmlns="" xmlns:a16="http://schemas.microsoft.com/office/drawing/2014/main" id="{00000000-0008-0000-0200-0000C7000000}"/>
            </a:ext>
          </a:extLst>
        </xdr:cNvPr>
        <xdr:cNvSpPr txBox="1">
          <a:spLocks noChangeArrowheads="1"/>
        </xdr:cNvSpPr>
      </xdr:nvSpPr>
      <xdr:spPr bwMode="auto">
        <a:xfrm>
          <a:off x="31363444" y="7293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0</xdr:rowOff>
    </xdr:from>
    <xdr:ext cx="95250" cy="171450"/>
    <xdr:sp macro="" textlink="">
      <xdr:nvSpPr>
        <xdr:cNvPr id="1130" name="Text Box 16">
          <a:extLst>
            <a:ext uri="{FF2B5EF4-FFF2-40B4-BE49-F238E27FC236}">
              <a16:creationId xmlns="" xmlns:a16="http://schemas.microsoft.com/office/drawing/2014/main" id="{00000000-0008-0000-0200-0000C9000000}"/>
            </a:ext>
          </a:extLst>
        </xdr:cNvPr>
        <xdr:cNvSpPr txBox="1">
          <a:spLocks noChangeArrowheads="1"/>
        </xdr:cNvSpPr>
      </xdr:nvSpPr>
      <xdr:spPr bwMode="auto">
        <a:xfrm>
          <a:off x="33597056" y="729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0</xdr:rowOff>
    </xdr:from>
    <xdr:ext cx="95250" cy="171450"/>
    <xdr:sp macro="" textlink="">
      <xdr:nvSpPr>
        <xdr:cNvPr id="1131" name="Text Box 17">
          <a:extLst>
            <a:ext uri="{FF2B5EF4-FFF2-40B4-BE49-F238E27FC236}">
              <a16:creationId xmlns="" xmlns:a16="http://schemas.microsoft.com/office/drawing/2014/main" id="{00000000-0008-0000-0200-0000CA000000}"/>
            </a:ext>
          </a:extLst>
        </xdr:cNvPr>
        <xdr:cNvSpPr txBox="1">
          <a:spLocks noChangeArrowheads="1"/>
        </xdr:cNvSpPr>
      </xdr:nvSpPr>
      <xdr:spPr bwMode="auto">
        <a:xfrm>
          <a:off x="33597056" y="729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0</xdr:rowOff>
    </xdr:from>
    <xdr:ext cx="95250" cy="171450"/>
    <xdr:sp macro="" textlink="">
      <xdr:nvSpPr>
        <xdr:cNvPr id="1132" name="Text Box 18">
          <a:extLst>
            <a:ext uri="{FF2B5EF4-FFF2-40B4-BE49-F238E27FC236}">
              <a16:creationId xmlns="" xmlns:a16="http://schemas.microsoft.com/office/drawing/2014/main" id="{00000000-0008-0000-0200-0000CB000000}"/>
            </a:ext>
          </a:extLst>
        </xdr:cNvPr>
        <xdr:cNvSpPr txBox="1">
          <a:spLocks noChangeArrowheads="1"/>
        </xdr:cNvSpPr>
      </xdr:nvSpPr>
      <xdr:spPr bwMode="auto">
        <a:xfrm>
          <a:off x="33597056" y="729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0</xdr:rowOff>
    </xdr:from>
    <xdr:ext cx="95250" cy="171450"/>
    <xdr:sp macro="" textlink="">
      <xdr:nvSpPr>
        <xdr:cNvPr id="1133" name="Text Box 19">
          <a:extLst>
            <a:ext uri="{FF2B5EF4-FFF2-40B4-BE49-F238E27FC236}">
              <a16:creationId xmlns="" xmlns:a16="http://schemas.microsoft.com/office/drawing/2014/main" id="{00000000-0008-0000-0200-0000CC000000}"/>
            </a:ext>
          </a:extLst>
        </xdr:cNvPr>
        <xdr:cNvSpPr txBox="1">
          <a:spLocks noChangeArrowheads="1"/>
        </xdr:cNvSpPr>
      </xdr:nvSpPr>
      <xdr:spPr bwMode="auto">
        <a:xfrm>
          <a:off x="33597056" y="729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0</xdr:rowOff>
    </xdr:from>
    <xdr:ext cx="95250" cy="171450"/>
    <xdr:sp macro="" textlink="">
      <xdr:nvSpPr>
        <xdr:cNvPr id="1134" name="Text Box 16">
          <a:extLst>
            <a:ext uri="{FF2B5EF4-FFF2-40B4-BE49-F238E27FC236}">
              <a16:creationId xmlns="" xmlns:a16="http://schemas.microsoft.com/office/drawing/2014/main" id="{00000000-0008-0000-0200-0000CE000000}"/>
            </a:ext>
          </a:extLst>
        </xdr:cNvPr>
        <xdr:cNvSpPr txBox="1">
          <a:spLocks noChangeArrowheads="1"/>
        </xdr:cNvSpPr>
      </xdr:nvSpPr>
      <xdr:spPr bwMode="auto">
        <a:xfrm>
          <a:off x="33597056" y="729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0</xdr:rowOff>
    </xdr:from>
    <xdr:ext cx="95250" cy="171450"/>
    <xdr:sp macro="" textlink="">
      <xdr:nvSpPr>
        <xdr:cNvPr id="1135" name="Text Box 17">
          <a:extLst>
            <a:ext uri="{FF2B5EF4-FFF2-40B4-BE49-F238E27FC236}">
              <a16:creationId xmlns="" xmlns:a16="http://schemas.microsoft.com/office/drawing/2014/main" id="{00000000-0008-0000-0200-0000CF000000}"/>
            </a:ext>
          </a:extLst>
        </xdr:cNvPr>
        <xdr:cNvSpPr txBox="1">
          <a:spLocks noChangeArrowheads="1"/>
        </xdr:cNvSpPr>
      </xdr:nvSpPr>
      <xdr:spPr bwMode="auto">
        <a:xfrm>
          <a:off x="33597056" y="7298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21</xdr:row>
      <xdr:rowOff>15875</xdr:rowOff>
    </xdr:from>
    <xdr:ext cx="95250" cy="171450"/>
    <xdr:sp macro="" textlink="">
      <xdr:nvSpPr>
        <xdr:cNvPr id="1136" name="Text Box 18">
          <a:extLst>
            <a:ext uri="{FF2B5EF4-FFF2-40B4-BE49-F238E27FC236}">
              <a16:creationId xmlns="" xmlns:a16="http://schemas.microsoft.com/office/drawing/2014/main" id="{00000000-0008-0000-0200-0000D0000000}"/>
            </a:ext>
          </a:extLst>
        </xdr:cNvPr>
        <xdr:cNvSpPr txBox="1">
          <a:spLocks noChangeArrowheads="1"/>
        </xdr:cNvSpPr>
      </xdr:nvSpPr>
      <xdr:spPr bwMode="auto">
        <a:xfrm>
          <a:off x="33598643" y="7314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442269"/>
    <xdr:sp macro="" textlink="">
      <xdr:nvSpPr>
        <xdr:cNvPr id="1137" name="Text Box 15">
          <a:extLst>
            <a:ext uri="{FF2B5EF4-FFF2-40B4-BE49-F238E27FC236}">
              <a16:creationId xmlns="" xmlns:a16="http://schemas.microsoft.com/office/drawing/2014/main" id="{00000000-0008-0000-0200-0000D4000000}"/>
            </a:ext>
          </a:extLst>
        </xdr:cNvPr>
        <xdr:cNvSpPr txBox="1">
          <a:spLocks noChangeArrowheads="1"/>
        </xdr:cNvSpPr>
      </xdr:nvSpPr>
      <xdr:spPr bwMode="auto">
        <a:xfrm>
          <a:off x="33597056" y="7293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1138" name="Text Box 15">
          <a:extLst>
            <a:ext uri="{FF2B5EF4-FFF2-40B4-BE49-F238E27FC236}">
              <a16:creationId xmlns="" xmlns:a16="http://schemas.microsoft.com/office/drawing/2014/main" id="{00000000-0008-0000-0200-0000E1010000}"/>
            </a:ext>
          </a:extLst>
        </xdr:cNvPr>
        <xdr:cNvSpPr txBox="1">
          <a:spLocks noChangeArrowheads="1"/>
        </xdr:cNvSpPr>
      </xdr:nvSpPr>
      <xdr:spPr bwMode="auto">
        <a:xfrm>
          <a:off x="31363444" y="7293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442269"/>
    <xdr:sp macro="" textlink="">
      <xdr:nvSpPr>
        <xdr:cNvPr id="1139" name="Text Box 15">
          <a:extLst>
            <a:ext uri="{FF2B5EF4-FFF2-40B4-BE49-F238E27FC236}">
              <a16:creationId xmlns="" xmlns:a16="http://schemas.microsoft.com/office/drawing/2014/main" id="{00000000-0008-0000-0200-0000E7010000}"/>
            </a:ext>
          </a:extLst>
        </xdr:cNvPr>
        <xdr:cNvSpPr txBox="1">
          <a:spLocks noChangeArrowheads="1"/>
        </xdr:cNvSpPr>
      </xdr:nvSpPr>
      <xdr:spPr bwMode="auto">
        <a:xfrm>
          <a:off x="33597056" y="7293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1140" name="Text Box 15">
          <a:extLst>
            <a:ext uri="{FF2B5EF4-FFF2-40B4-BE49-F238E27FC236}">
              <a16:creationId xmlns="" xmlns:a16="http://schemas.microsoft.com/office/drawing/2014/main" id="{00000000-0008-0000-0200-00000D000000}"/>
            </a:ext>
          </a:extLst>
        </xdr:cNvPr>
        <xdr:cNvSpPr txBox="1">
          <a:spLocks noChangeArrowheads="1"/>
        </xdr:cNvSpPr>
      </xdr:nvSpPr>
      <xdr:spPr bwMode="auto">
        <a:xfrm>
          <a:off x="31363444" y="7293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442269"/>
    <xdr:sp macro="" textlink="">
      <xdr:nvSpPr>
        <xdr:cNvPr id="1141" name="Text Box 15">
          <a:extLst>
            <a:ext uri="{FF2B5EF4-FFF2-40B4-BE49-F238E27FC236}">
              <a16:creationId xmlns="" xmlns:a16="http://schemas.microsoft.com/office/drawing/2014/main" id="{00000000-0008-0000-0200-0000CD000000}"/>
            </a:ext>
          </a:extLst>
        </xdr:cNvPr>
        <xdr:cNvSpPr txBox="1">
          <a:spLocks noChangeArrowheads="1"/>
        </xdr:cNvSpPr>
      </xdr:nvSpPr>
      <xdr:spPr bwMode="auto">
        <a:xfrm>
          <a:off x="33597056" y="7293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1142" name="Text Box 15">
          <a:extLst>
            <a:ext uri="{FF2B5EF4-FFF2-40B4-BE49-F238E27FC236}">
              <a16:creationId xmlns="" xmlns:a16="http://schemas.microsoft.com/office/drawing/2014/main" id="{00000000-0008-0000-0200-0000E3010000}"/>
            </a:ext>
          </a:extLst>
        </xdr:cNvPr>
        <xdr:cNvSpPr txBox="1">
          <a:spLocks noChangeArrowheads="1"/>
        </xdr:cNvSpPr>
      </xdr:nvSpPr>
      <xdr:spPr bwMode="auto">
        <a:xfrm>
          <a:off x="31363444" y="7293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442269"/>
    <xdr:sp macro="" textlink="">
      <xdr:nvSpPr>
        <xdr:cNvPr id="1143" name="Text Box 15">
          <a:extLst>
            <a:ext uri="{FF2B5EF4-FFF2-40B4-BE49-F238E27FC236}">
              <a16:creationId xmlns="" xmlns:a16="http://schemas.microsoft.com/office/drawing/2014/main" id="{00000000-0008-0000-0200-0000E9010000}"/>
            </a:ext>
          </a:extLst>
        </xdr:cNvPr>
        <xdr:cNvSpPr txBox="1">
          <a:spLocks noChangeArrowheads="1"/>
        </xdr:cNvSpPr>
      </xdr:nvSpPr>
      <xdr:spPr bwMode="auto">
        <a:xfrm>
          <a:off x="33597056" y="7293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1144" name="Text Box 15">
          <a:extLst>
            <a:ext uri="{FF2B5EF4-FFF2-40B4-BE49-F238E27FC236}">
              <a16:creationId xmlns="" xmlns:a16="http://schemas.microsoft.com/office/drawing/2014/main" id="{00000000-0008-0000-0200-00000D000000}"/>
            </a:ext>
          </a:extLst>
        </xdr:cNvPr>
        <xdr:cNvSpPr txBox="1">
          <a:spLocks noChangeArrowheads="1"/>
        </xdr:cNvSpPr>
      </xdr:nvSpPr>
      <xdr:spPr bwMode="auto">
        <a:xfrm>
          <a:off x="31363444" y="8786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213632"/>
    <xdr:sp macro="" textlink="">
      <xdr:nvSpPr>
        <xdr:cNvPr id="1145" name="Text Box 15">
          <a:extLst>
            <a:ext uri="{FF2B5EF4-FFF2-40B4-BE49-F238E27FC236}">
              <a16:creationId xmlns="" xmlns:a16="http://schemas.microsoft.com/office/drawing/2014/main" id="{00000000-0008-0000-0200-00001D000000}"/>
            </a:ext>
          </a:extLst>
        </xdr:cNvPr>
        <xdr:cNvSpPr txBox="1">
          <a:spLocks noChangeArrowheads="1"/>
        </xdr:cNvSpPr>
      </xdr:nvSpPr>
      <xdr:spPr bwMode="auto">
        <a:xfrm>
          <a:off x="31363444" y="87868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1146" name="Text Box 15">
          <a:extLst>
            <a:ext uri="{FF2B5EF4-FFF2-40B4-BE49-F238E27FC236}">
              <a16:creationId xmlns="" xmlns:a16="http://schemas.microsoft.com/office/drawing/2014/main" id="{00000000-0008-0000-0200-0000CD000000}"/>
            </a:ext>
          </a:extLst>
        </xdr:cNvPr>
        <xdr:cNvSpPr txBox="1">
          <a:spLocks noChangeArrowheads="1"/>
        </xdr:cNvSpPr>
      </xdr:nvSpPr>
      <xdr:spPr bwMode="auto">
        <a:xfrm>
          <a:off x="33597056" y="8786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213632"/>
    <xdr:sp macro="" textlink="">
      <xdr:nvSpPr>
        <xdr:cNvPr id="1147" name="Text Box 15">
          <a:extLst>
            <a:ext uri="{FF2B5EF4-FFF2-40B4-BE49-F238E27FC236}">
              <a16:creationId xmlns="" xmlns:a16="http://schemas.microsoft.com/office/drawing/2014/main" id="{00000000-0008-0000-0200-0000D1000000}"/>
            </a:ext>
          </a:extLst>
        </xdr:cNvPr>
        <xdr:cNvSpPr txBox="1">
          <a:spLocks noChangeArrowheads="1"/>
        </xdr:cNvSpPr>
      </xdr:nvSpPr>
      <xdr:spPr bwMode="auto">
        <a:xfrm>
          <a:off x="33597056" y="87868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1148" name="Text Box 15">
          <a:extLst>
            <a:ext uri="{FF2B5EF4-FFF2-40B4-BE49-F238E27FC236}">
              <a16:creationId xmlns="" xmlns:a16="http://schemas.microsoft.com/office/drawing/2014/main" id="{00000000-0008-0000-0200-0000E3010000}"/>
            </a:ext>
          </a:extLst>
        </xdr:cNvPr>
        <xdr:cNvSpPr txBox="1">
          <a:spLocks noChangeArrowheads="1"/>
        </xdr:cNvSpPr>
      </xdr:nvSpPr>
      <xdr:spPr bwMode="auto">
        <a:xfrm>
          <a:off x="31363444" y="8786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213632"/>
    <xdr:sp macro="" textlink="">
      <xdr:nvSpPr>
        <xdr:cNvPr id="1149" name="Text Box 15">
          <a:extLst>
            <a:ext uri="{FF2B5EF4-FFF2-40B4-BE49-F238E27FC236}">
              <a16:creationId xmlns="" xmlns:a16="http://schemas.microsoft.com/office/drawing/2014/main" id="{00000000-0008-0000-0200-0000E4010000}"/>
            </a:ext>
          </a:extLst>
        </xdr:cNvPr>
        <xdr:cNvSpPr txBox="1">
          <a:spLocks noChangeArrowheads="1"/>
        </xdr:cNvSpPr>
      </xdr:nvSpPr>
      <xdr:spPr bwMode="auto">
        <a:xfrm>
          <a:off x="31363444" y="87868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1150" name="Text Box 15">
          <a:extLst>
            <a:ext uri="{FF2B5EF4-FFF2-40B4-BE49-F238E27FC236}">
              <a16:creationId xmlns="" xmlns:a16="http://schemas.microsoft.com/office/drawing/2014/main" id="{00000000-0008-0000-0200-0000E9010000}"/>
            </a:ext>
          </a:extLst>
        </xdr:cNvPr>
        <xdr:cNvSpPr txBox="1">
          <a:spLocks noChangeArrowheads="1"/>
        </xdr:cNvSpPr>
      </xdr:nvSpPr>
      <xdr:spPr bwMode="auto">
        <a:xfrm>
          <a:off x="33597056" y="8786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213632"/>
    <xdr:sp macro="" textlink="">
      <xdr:nvSpPr>
        <xdr:cNvPr id="1151" name="Text Box 15">
          <a:extLst>
            <a:ext uri="{FF2B5EF4-FFF2-40B4-BE49-F238E27FC236}">
              <a16:creationId xmlns="" xmlns:a16="http://schemas.microsoft.com/office/drawing/2014/main" id="{00000000-0008-0000-0200-0000EA010000}"/>
            </a:ext>
          </a:extLst>
        </xdr:cNvPr>
        <xdr:cNvSpPr txBox="1">
          <a:spLocks noChangeArrowheads="1"/>
        </xdr:cNvSpPr>
      </xdr:nvSpPr>
      <xdr:spPr bwMode="auto">
        <a:xfrm>
          <a:off x="33597056" y="87868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1152" name="Text Box 15">
          <a:extLst>
            <a:ext uri="{FF2B5EF4-FFF2-40B4-BE49-F238E27FC236}">
              <a16:creationId xmlns="" xmlns:a16="http://schemas.microsoft.com/office/drawing/2014/main" id="{00000000-0008-0000-0200-00000D000000}"/>
            </a:ext>
          </a:extLst>
        </xdr:cNvPr>
        <xdr:cNvSpPr txBox="1">
          <a:spLocks noChangeArrowheads="1"/>
        </xdr:cNvSpPr>
      </xdr:nvSpPr>
      <xdr:spPr bwMode="auto">
        <a:xfrm>
          <a:off x="31363444" y="8358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213632"/>
    <xdr:sp macro="" textlink="">
      <xdr:nvSpPr>
        <xdr:cNvPr id="1153" name="Text Box 15">
          <a:extLst>
            <a:ext uri="{FF2B5EF4-FFF2-40B4-BE49-F238E27FC236}">
              <a16:creationId xmlns="" xmlns:a16="http://schemas.microsoft.com/office/drawing/2014/main" id="{00000000-0008-0000-0200-00001D000000}"/>
            </a:ext>
          </a:extLst>
        </xdr:cNvPr>
        <xdr:cNvSpPr txBox="1">
          <a:spLocks noChangeArrowheads="1"/>
        </xdr:cNvSpPr>
      </xdr:nvSpPr>
      <xdr:spPr bwMode="auto">
        <a:xfrm>
          <a:off x="31363444" y="8358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1154" name="Text Box 15">
          <a:extLst>
            <a:ext uri="{FF2B5EF4-FFF2-40B4-BE49-F238E27FC236}">
              <a16:creationId xmlns="" xmlns:a16="http://schemas.microsoft.com/office/drawing/2014/main" id="{00000000-0008-0000-0200-0000CD000000}"/>
            </a:ext>
          </a:extLst>
        </xdr:cNvPr>
        <xdr:cNvSpPr txBox="1">
          <a:spLocks noChangeArrowheads="1"/>
        </xdr:cNvSpPr>
      </xdr:nvSpPr>
      <xdr:spPr bwMode="auto">
        <a:xfrm>
          <a:off x="33597056" y="8358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213632"/>
    <xdr:sp macro="" textlink="">
      <xdr:nvSpPr>
        <xdr:cNvPr id="1155" name="Text Box 15">
          <a:extLst>
            <a:ext uri="{FF2B5EF4-FFF2-40B4-BE49-F238E27FC236}">
              <a16:creationId xmlns="" xmlns:a16="http://schemas.microsoft.com/office/drawing/2014/main" id="{00000000-0008-0000-0200-0000D1000000}"/>
            </a:ext>
          </a:extLst>
        </xdr:cNvPr>
        <xdr:cNvSpPr txBox="1">
          <a:spLocks noChangeArrowheads="1"/>
        </xdr:cNvSpPr>
      </xdr:nvSpPr>
      <xdr:spPr bwMode="auto">
        <a:xfrm>
          <a:off x="33597056" y="8358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1156" name="Text Box 15">
          <a:extLst>
            <a:ext uri="{FF2B5EF4-FFF2-40B4-BE49-F238E27FC236}">
              <a16:creationId xmlns="" xmlns:a16="http://schemas.microsoft.com/office/drawing/2014/main" id="{00000000-0008-0000-0200-0000E3010000}"/>
            </a:ext>
          </a:extLst>
        </xdr:cNvPr>
        <xdr:cNvSpPr txBox="1">
          <a:spLocks noChangeArrowheads="1"/>
        </xdr:cNvSpPr>
      </xdr:nvSpPr>
      <xdr:spPr bwMode="auto">
        <a:xfrm>
          <a:off x="31363444" y="8358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213632"/>
    <xdr:sp macro="" textlink="">
      <xdr:nvSpPr>
        <xdr:cNvPr id="1157" name="Text Box 15">
          <a:extLst>
            <a:ext uri="{FF2B5EF4-FFF2-40B4-BE49-F238E27FC236}">
              <a16:creationId xmlns="" xmlns:a16="http://schemas.microsoft.com/office/drawing/2014/main" id="{00000000-0008-0000-0200-0000E4010000}"/>
            </a:ext>
          </a:extLst>
        </xdr:cNvPr>
        <xdr:cNvSpPr txBox="1">
          <a:spLocks noChangeArrowheads="1"/>
        </xdr:cNvSpPr>
      </xdr:nvSpPr>
      <xdr:spPr bwMode="auto">
        <a:xfrm>
          <a:off x="31363444" y="8358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1158" name="Text Box 15">
          <a:extLst>
            <a:ext uri="{FF2B5EF4-FFF2-40B4-BE49-F238E27FC236}">
              <a16:creationId xmlns="" xmlns:a16="http://schemas.microsoft.com/office/drawing/2014/main" id="{00000000-0008-0000-0200-0000E9010000}"/>
            </a:ext>
          </a:extLst>
        </xdr:cNvPr>
        <xdr:cNvSpPr txBox="1">
          <a:spLocks noChangeArrowheads="1"/>
        </xdr:cNvSpPr>
      </xdr:nvSpPr>
      <xdr:spPr bwMode="auto">
        <a:xfrm>
          <a:off x="33597056" y="8358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213632"/>
    <xdr:sp macro="" textlink="">
      <xdr:nvSpPr>
        <xdr:cNvPr id="1159" name="Text Box 15">
          <a:extLst>
            <a:ext uri="{FF2B5EF4-FFF2-40B4-BE49-F238E27FC236}">
              <a16:creationId xmlns="" xmlns:a16="http://schemas.microsoft.com/office/drawing/2014/main" id="{00000000-0008-0000-0200-0000EA010000}"/>
            </a:ext>
          </a:extLst>
        </xdr:cNvPr>
        <xdr:cNvSpPr txBox="1">
          <a:spLocks noChangeArrowheads="1"/>
        </xdr:cNvSpPr>
      </xdr:nvSpPr>
      <xdr:spPr bwMode="auto">
        <a:xfrm>
          <a:off x="33597056" y="8358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ramirez\Downloads\gestion%20de%20ries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uperfinanciera-my.sharepoint.com/personal/ojquintero_superfinanciera_gov_co/Documents/ReOp/Seguimiento%20riesgos/Matrices%20Diciembre/Planeaci&#243;n.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nexo%203%20Racionalizaci&#243;n%20de%20Tr&#225;mites%20(V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Escritorio\gestion%20de%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VO"/>
      <sheetName val="2 CONTEXTO E IDENTIFICACIÓN"/>
      <sheetName val="3 PROBABIL E IMPACTO INHERENTE"/>
      <sheetName val="4 MAPA CALOR INHERENTE"/>
      <sheetName val="5 VALORACIÓN DEL CONTROL"/>
      <sheetName val="6 MAPA CALOR RESIDUAL"/>
      <sheetName val="7 MAPA CALOR INHEREN Y RESIDUAL"/>
      <sheetName val="8 MAPA RIESGOS"/>
      <sheetName val="9 RIESGO DEL PROCESO"/>
      <sheetName val="10 CONTROL DE CAMBIOS"/>
      <sheetName val="11 FORMULAS"/>
    </sheetNames>
    <sheetDataSet>
      <sheetData sheetId="0"/>
      <sheetData sheetId="1"/>
      <sheetData sheetId="2">
        <row r="11">
          <cell r="X11" t="str">
            <v>Menor a 10 SMLMV</v>
          </cell>
        </row>
        <row r="12">
          <cell r="X12" t="str">
            <v>Entre 10 y 50 SMLMV</v>
          </cell>
        </row>
        <row r="13">
          <cell r="X13" t="str">
            <v>Entre 50 y 100 SMLMV</v>
          </cell>
        </row>
        <row r="14">
          <cell r="X14" t="str">
            <v>Entre 100 y 500 SMLMV</v>
          </cell>
        </row>
        <row r="15">
          <cell r="X15" t="str">
            <v>Mayor a 500 SMLMV</v>
          </cell>
        </row>
        <row r="16">
          <cell r="X16" t="str">
            <v>N/A</v>
          </cell>
        </row>
      </sheetData>
      <sheetData sheetId="3"/>
      <sheetData sheetId="4"/>
      <sheetData sheetId="5"/>
      <sheetData sheetId="6"/>
      <sheetData sheetId="7"/>
      <sheetData sheetId="8"/>
      <sheetData sheetId="9"/>
      <sheetData sheetId="10" refreshError="1">
        <row r="4">
          <cell r="A4" t="str">
            <v>A_Ejecución_y_Administración_de_procesos</v>
          </cell>
        </row>
        <row r="5">
          <cell r="A5" t="str">
            <v>B_Fraude_Externo</v>
          </cell>
        </row>
        <row r="6">
          <cell r="A6" t="str">
            <v>C_Fraude_Interno</v>
          </cell>
        </row>
        <row r="7">
          <cell r="A7" t="str">
            <v>D_Fallas_Tecnológicas</v>
          </cell>
        </row>
        <row r="8">
          <cell r="A8" t="str">
            <v>E_Relaciones_Laborales</v>
          </cell>
        </row>
        <row r="9">
          <cell r="A9" t="str">
            <v>F_Usuarios_Productos_y_Prácticas_Organizacionales</v>
          </cell>
        </row>
        <row r="10">
          <cell r="A10" t="str">
            <v>G_Daños_Activos_Físicos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ESTABLECER CONTEXTO "/>
      <sheetName val="B. DOFA"/>
      <sheetName val="C. ESTRATEGIAS DOFA"/>
      <sheetName val="1. RIESGOS "/>
      <sheetName val="2. DOCUMENTACIÓN"/>
      <sheetName val="2.1 CIBER"/>
      <sheetName val="3. EVALUACIÓN"/>
      <sheetName val="4. VALORACIÓN"/>
      <sheetName val="5. MATRIZ DE RIESGOS"/>
      <sheetName val="4a. MATRIZ CALIFICACIÓN"/>
      <sheetName val="MATRIZ DE CALIFICACIÓN"/>
      <sheetName val="Causas"/>
      <sheetName val="AMENAZAS DE CIBERSEGURIDAD "/>
      <sheetName val="NUEVAS_TABLAS"/>
      <sheetName val="CONTROLES SD"/>
      <sheetName val="IDENTIFICACIÓN DE LAS VULNERABI"/>
      <sheetName val="HISTORIAL DE CAMBIOS"/>
      <sheetName val="Hoja3"/>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 xml:space="preserve">Hardware (biométricos, equipos de cómputo y comunicaciones, servidores) </v>
          </cell>
        </row>
        <row r="3">
          <cell r="B3" t="str">
            <v>Software y/o Sistema</v>
          </cell>
        </row>
        <row r="4">
          <cell r="B4" t="str">
            <v>Servicios (internet, web, portales, agua, luz..)</v>
          </cell>
        </row>
        <row r="5">
          <cell r="B5" t="str">
            <v>Personas</v>
          </cell>
        </row>
        <row r="6">
          <cell r="B6" t="str">
            <v>Información</v>
          </cell>
        </row>
        <row r="7">
          <cell r="B7" t="str">
            <v>Intangible (Imagen)</v>
          </cell>
        </row>
        <row r="8">
          <cell r="B8" t="str">
            <v>Instalaciones</v>
          </cell>
        </row>
        <row r="9">
          <cell r="B9" t="str">
            <v>Componentes de red</v>
          </cell>
        </row>
        <row r="10">
          <cell r="B10">
            <v>0</v>
          </cell>
        </row>
      </sheetData>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EGIAS DE RACIONALIZACION"/>
      <sheetName val="TABLA"/>
      <sheetName val="Tablas instituciones"/>
      <sheetName val="Hoja1"/>
      <sheetName val="Formulas"/>
    </sheetNames>
    <sheetDataSet>
      <sheetData sheetId="0" refreshError="1"/>
      <sheetData sheetId="1">
        <row r="2">
          <cell r="G2" t="str">
            <v>Normativas</v>
          </cell>
        </row>
        <row r="3">
          <cell r="G3" t="str">
            <v>Administrativas</v>
          </cell>
        </row>
        <row r="4">
          <cell r="G4" t="str">
            <v>Tecnologicas</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VO"/>
      <sheetName val="2 CONTEXTO E IDENTIFICACIÓN"/>
      <sheetName val="3 PROBABIL E IMPACTO INHERENTE"/>
      <sheetName val="4 MAPA CALOR INHERENTE"/>
      <sheetName val="5 VALORACIÓN DEL CONTROL"/>
      <sheetName val="6 MAPA CALOR RESIDUAL"/>
      <sheetName val="7 MAPA CALOR INHEREN Y RESIDUAL"/>
      <sheetName val="8 MAPA RIESGOS"/>
      <sheetName val="9 RIESGO DEL PROCESO"/>
      <sheetName val="10 CONTROL DE CAMBIOS"/>
      <sheetName val="11 FORMU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
          <cell r="A4" t="str">
            <v>A_Ejecución_y_Administración_de_procesos</v>
          </cell>
          <cell r="O4" t="str">
            <v>Preventivo</v>
          </cell>
        </row>
        <row r="5">
          <cell r="O5" t="str">
            <v>Detectivo</v>
          </cell>
          <cell r="P5" t="str">
            <v>Probabilidad</v>
          </cell>
        </row>
        <row r="6">
          <cell r="O6" t="str">
            <v>Correctivo</v>
          </cell>
          <cell r="P6" t="str">
            <v>Impacto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99"/>
  <sheetViews>
    <sheetView showGridLines="0" topLeftCell="A69" workbookViewId="0">
      <selection activeCell="L79" sqref="L79"/>
    </sheetView>
  </sheetViews>
  <sheetFormatPr baseColWidth="10" defaultColWidth="11.42578125" defaultRowHeight="15" x14ac:dyDescent="0.25"/>
  <cols>
    <col min="3" max="3" width="24.42578125" customWidth="1"/>
    <col min="4" max="4" width="6.140625" customWidth="1"/>
    <col min="5" max="5" width="21" customWidth="1"/>
    <col min="6" max="6" width="6.140625" customWidth="1"/>
    <col min="7" max="7" width="28" customWidth="1"/>
    <col min="8" max="8" width="6.5703125" customWidth="1"/>
  </cols>
  <sheetData>
    <row r="3" spans="2:8" ht="24.75" customHeight="1" x14ac:dyDescent="0.25">
      <c r="B3" s="2" t="s">
        <v>0</v>
      </c>
      <c r="C3" s="2" t="s">
        <v>1</v>
      </c>
      <c r="D3" s="2" t="s">
        <v>2</v>
      </c>
      <c r="E3" s="2" t="s">
        <v>3</v>
      </c>
      <c r="F3" s="2" t="s">
        <v>4</v>
      </c>
      <c r="G3" s="2" t="s">
        <v>5</v>
      </c>
      <c r="H3" s="2" t="s">
        <v>6</v>
      </c>
    </row>
    <row r="4" spans="2:8" ht="19.5" customHeight="1" x14ac:dyDescent="0.25">
      <c r="B4" s="1" t="s">
        <v>7</v>
      </c>
      <c r="C4" s="63" t="s">
        <v>8</v>
      </c>
      <c r="D4" s="60">
        <v>1</v>
      </c>
      <c r="E4" s="57" t="s">
        <v>9</v>
      </c>
      <c r="F4" s="60" t="s">
        <v>10</v>
      </c>
      <c r="G4" s="26" t="s">
        <v>11</v>
      </c>
      <c r="H4" s="25">
        <v>1</v>
      </c>
    </row>
    <row r="5" spans="2:8" ht="19.5" customHeight="1" x14ac:dyDescent="0.25">
      <c r="B5" s="1" t="s">
        <v>7</v>
      </c>
      <c r="C5" s="64"/>
      <c r="D5" s="61"/>
      <c r="E5" s="58"/>
      <c r="F5" s="61"/>
      <c r="G5" s="26" t="s">
        <v>12</v>
      </c>
      <c r="H5" s="25">
        <v>2</v>
      </c>
    </row>
    <row r="6" spans="2:8" ht="19.5" customHeight="1" x14ac:dyDescent="0.25">
      <c r="B6" s="1" t="s">
        <v>7</v>
      </c>
      <c r="C6" s="64"/>
      <c r="D6" s="61"/>
      <c r="E6" s="58"/>
      <c r="F6" s="61"/>
      <c r="G6" s="26" t="s">
        <v>13</v>
      </c>
      <c r="H6" s="25">
        <v>3</v>
      </c>
    </row>
    <row r="7" spans="2:8" ht="19.5" customHeight="1" x14ac:dyDescent="0.25">
      <c r="B7" s="1" t="s">
        <v>7</v>
      </c>
      <c r="C7" s="64"/>
      <c r="D7" s="62"/>
      <c r="E7" s="59"/>
      <c r="F7" s="62"/>
      <c r="G7" s="26" t="s">
        <v>14</v>
      </c>
      <c r="H7" s="25">
        <v>4</v>
      </c>
    </row>
    <row r="8" spans="2:8" ht="19.5" customHeight="1" x14ac:dyDescent="0.25">
      <c r="B8" s="1" t="s">
        <v>7</v>
      </c>
      <c r="C8" s="64"/>
      <c r="D8" s="3">
        <v>2</v>
      </c>
      <c r="E8" s="5" t="s">
        <v>15</v>
      </c>
      <c r="F8" s="3" t="s">
        <v>16</v>
      </c>
      <c r="G8" s="26" t="s">
        <v>14</v>
      </c>
      <c r="H8" s="25">
        <v>1</v>
      </c>
    </row>
    <row r="9" spans="2:8" ht="19.5" customHeight="1" x14ac:dyDescent="0.25">
      <c r="B9" s="1" t="s">
        <v>7</v>
      </c>
      <c r="C9" s="64"/>
      <c r="D9" s="60">
        <v>3</v>
      </c>
      <c r="E9" s="57" t="s">
        <v>17</v>
      </c>
      <c r="F9" s="60" t="s">
        <v>18</v>
      </c>
      <c r="G9" s="26" t="s">
        <v>19</v>
      </c>
      <c r="H9" s="25">
        <v>1</v>
      </c>
    </row>
    <row r="10" spans="2:8" ht="19.5" customHeight="1" x14ac:dyDescent="0.25">
      <c r="B10" s="1" t="s">
        <v>7</v>
      </c>
      <c r="C10" s="64"/>
      <c r="D10" s="61"/>
      <c r="E10" s="58"/>
      <c r="F10" s="61"/>
      <c r="G10" s="26" t="s">
        <v>20</v>
      </c>
      <c r="H10" s="25">
        <v>2</v>
      </c>
    </row>
    <row r="11" spans="2:8" ht="19.5" customHeight="1" x14ac:dyDescent="0.25">
      <c r="B11" s="1" t="s">
        <v>7</v>
      </c>
      <c r="C11" s="64"/>
      <c r="D11" s="61"/>
      <c r="E11" s="58"/>
      <c r="F11" s="61"/>
      <c r="G11" s="26" t="s">
        <v>21</v>
      </c>
      <c r="H11" s="25">
        <v>3</v>
      </c>
    </row>
    <row r="12" spans="2:8" ht="19.5" customHeight="1" x14ac:dyDescent="0.25">
      <c r="B12" s="1" t="s">
        <v>7</v>
      </c>
      <c r="C12" s="64"/>
      <c r="D12" s="62"/>
      <c r="E12" s="59"/>
      <c r="F12" s="62"/>
      <c r="G12" s="26" t="s">
        <v>22</v>
      </c>
      <c r="H12" s="25">
        <v>4</v>
      </c>
    </row>
    <row r="13" spans="2:8" ht="34.5" customHeight="1" x14ac:dyDescent="0.25">
      <c r="B13" s="1" t="s">
        <v>7</v>
      </c>
      <c r="C13" s="64"/>
      <c r="D13" s="60">
        <v>4</v>
      </c>
      <c r="E13" s="57" t="s">
        <v>23</v>
      </c>
      <c r="F13" s="60" t="s">
        <v>24</v>
      </c>
      <c r="G13" s="26" t="s">
        <v>25</v>
      </c>
      <c r="H13" s="25">
        <v>1</v>
      </c>
    </row>
    <row r="14" spans="2:8" ht="22.5" x14ac:dyDescent="0.25">
      <c r="B14" s="1" t="s">
        <v>7</v>
      </c>
      <c r="C14" s="64"/>
      <c r="D14" s="61"/>
      <c r="E14" s="58"/>
      <c r="F14" s="61"/>
      <c r="G14" s="26" t="s">
        <v>26</v>
      </c>
      <c r="H14" s="25">
        <v>2</v>
      </c>
    </row>
    <row r="15" spans="2:8" x14ac:dyDescent="0.25">
      <c r="B15" s="1" t="s">
        <v>7</v>
      </c>
      <c r="C15" s="64"/>
      <c r="D15" s="61"/>
      <c r="E15" s="58"/>
      <c r="F15" s="61"/>
      <c r="G15" s="26" t="s">
        <v>27</v>
      </c>
      <c r="H15" s="25">
        <v>3</v>
      </c>
    </row>
    <row r="16" spans="2:8" x14ac:dyDescent="0.25">
      <c r="B16" s="1" t="s">
        <v>7</v>
      </c>
      <c r="C16" s="64"/>
      <c r="D16" s="62"/>
      <c r="E16" s="59"/>
      <c r="F16" s="62"/>
      <c r="G16" s="26" t="s">
        <v>28</v>
      </c>
      <c r="H16" s="25">
        <v>4</v>
      </c>
    </row>
    <row r="17" spans="2:8" ht="34.5" customHeight="1" x14ac:dyDescent="0.25">
      <c r="B17" s="1" t="s">
        <v>7</v>
      </c>
      <c r="C17" s="64"/>
      <c r="D17" s="60">
        <v>5</v>
      </c>
      <c r="E17" s="57" t="s">
        <v>29</v>
      </c>
      <c r="F17" s="60" t="s">
        <v>30</v>
      </c>
      <c r="G17" s="26" t="s">
        <v>31</v>
      </c>
      <c r="H17" s="25">
        <v>1</v>
      </c>
    </row>
    <row r="18" spans="2:8" x14ac:dyDescent="0.25">
      <c r="B18" s="1" t="s">
        <v>7</v>
      </c>
      <c r="C18" s="64"/>
      <c r="D18" s="61"/>
      <c r="E18" s="58"/>
      <c r="F18" s="61"/>
      <c r="G18" s="26" t="s">
        <v>32</v>
      </c>
      <c r="H18" s="25">
        <v>2</v>
      </c>
    </row>
    <row r="19" spans="2:8" x14ac:dyDescent="0.25">
      <c r="B19" s="1" t="s">
        <v>7</v>
      </c>
      <c r="C19" s="64"/>
      <c r="D19" s="61"/>
      <c r="E19" s="58"/>
      <c r="F19" s="61"/>
      <c r="G19" s="26" t="s">
        <v>33</v>
      </c>
      <c r="H19" s="25">
        <v>3</v>
      </c>
    </row>
    <row r="20" spans="2:8" x14ac:dyDescent="0.25">
      <c r="B20" s="1" t="s">
        <v>7</v>
      </c>
      <c r="C20" s="64"/>
      <c r="D20" s="62"/>
      <c r="E20" s="59"/>
      <c r="F20" s="62"/>
      <c r="G20" s="26" t="s">
        <v>34</v>
      </c>
      <c r="H20" s="25">
        <v>4</v>
      </c>
    </row>
    <row r="21" spans="2:8" ht="34.5" customHeight="1" x14ac:dyDescent="0.25">
      <c r="B21" s="1" t="s">
        <v>7</v>
      </c>
      <c r="C21" s="64"/>
      <c r="D21" s="60">
        <v>6</v>
      </c>
      <c r="E21" s="57" t="s">
        <v>35</v>
      </c>
      <c r="F21" s="60" t="s">
        <v>36</v>
      </c>
      <c r="G21" s="26" t="s">
        <v>37</v>
      </c>
      <c r="H21" s="25">
        <v>1</v>
      </c>
    </row>
    <row r="22" spans="2:8" ht="33.75" x14ac:dyDescent="0.25">
      <c r="B22" s="1" t="s">
        <v>7</v>
      </c>
      <c r="C22" s="64"/>
      <c r="D22" s="61"/>
      <c r="E22" s="58"/>
      <c r="F22" s="61"/>
      <c r="G22" s="26" t="s">
        <v>38</v>
      </c>
      <c r="H22" s="25">
        <v>2</v>
      </c>
    </row>
    <row r="23" spans="2:8" ht="22.5" x14ac:dyDescent="0.25">
      <c r="B23" s="1" t="s">
        <v>7</v>
      </c>
      <c r="C23" s="65"/>
      <c r="D23" s="62"/>
      <c r="E23" s="59"/>
      <c r="F23" s="62"/>
      <c r="G23" s="26" t="s">
        <v>39</v>
      </c>
      <c r="H23" s="25">
        <v>3</v>
      </c>
    </row>
    <row r="24" spans="2:8" ht="30" customHeight="1" x14ac:dyDescent="0.25">
      <c r="B24" s="1" t="s">
        <v>7</v>
      </c>
      <c r="C24" s="27" t="s">
        <v>40</v>
      </c>
      <c r="D24" s="3">
        <v>7</v>
      </c>
      <c r="E24" s="5" t="s">
        <v>41</v>
      </c>
      <c r="F24" s="1" t="s">
        <v>42</v>
      </c>
      <c r="G24" s="4"/>
      <c r="H24" s="1"/>
    </row>
    <row r="25" spans="2:8" x14ac:dyDescent="0.25">
      <c r="B25" s="1" t="s">
        <v>7</v>
      </c>
      <c r="C25" s="27" t="s">
        <v>43</v>
      </c>
      <c r="D25" s="3">
        <v>8</v>
      </c>
      <c r="E25" s="5" t="s">
        <v>44</v>
      </c>
      <c r="F25" s="1" t="s">
        <v>45</v>
      </c>
      <c r="G25" s="4"/>
      <c r="H25" s="1"/>
    </row>
    <row r="26" spans="2:8" ht="23.25" x14ac:dyDescent="0.25">
      <c r="B26" s="1" t="s">
        <v>7</v>
      </c>
      <c r="C26" s="27" t="s">
        <v>43</v>
      </c>
      <c r="D26" s="3">
        <v>9</v>
      </c>
      <c r="E26" s="5" t="s">
        <v>46</v>
      </c>
      <c r="F26" s="1" t="s">
        <v>47</v>
      </c>
      <c r="G26" s="4"/>
      <c r="H26" s="1"/>
    </row>
    <row r="27" spans="2:8" ht="34.5" x14ac:dyDescent="0.25">
      <c r="B27" s="1" t="s">
        <v>7</v>
      </c>
      <c r="C27" s="27" t="s">
        <v>43</v>
      </c>
      <c r="D27" s="3">
        <v>10</v>
      </c>
      <c r="E27" s="5" t="s">
        <v>48</v>
      </c>
      <c r="F27" s="1" t="s">
        <v>49</v>
      </c>
      <c r="G27" s="4"/>
      <c r="H27" s="1"/>
    </row>
    <row r="28" spans="2:8" ht="22.5" x14ac:dyDescent="0.25">
      <c r="B28" s="1" t="s">
        <v>7</v>
      </c>
      <c r="C28" s="27" t="s">
        <v>50</v>
      </c>
      <c r="D28" s="3">
        <v>11</v>
      </c>
      <c r="E28" s="5" t="s">
        <v>51</v>
      </c>
      <c r="F28" s="1" t="s">
        <v>52</v>
      </c>
      <c r="G28" s="4"/>
      <c r="H28" s="1"/>
    </row>
    <row r="29" spans="2:8" ht="22.5" x14ac:dyDescent="0.25">
      <c r="B29" s="1" t="s">
        <v>7</v>
      </c>
      <c r="C29" s="27" t="s">
        <v>50</v>
      </c>
      <c r="D29" s="3">
        <v>12</v>
      </c>
      <c r="E29" s="5" t="s">
        <v>53</v>
      </c>
      <c r="F29" s="1" t="s">
        <v>54</v>
      </c>
      <c r="G29" s="4"/>
      <c r="H29" s="1"/>
    </row>
    <row r="30" spans="2:8" x14ac:dyDescent="0.25">
      <c r="B30" s="1" t="s">
        <v>55</v>
      </c>
      <c r="C30" s="27" t="s">
        <v>56</v>
      </c>
      <c r="D30" s="3">
        <v>13</v>
      </c>
      <c r="E30" s="5" t="s">
        <v>57</v>
      </c>
      <c r="F30" s="1" t="s">
        <v>58</v>
      </c>
      <c r="G30" s="4"/>
      <c r="H30" s="1"/>
    </row>
    <row r="31" spans="2:8" x14ac:dyDescent="0.25">
      <c r="B31" s="1" t="s">
        <v>55</v>
      </c>
      <c r="C31" s="27" t="s">
        <v>56</v>
      </c>
      <c r="D31" s="3">
        <v>14</v>
      </c>
      <c r="E31" s="5" t="s">
        <v>59</v>
      </c>
      <c r="F31" s="1" t="s">
        <v>60</v>
      </c>
      <c r="G31" s="4"/>
      <c r="H31" s="1"/>
    </row>
    <row r="32" spans="2:8" x14ac:dyDescent="0.25">
      <c r="B32" s="1" t="s">
        <v>55</v>
      </c>
      <c r="C32" s="27" t="s">
        <v>56</v>
      </c>
      <c r="D32" s="3">
        <v>15</v>
      </c>
      <c r="E32" s="5" t="s">
        <v>61</v>
      </c>
      <c r="F32" s="1" t="s">
        <v>62</v>
      </c>
      <c r="G32" s="4"/>
      <c r="H32" s="1"/>
    </row>
    <row r="33" spans="2:8" ht="23.25" x14ac:dyDescent="0.25">
      <c r="B33" s="1" t="s">
        <v>55</v>
      </c>
      <c r="C33" s="27" t="s">
        <v>56</v>
      </c>
      <c r="D33" s="3">
        <v>16</v>
      </c>
      <c r="E33" s="5" t="s">
        <v>63</v>
      </c>
      <c r="F33" s="1" t="s">
        <v>64</v>
      </c>
      <c r="G33" s="4"/>
      <c r="H33" s="1"/>
    </row>
    <row r="34" spans="2:8" ht="23.25" x14ac:dyDescent="0.25">
      <c r="B34" s="1" t="s">
        <v>55</v>
      </c>
      <c r="C34" s="27" t="s">
        <v>56</v>
      </c>
      <c r="D34" s="3">
        <v>17</v>
      </c>
      <c r="E34" s="5" t="s">
        <v>65</v>
      </c>
      <c r="F34" s="1" t="s">
        <v>66</v>
      </c>
      <c r="G34" s="4"/>
      <c r="H34" s="1"/>
    </row>
    <row r="35" spans="2:8" ht="45.75" x14ac:dyDescent="0.25">
      <c r="B35" s="1" t="s">
        <v>55</v>
      </c>
      <c r="C35" s="27" t="s">
        <v>56</v>
      </c>
      <c r="D35" s="3">
        <v>18</v>
      </c>
      <c r="E35" s="5" t="s">
        <v>67</v>
      </c>
      <c r="F35" s="1" t="s">
        <v>68</v>
      </c>
      <c r="G35" s="5"/>
      <c r="H35" s="1"/>
    </row>
    <row r="36" spans="2:8" ht="34.5" x14ac:dyDescent="0.25">
      <c r="B36" s="1" t="s">
        <v>55</v>
      </c>
      <c r="C36" s="27" t="s">
        <v>69</v>
      </c>
      <c r="D36" s="3">
        <v>19</v>
      </c>
      <c r="E36" s="5" t="s">
        <v>70</v>
      </c>
      <c r="F36" s="1" t="s">
        <v>71</v>
      </c>
      <c r="G36" s="4"/>
      <c r="H36" s="1"/>
    </row>
    <row r="37" spans="2:8" ht="22.5" x14ac:dyDescent="0.25">
      <c r="B37" s="1" t="s">
        <v>55</v>
      </c>
      <c r="C37" s="27" t="s">
        <v>69</v>
      </c>
      <c r="D37" s="3">
        <v>20</v>
      </c>
      <c r="E37" s="5" t="s">
        <v>72</v>
      </c>
      <c r="F37" s="1" t="s">
        <v>73</v>
      </c>
      <c r="G37" s="4"/>
      <c r="H37" s="1"/>
    </row>
    <row r="38" spans="2:8" ht="22.5" x14ac:dyDescent="0.25">
      <c r="B38" s="1" t="s">
        <v>55</v>
      </c>
      <c r="C38" s="27" t="s">
        <v>69</v>
      </c>
      <c r="D38" s="3">
        <v>21</v>
      </c>
      <c r="E38" s="5" t="s">
        <v>74</v>
      </c>
      <c r="F38" s="1" t="s">
        <v>75</v>
      </c>
      <c r="G38" s="4"/>
      <c r="H38" s="1"/>
    </row>
    <row r="39" spans="2:8" ht="23.25" x14ac:dyDescent="0.25">
      <c r="B39" s="1" t="s">
        <v>55</v>
      </c>
      <c r="C39" s="27" t="s">
        <v>76</v>
      </c>
      <c r="D39" s="3">
        <v>22</v>
      </c>
      <c r="E39" s="5" t="s">
        <v>77</v>
      </c>
      <c r="F39" s="1" t="s">
        <v>78</v>
      </c>
      <c r="G39" s="4"/>
      <c r="H39" s="1"/>
    </row>
    <row r="40" spans="2:8" ht="23.25" x14ac:dyDescent="0.25">
      <c r="B40" s="1" t="s">
        <v>55</v>
      </c>
      <c r="C40" s="27" t="s">
        <v>76</v>
      </c>
      <c r="D40" s="3">
        <v>23</v>
      </c>
      <c r="E40" s="5" t="s">
        <v>79</v>
      </c>
      <c r="F40" s="1" t="s">
        <v>80</v>
      </c>
      <c r="G40" s="4"/>
      <c r="H40" s="1"/>
    </row>
    <row r="41" spans="2:8" ht="23.25" x14ac:dyDescent="0.25">
      <c r="B41" s="1" t="s">
        <v>55</v>
      </c>
      <c r="C41" s="27" t="s">
        <v>76</v>
      </c>
      <c r="D41" s="3">
        <v>24</v>
      </c>
      <c r="E41" s="5" t="s">
        <v>81</v>
      </c>
      <c r="F41" s="1" t="s">
        <v>82</v>
      </c>
      <c r="G41" s="4"/>
      <c r="H41" s="1"/>
    </row>
    <row r="42" spans="2:8" ht="34.5" x14ac:dyDescent="0.25">
      <c r="B42" s="1" t="s">
        <v>55</v>
      </c>
      <c r="C42" s="27" t="s">
        <v>76</v>
      </c>
      <c r="D42" s="3">
        <v>25</v>
      </c>
      <c r="E42" s="5" t="s">
        <v>83</v>
      </c>
      <c r="F42" s="1" t="s">
        <v>84</v>
      </c>
      <c r="G42" s="4"/>
      <c r="H42" s="1"/>
    </row>
    <row r="43" spans="2:8" ht="22.5" x14ac:dyDescent="0.25">
      <c r="B43" s="1" t="s">
        <v>55</v>
      </c>
      <c r="C43" s="27" t="s">
        <v>76</v>
      </c>
      <c r="D43" s="3">
        <v>26</v>
      </c>
      <c r="E43" s="5" t="s">
        <v>85</v>
      </c>
      <c r="F43" s="1" t="s">
        <v>86</v>
      </c>
      <c r="G43" s="4"/>
      <c r="H43" s="1"/>
    </row>
    <row r="44" spans="2:8" ht="34.5" x14ac:dyDescent="0.25">
      <c r="B44" s="1" t="s">
        <v>55</v>
      </c>
      <c r="C44" s="27" t="s">
        <v>87</v>
      </c>
      <c r="D44" s="3">
        <v>27</v>
      </c>
      <c r="E44" s="5" t="s">
        <v>88</v>
      </c>
      <c r="F44" s="1" t="s">
        <v>89</v>
      </c>
      <c r="G44" s="4"/>
      <c r="H44" s="1"/>
    </row>
    <row r="45" spans="2:8" ht="45.75" x14ac:dyDescent="0.25">
      <c r="B45" s="1" t="s">
        <v>55</v>
      </c>
      <c r="C45" s="27" t="s">
        <v>90</v>
      </c>
      <c r="D45" s="3">
        <v>28</v>
      </c>
      <c r="E45" s="5" t="s">
        <v>91</v>
      </c>
      <c r="F45" s="1" t="s">
        <v>92</v>
      </c>
      <c r="G45" s="6"/>
      <c r="H45" s="1"/>
    </row>
    <row r="46" spans="2:8" ht="68.25" x14ac:dyDescent="0.25">
      <c r="B46" s="1" t="s">
        <v>55</v>
      </c>
      <c r="C46" s="27" t="s">
        <v>90</v>
      </c>
      <c r="D46" s="3">
        <v>29</v>
      </c>
      <c r="E46" s="5" t="s">
        <v>93</v>
      </c>
      <c r="F46" s="1" t="s">
        <v>94</v>
      </c>
      <c r="G46" s="5"/>
      <c r="H46" s="1"/>
    </row>
    <row r="47" spans="2:8" ht="23.25" x14ac:dyDescent="0.25">
      <c r="B47" s="1" t="s">
        <v>55</v>
      </c>
      <c r="C47" s="27" t="s">
        <v>90</v>
      </c>
      <c r="D47" s="3">
        <v>30</v>
      </c>
      <c r="E47" s="5" t="s">
        <v>95</v>
      </c>
      <c r="F47" s="1" t="s">
        <v>96</v>
      </c>
      <c r="G47" s="4"/>
      <c r="H47" s="1"/>
    </row>
    <row r="48" spans="2:8" x14ac:dyDescent="0.25">
      <c r="B48" s="1" t="s">
        <v>55</v>
      </c>
      <c r="C48" s="27" t="s">
        <v>90</v>
      </c>
      <c r="D48" s="3">
        <v>31</v>
      </c>
      <c r="E48" s="5" t="s">
        <v>97</v>
      </c>
      <c r="F48" s="1" t="s">
        <v>98</v>
      </c>
      <c r="G48" s="4"/>
      <c r="H48" s="1"/>
    </row>
    <row r="49" spans="2:8" ht="23.25" x14ac:dyDescent="0.25">
      <c r="B49" s="1" t="s">
        <v>55</v>
      </c>
      <c r="C49" s="27" t="s">
        <v>99</v>
      </c>
      <c r="D49" s="3">
        <v>32</v>
      </c>
      <c r="E49" s="5" t="s">
        <v>100</v>
      </c>
      <c r="F49" s="1" t="s">
        <v>101</v>
      </c>
      <c r="G49" s="4"/>
      <c r="H49" s="1"/>
    </row>
    <row r="50" spans="2:8" ht="23.25" x14ac:dyDescent="0.25">
      <c r="B50" s="1" t="s">
        <v>55</v>
      </c>
      <c r="C50" s="27" t="s">
        <v>102</v>
      </c>
      <c r="D50" s="3">
        <v>33</v>
      </c>
      <c r="E50" s="5" t="s">
        <v>103</v>
      </c>
      <c r="F50" s="1" t="s">
        <v>104</v>
      </c>
      <c r="G50" s="4"/>
      <c r="H50" s="1"/>
    </row>
    <row r="51" spans="2:8" ht="34.5" x14ac:dyDescent="0.25">
      <c r="B51" s="1" t="s">
        <v>55</v>
      </c>
      <c r="C51" s="27" t="s">
        <v>102</v>
      </c>
      <c r="D51" s="3">
        <v>34</v>
      </c>
      <c r="E51" s="5" t="s">
        <v>105</v>
      </c>
      <c r="F51" s="1" t="s">
        <v>106</v>
      </c>
      <c r="G51" s="4"/>
      <c r="H51" s="1"/>
    </row>
    <row r="52" spans="2:8" x14ac:dyDescent="0.25">
      <c r="B52" s="1" t="s">
        <v>55</v>
      </c>
      <c r="C52" s="27" t="s">
        <v>102</v>
      </c>
      <c r="D52" s="3">
        <v>35</v>
      </c>
      <c r="E52" s="5" t="s">
        <v>107</v>
      </c>
      <c r="F52" s="1" t="s">
        <v>108</v>
      </c>
      <c r="G52" s="4"/>
      <c r="H52" s="1"/>
    </row>
    <row r="53" spans="2:8" x14ac:dyDescent="0.25">
      <c r="B53" s="1" t="s">
        <v>55</v>
      </c>
      <c r="C53" s="27" t="s">
        <v>102</v>
      </c>
      <c r="D53" s="3">
        <v>36</v>
      </c>
      <c r="E53" s="5" t="s">
        <v>109</v>
      </c>
      <c r="F53" s="1" t="s">
        <v>110</v>
      </c>
      <c r="G53" s="4"/>
      <c r="H53" s="1"/>
    </row>
    <row r="54" spans="2:8" ht="34.5" x14ac:dyDescent="0.25">
      <c r="B54" s="1" t="s">
        <v>55</v>
      </c>
      <c r="C54" s="27" t="s">
        <v>102</v>
      </c>
      <c r="D54" s="3">
        <v>37</v>
      </c>
      <c r="E54" s="5" t="s">
        <v>111</v>
      </c>
      <c r="F54" s="1" t="s">
        <v>112</v>
      </c>
      <c r="G54" s="4"/>
      <c r="H54" s="1"/>
    </row>
    <row r="55" spans="2:8" ht="23.25" x14ac:dyDescent="0.25">
      <c r="B55" s="1" t="s">
        <v>55</v>
      </c>
      <c r="C55" s="27" t="s">
        <v>102</v>
      </c>
      <c r="D55" s="3">
        <v>38</v>
      </c>
      <c r="E55" s="5" t="s">
        <v>113</v>
      </c>
      <c r="F55" s="1" t="s">
        <v>114</v>
      </c>
      <c r="G55" s="4"/>
      <c r="H55" s="1"/>
    </row>
    <row r="56" spans="2:8" ht="23.25" x14ac:dyDescent="0.25">
      <c r="B56" s="1" t="s">
        <v>55</v>
      </c>
      <c r="C56" s="27" t="s">
        <v>102</v>
      </c>
      <c r="D56" s="3">
        <v>39</v>
      </c>
      <c r="E56" s="5" t="s">
        <v>115</v>
      </c>
      <c r="F56" s="1" t="s">
        <v>116</v>
      </c>
      <c r="G56" s="4"/>
      <c r="H56" s="1"/>
    </row>
    <row r="57" spans="2:8" x14ac:dyDescent="0.25">
      <c r="B57" s="1" t="s">
        <v>55</v>
      </c>
      <c r="C57" s="27" t="s">
        <v>102</v>
      </c>
      <c r="D57" s="3">
        <v>40</v>
      </c>
      <c r="E57" s="5" t="s">
        <v>117</v>
      </c>
      <c r="F57" s="1" t="s">
        <v>118</v>
      </c>
      <c r="G57" s="4"/>
      <c r="H57" s="1"/>
    </row>
    <row r="58" spans="2:8" ht="23.25" x14ac:dyDescent="0.25">
      <c r="B58" s="1" t="s">
        <v>55</v>
      </c>
      <c r="C58" s="27" t="s">
        <v>102</v>
      </c>
      <c r="D58" s="3">
        <v>41</v>
      </c>
      <c r="E58" s="5" t="s">
        <v>119</v>
      </c>
      <c r="F58" s="1" t="s">
        <v>120</v>
      </c>
      <c r="G58" s="4"/>
      <c r="H58" s="1"/>
    </row>
    <row r="59" spans="2:8" x14ac:dyDescent="0.25">
      <c r="B59" s="1" t="s">
        <v>55</v>
      </c>
      <c r="C59" s="27" t="s">
        <v>102</v>
      </c>
      <c r="D59" s="3">
        <v>42</v>
      </c>
      <c r="E59" s="5" t="s">
        <v>121</v>
      </c>
      <c r="F59" s="1" t="s">
        <v>122</v>
      </c>
      <c r="G59" s="4"/>
      <c r="H59" s="1"/>
    </row>
    <row r="60" spans="2:8" ht="34.5" x14ac:dyDescent="0.25">
      <c r="B60" s="1" t="s">
        <v>55</v>
      </c>
      <c r="C60" s="27" t="s">
        <v>102</v>
      </c>
      <c r="D60" s="3">
        <v>43</v>
      </c>
      <c r="E60" s="5" t="s">
        <v>123</v>
      </c>
      <c r="F60" s="1" t="s">
        <v>124</v>
      </c>
      <c r="G60" s="4"/>
      <c r="H60" s="1"/>
    </row>
    <row r="61" spans="2:8" ht="23.25" x14ac:dyDescent="0.25">
      <c r="B61" s="1" t="s">
        <v>55</v>
      </c>
      <c r="C61" s="27" t="s">
        <v>102</v>
      </c>
      <c r="D61" s="3">
        <v>44</v>
      </c>
      <c r="E61" s="5" t="s">
        <v>125</v>
      </c>
      <c r="F61" s="1" t="s">
        <v>126</v>
      </c>
      <c r="G61" s="4"/>
      <c r="H61" s="1"/>
    </row>
    <row r="62" spans="2:8" ht="23.25" x14ac:dyDescent="0.25">
      <c r="B62" s="1" t="s">
        <v>127</v>
      </c>
      <c r="C62" s="27" t="s">
        <v>128</v>
      </c>
      <c r="D62" s="3">
        <v>45</v>
      </c>
      <c r="E62" s="5" t="s">
        <v>129</v>
      </c>
      <c r="F62" s="1" t="s">
        <v>130</v>
      </c>
      <c r="G62" s="4"/>
      <c r="H62" s="1"/>
    </row>
    <row r="63" spans="2:8" ht="23.25" x14ac:dyDescent="0.25">
      <c r="B63" s="1" t="s">
        <v>127</v>
      </c>
      <c r="C63" s="27" t="s">
        <v>128</v>
      </c>
      <c r="D63" s="3">
        <v>46</v>
      </c>
      <c r="E63" s="5" t="s">
        <v>131</v>
      </c>
      <c r="F63" s="1" t="s">
        <v>132</v>
      </c>
      <c r="G63" s="4"/>
      <c r="H63" s="1"/>
    </row>
    <row r="64" spans="2:8" x14ac:dyDescent="0.25">
      <c r="B64" s="1" t="s">
        <v>127</v>
      </c>
      <c r="C64" s="27" t="s">
        <v>128</v>
      </c>
      <c r="D64" s="3">
        <v>47</v>
      </c>
      <c r="E64" s="5" t="s">
        <v>133</v>
      </c>
      <c r="F64" s="1" t="s">
        <v>134</v>
      </c>
      <c r="G64" s="4"/>
      <c r="H64" s="1"/>
    </row>
    <row r="65" spans="2:8" x14ac:dyDescent="0.25">
      <c r="B65" s="1" t="s">
        <v>127</v>
      </c>
      <c r="C65" s="27" t="s">
        <v>128</v>
      </c>
      <c r="D65" s="3">
        <v>48</v>
      </c>
      <c r="E65" s="5" t="s">
        <v>135</v>
      </c>
      <c r="F65" s="1" t="s">
        <v>136</v>
      </c>
      <c r="G65" s="4"/>
      <c r="H65" s="1"/>
    </row>
    <row r="66" spans="2:8" x14ac:dyDescent="0.25">
      <c r="B66" s="1" t="s">
        <v>127</v>
      </c>
      <c r="C66" s="27" t="s">
        <v>128</v>
      </c>
      <c r="D66" s="3">
        <v>49</v>
      </c>
      <c r="E66" s="5" t="s">
        <v>137</v>
      </c>
      <c r="F66" s="1" t="s">
        <v>138</v>
      </c>
      <c r="G66" s="4"/>
      <c r="H66" s="1"/>
    </row>
    <row r="67" spans="2:8" ht="34.5" x14ac:dyDescent="0.25">
      <c r="B67" s="1" t="s">
        <v>127</v>
      </c>
      <c r="C67" s="27" t="s">
        <v>128</v>
      </c>
      <c r="D67" s="3">
        <v>50</v>
      </c>
      <c r="E67" s="5" t="s">
        <v>139</v>
      </c>
      <c r="F67" s="1" t="s">
        <v>140</v>
      </c>
      <c r="G67" s="4"/>
      <c r="H67" s="1"/>
    </row>
    <row r="68" spans="2:8" ht="23.25" x14ac:dyDescent="0.25">
      <c r="B68" s="1" t="s">
        <v>127</v>
      </c>
      <c r="C68" s="27" t="s">
        <v>128</v>
      </c>
      <c r="D68" s="3">
        <v>51</v>
      </c>
      <c r="E68" s="5" t="s">
        <v>141</v>
      </c>
      <c r="F68" s="1" t="s">
        <v>142</v>
      </c>
      <c r="G68" s="4"/>
      <c r="H68" s="1"/>
    </row>
    <row r="69" spans="2:8" x14ac:dyDescent="0.25">
      <c r="B69" s="1" t="s">
        <v>127</v>
      </c>
      <c r="C69" s="27" t="s">
        <v>128</v>
      </c>
      <c r="D69" s="3">
        <v>52</v>
      </c>
      <c r="E69" s="5" t="s">
        <v>143</v>
      </c>
      <c r="F69" s="1" t="s">
        <v>144</v>
      </c>
      <c r="G69" s="4"/>
      <c r="H69" s="1"/>
    </row>
    <row r="70" spans="2:8" x14ac:dyDescent="0.25">
      <c r="B70" s="1" t="s">
        <v>127</v>
      </c>
      <c r="C70" s="27" t="s">
        <v>128</v>
      </c>
      <c r="D70" s="3">
        <v>53</v>
      </c>
      <c r="E70" s="5" t="s">
        <v>145</v>
      </c>
      <c r="F70" s="1" t="s">
        <v>146</v>
      </c>
      <c r="G70" s="4"/>
      <c r="H70" s="1"/>
    </row>
    <row r="71" spans="2:8" ht="34.5" x14ac:dyDescent="0.25">
      <c r="B71" s="1" t="s">
        <v>127</v>
      </c>
      <c r="C71" s="27" t="s">
        <v>147</v>
      </c>
      <c r="D71" s="3">
        <v>54</v>
      </c>
      <c r="E71" s="5" t="s">
        <v>148</v>
      </c>
      <c r="F71" s="1" t="s">
        <v>149</v>
      </c>
      <c r="G71" s="4"/>
      <c r="H71" s="1"/>
    </row>
    <row r="72" spans="2:8" ht="34.5" x14ac:dyDescent="0.25">
      <c r="B72" s="1" t="s">
        <v>127</v>
      </c>
      <c r="C72" s="27" t="s">
        <v>147</v>
      </c>
      <c r="D72" s="3">
        <v>55</v>
      </c>
      <c r="E72" s="5" t="s">
        <v>150</v>
      </c>
      <c r="F72" s="1" t="s">
        <v>151</v>
      </c>
      <c r="G72" s="4"/>
      <c r="H72" s="1"/>
    </row>
    <row r="73" spans="2:8" ht="34.5" x14ac:dyDescent="0.25">
      <c r="B73" s="1" t="s">
        <v>127</v>
      </c>
      <c r="C73" s="27" t="s">
        <v>147</v>
      </c>
      <c r="D73" s="3">
        <v>56</v>
      </c>
      <c r="E73" s="5" t="s">
        <v>152</v>
      </c>
      <c r="F73" s="1" t="s">
        <v>153</v>
      </c>
      <c r="G73" s="4"/>
      <c r="H73" s="1"/>
    </row>
    <row r="74" spans="2:8" ht="22.5" x14ac:dyDescent="0.25">
      <c r="B74" s="1" t="s">
        <v>127</v>
      </c>
      <c r="C74" s="27" t="s">
        <v>147</v>
      </c>
      <c r="D74" s="3">
        <v>57</v>
      </c>
      <c r="E74" s="5" t="s">
        <v>154</v>
      </c>
      <c r="F74" s="1" t="s">
        <v>155</v>
      </c>
      <c r="G74" s="4"/>
      <c r="H74" s="1"/>
    </row>
    <row r="75" spans="2:8" ht="23.25" x14ac:dyDescent="0.25">
      <c r="B75" s="1" t="s">
        <v>127</v>
      </c>
      <c r="C75" s="27" t="s">
        <v>156</v>
      </c>
      <c r="D75" s="3">
        <v>58</v>
      </c>
      <c r="E75" s="5" t="s">
        <v>157</v>
      </c>
      <c r="F75" s="1" t="s">
        <v>158</v>
      </c>
      <c r="G75" s="4"/>
      <c r="H75" s="1"/>
    </row>
    <row r="76" spans="2:8" x14ac:dyDescent="0.25">
      <c r="B76" s="1" t="s">
        <v>127</v>
      </c>
      <c r="C76" s="27" t="s">
        <v>156</v>
      </c>
      <c r="D76" s="3">
        <v>59</v>
      </c>
      <c r="E76" s="5" t="s">
        <v>159</v>
      </c>
      <c r="F76" s="1" t="s">
        <v>160</v>
      </c>
      <c r="G76" s="4"/>
      <c r="H76" s="1"/>
    </row>
    <row r="77" spans="2:8" ht="23.25" x14ac:dyDescent="0.25">
      <c r="B77" s="1" t="s">
        <v>127</v>
      </c>
      <c r="C77" s="27" t="s">
        <v>156</v>
      </c>
      <c r="D77" s="3">
        <v>60</v>
      </c>
      <c r="E77" s="5" t="s">
        <v>161</v>
      </c>
      <c r="F77" s="1" t="s">
        <v>162</v>
      </c>
      <c r="G77" s="4"/>
      <c r="H77" s="1"/>
    </row>
    <row r="78" spans="2:8" ht="23.25" x14ac:dyDescent="0.25">
      <c r="B78" s="1" t="s">
        <v>127</v>
      </c>
      <c r="C78" s="27" t="s">
        <v>156</v>
      </c>
      <c r="D78" s="3">
        <v>61</v>
      </c>
      <c r="E78" s="5" t="s">
        <v>163</v>
      </c>
      <c r="F78" s="1" t="s">
        <v>164</v>
      </c>
      <c r="G78" s="4"/>
      <c r="H78" s="1"/>
    </row>
    <row r="79" spans="2:8" ht="23.25" x14ac:dyDescent="0.25">
      <c r="B79" s="1" t="s">
        <v>127</v>
      </c>
      <c r="C79" s="27" t="s">
        <v>156</v>
      </c>
      <c r="D79" s="3">
        <v>62</v>
      </c>
      <c r="E79" s="5" t="s">
        <v>165</v>
      </c>
      <c r="F79" s="1" t="s">
        <v>166</v>
      </c>
      <c r="G79" s="4"/>
      <c r="H79" s="1"/>
    </row>
    <row r="80" spans="2:8" x14ac:dyDescent="0.25">
      <c r="B80" s="1" t="s">
        <v>127</v>
      </c>
      <c r="C80" s="27" t="s">
        <v>156</v>
      </c>
      <c r="D80" s="3">
        <v>63</v>
      </c>
      <c r="E80" s="5" t="s">
        <v>167</v>
      </c>
      <c r="F80" s="1" t="s">
        <v>168</v>
      </c>
      <c r="G80" s="4"/>
      <c r="H80" s="1"/>
    </row>
    <row r="81" spans="2:8" x14ac:dyDescent="0.25">
      <c r="B81" s="66" t="s">
        <v>127</v>
      </c>
      <c r="C81" s="63" t="s">
        <v>169</v>
      </c>
      <c r="D81" s="60">
        <v>64</v>
      </c>
      <c r="E81" s="69" t="s">
        <v>170</v>
      </c>
      <c r="F81" s="60" t="s">
        <v>171</v>
      </c>
      <c r="G81" s="4" t="s">
        <v>172</v>
      </c>
      <c r="H81" s="48">
        <v>1</v>
      </c>
    </row>
    <row r="82" spans="2:8" x14ac:dyDescent="0.25">
      <c r="B82" s="67"/>
      <c r="C82" s="64"/>
      <c r="D82" s="61"/>
      <c r="E82" s="70"/>
      <c r="F82" s="61"/>
      <c r="G82" s="4" t="s">
        <v>173</v>
      </c>
      <c r="H82" s="48">
        <v>2</v>
      </c>
    </row>
    <row r="83" spans="2:8" x14ac:dyDescent="0.25">
      <c r="B83" s="67"/>
      <c r="C83" s="64"/>
      <c r="D83" s="61"/>
      <c r="E83" s="70"/>
      <c r="F83" s="61"/>
      <c r="G83" s="4" t="s">
        <v>174</v>
      </c>
      <c r="H83" s="48">
        <v>3</v>
      </c>
    </row>
    <row r="84" spans="2:8" ht="34.5" x14ac:dyDescent="0.25">
      <c r="B84" s="68"/>
      <c r="C84" s="65"/>
      <c r="D84" s="62"/>
      <c r="E84" s="71"/>
      <c r="F84" s="62"/>
      <c r="G84" s="5" t="s">
        <v>175</v>
      </c>
      <c r="H84" s="48">
        <v>4</v>
      </c>
    </row>
    <row r="85" spans="2:8" x14ac:dyDescent="0.25">
      <c r="B85" s="66" t="s">
        <v>127</v>
      </c>
      <c r="C85" s="63" t="s">
        <v>169</v>
      </c>
      <c r="D85" s="60">
        <v>65</v>
      </c>
      <c r="E85" s="69" t="s">
        <v>176</v>
      </c>
      <c r="F85" s="60" t="s">
        <v>177</v>
      </c>
      <c r="G85" s="4" t="s">
        <v>178</v>
      </c>
      <c r="H85" s="48">
        <v>1</v>
      </c>
    </row>
    <row r="86" spans="2:8" ht="23.25" x14ac:dyDescent="0.25">
      <c r="B86" s="67"/>
      <c r="C86" s="64"/>
      <c r="D86" s="61"/>
      <c r="E86" s="70"/>
      <c r="F86" s="61"/>
      <c r="G86" s="49" t="s">
        <v>179</v>
      </c>
      <c r="H86" s="48">
        <v>2</v>
      </c>
    </row>
    <row r="87" spans="2:8" ht="23.25" x14ac:dyDescent="0.25">
      <c r="B87" s="68"/>
      <c r="C87" s="65"/>
      <c r="D87" s="62"/>
      <c r="E87" s="71"/>
      <c r="F87" s="62"/>
      <c r="G87" s="49" t="s">
        <v>180</v>
      </c>
      <c r="H87" s="48">
        <v>3</v>
      </c>
    </row>
    <row r="88" spans="2:8" x14ac:dyDescent="0.25">
      <c r="B88" s="66" t="s">
        <v>127</v>
      </c>
      <c r="C88" s="63" t="s">
        <v>169</v>
      </c>
      <c r="D88" s="60">
        <v>66</v>
      </c>
      <c r="E88" s="69" t="s">
        <v>181</v>
      </c>
      <c r="F88" s="60" t="s">
        <v>182</v>
      </c>
      <c r="G88" s="4" t="s">
        <v>183</v>
      </c>
      <c r="H88" s="50">
        <v>1</v>
      </c>
    </row>
    <row r="89" spans="2:8" x14ac:dyDescent="0.25">
      <c r="B89" s="67"/>
      <c r="C89" s="64"/>
      <c r="D89" s="61"/>
      <c r="E89" s="70"/>
      <c r="F89" s="61"/>
      <c r="G89" s="4" t="s">
        <v>184</v>
      </c>
      <c r="H89" s="48">
        <v>2</v>
      </c>
    </row>
    <row r="90" spans="2:8" x14ac:dyDescent="0.25">
      <c r="B90" s="67"/>
      <c r="C90" s="64"/>
      <c r="D90" s="61"/>
      <c r="E90" s="70"/>
      <c r="F90" s="61"/>
      <c r="G90" s="4" t="s">
        <v>185</v>
      </c>
      <c r="H90" s="48">
        <v>3</v>
      </c>
    </row>
    <row r="91" spans="2:8" x14ac:dyDescent="0.25">
      <c r="B91" s="68"/>
      <c r="C91" s="65"/>
      <c r="D91" s="62"/>
      <c r="E91" s="71"/>
      <c r="F91" s="62"/>
      <c r="G91" s="4" t="s">
        <v>186</v>
      </c>
      <c r="H91" s="48">
        <v>4</v>
      </c>
    </row>
    <row r="92" spans="2:8" x14ac:dyDescent="0.25">
      <c r="B92" s="1" t="s">
        <v>127</v>
      </c>
      <c r="C92" s="27" t="s">
        <v>187</v>
      </c>
      <c r="D92" s="3">
        <v>67</v>
      </c>
      <c r="E92" s="5" t="s">
        <v>188</v>
      </c>
      <c r="F92" s="1" t="s">
        <v>189</v>
      </c>
      <c r="G92" s="4"/>
      <c r="H92" s="1"/>
    </row>
    <row r="93" spans="2:8" ht="23.25" x14ac:dyDescent="0.25">
      <c r="B93" s="1" t="s">
        <v>127</v>
      </c>
      <c r="C93" s="27" t="s">
        <v>187</v>
      </c>
      <c r="D93" s="3">
        <v>68</v>
      </c>
      <c r="E93" s="5" t="s">
        <v>190</v>
      </c>
      <c r="F93" s="1" t="s">
        <v>191</v>
      </c>
      <c r="G93" s="4"/>
      <c r="H93" s="1"/>
    </row>
    <row r="94" spans="2:8" ht="23.25" x14ac:dyDescent="0.25">
      <c r="B94" s="1" t="s">
        <v>127</v>
      </c>
      <c r="C94" s="27" t="s">
        <v>187</v>
      </c>
      <c r="D94" s="3">
        <v>69</v>
      </c>
      <c r="E94" s="5" t="s">
        <v>192</v>
      </c>
      <c r="F94" s="1" t="s">
        <v>193</v>
      </c>
      <c r="G94" s="4"/>
      <c r="H94" s="1"/>
    </row>
    <row r="95" spans="2:8" x14ac:dyDescent="0.25">
      <c r="B95" s="1" t="s">
        <v>127</v>
      </c>
      <c r="C95" s="27" t="s">
        <v>187</v>
      </c>
      <c r="D95" s="3">
        <v>70</v>
      </c>
      <c r="E95" s="5" t="s">
        <v>194</v>
      </c>
      <c r="F95" s="1" t="s">
        <v>195</v>
      </c>
      <c r="G95" s="4"/>
      <c r="H95" s="1"/>
    </row>
    <row r="96" spans="2:8" x14ac:dyDescent="0.25">
      <c r="B96" s="1" t="s">
        <v>127</v>
      </c>
      <c r="C96" s="27" t="s">
        <v>187</v>
      </c>
      <c r="D96" s="3">
        <v>71</v>
      </c>
      <c r="E96" s="5" t="s">
        <v>196</v>
      </c>
      <c r="F96" s="1" t="s">
        <v>197</v>
      </c>
      <c r="G96" s="4"/>
      <c r="H96" s="1"/>
    </row>
    <row r="97" spans="2:8" x14ac:dyDescent="0.25">
      <c r="B97" s="1" t="s">
        <v>127</v>
      </c>
      <c r="C97" s="27" t="s">
        <v>187</v>
      </c>
      <c r="D97" s="3">
        <v>72</v>
      </c>
      <c r="E97" s="5" t="s">
        <v>198</v>
      </c>
      <c r="F97" s="1" t="s">
        <v>199</v>
      </c>
      <c r="G97" s="4"/>
      <c r="H97" s="1"/>
    </row>
    <row r="98" spans="2:8" x14ac:dyDescent="0.25">
      <c r="B98" s="1" t="s">
        <v>127</v>
      </c>
      <c r="C98" s="27" t="s">
        <v>187</v>
      </c>
      <c r="D98" s="3">
        <v>73</v>
      </c>
      <c r="E98" s="5" t="s">
        <v>200</v>
      </c>
      <c r="F98" s="1" t="s">
        <v>201</v>
      </c>
      <c r="G98" s="4"/>
      <c r="H98" s="1"/>
    </row>
    <row r="99" spans="2:8" x14ac:dyDescent="0.25">
      <c r="B99" s="1" t="s">
        <v>127</v>
      </c>
      <c r="C99" s="27" t="s">
        <v>187</v>
      </c>
      <c r="D99" s="3">
        <v>74</v>
      </c>
      <c r="E99" s="5" t="s">
        <v>202</v>
      </c>
      <c r="F99" s="1" t="s">
        <v>203</v>
      </c>
      <c r="G99" s="4"/>
      <c r="H99" s="1"/>
    </row>
  </sheetData>
  <sortState ref="E4:F30">
    <sortCondition ref="E3"/>
  </sortState>
  <mergeCells count="31">
    <mergeCell ref="B88:B91"/>
    <mergeCell ref="C88:C91"/>
    <mergeCell ref="D88:D91"/>
    <mergeCell ref="E88:E91"/>
    <mergeCell ref="F88:F91"/>
    <mergeCell ref="B85:B87"/>
    <mergeCell ref="C85:C87"/>
    <mergeCell ref="D85:D87"/>
    <mergeCell ref="E85:E87"/>
    <mergeCell ref="F85:F87"/>
    <mergeCell ref="B81:B84"/>
    <mergeCell ref="C81:C84"/>
    <mergeCell ref="D81:D84"/>
    <mergeCell ref="E81:E84"/>
    <mergeCell ref="F81:F84"/>
    <mergeCell ref="E21:E23"/>
    <mergeCell ref="D21:D23"/>
    <mergeCell ref="F21:F23"/>
    <mergeCell ref="C4:C23"/>
    <mergeCell ref="E13:E16"/>
    <mergeCell ref="F13:F16"/>
    <mergeCell ref="D13:D16"/>
    <mergeCell ref="E17:E20"/>
    <mergeCell ref="F17:F20"/>
    <mergeCell ref="D17:D20"/>
    <mergeCell ref="E4:E7"/>
    <mergeCell ref="E9:E12"/>
    <mergeCell ref="F9:F12"/>
    <mergeCell ref="F4:F7"/>
    <mergeCell ref="D4:D7"/>
    <mergeCell ref="D9:D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7"/>
  <sheetViews>
    <sheetView zoomScale="110" zoomScaleNormal="110" workbookViewId="0">
      <pane xSplit="1" ySplit="4" topLeftCell="G68" activePane="bottomRight" state="frozen"/>
      <selection pane="topRight" activeCell="B1" sqref="B1"/>
      <selection pane="bottomLeft" activeCell="A5" sqref="A5"/>
      <selection pane="bottomRight" activeCell="J69" sqref="J69"/>
    </sheetView>
  </sheetViews>
  <sheetFormatPr baseColWidth="10" defaultColWidth="11.42578125" defaultRowHeight="15" x14ac:dyDescent="0.25"/>
  <cols>
    <col min="1" max="1" width="24.85546875" customWidth="1"/>
    <col min="2" max="2" width="40.28515625" customWidth="1"/>
    <col min="3" max="3" width="37.7109375" customWidth="1"/>
    <col min="4" max="4" width="33.85546875" customWidth="1"/>
    <col min="5" max="5" width="29.42578125" customWidth="1"/>
    <col min="6" max="6" width="32.5703125" customWidth="1"/>
    <col min="7" max="7" width="31.28515625" customWidth="1"/>
    <col min="8" max="9" width="29.42578125" customWidth="1"/>
  </cols>
  <sheetData>
    <row r="2" spans="1:9" ht="15" customHeight="1" x14ac:dyDescent="0.25">
      <c r="B2" s="75" t="s">
        <v>204</v>
      </c>
      <c r="C2" s="76"/>
      <c r="D2" s="76"/>
      <c r="E2" s="77"/>
      <c r="F2" s="72" t="s">
        <v>205</v>
      </c>
      <c r="G2" s="73"/>
      <c r="H2" s="73"/>
      <c r="I2" s="74"/>
    </row>
    <row r="3" spans="1:9" ht="50.25" customHeight="1" x14ac:dyDescent="0.25">
      <c r="A3" s="28"/>
      <c r="B3" s="32" t="s">
        <v>206</v>
      </c>
      <c r="C3" s="32" t="s">
        <v>207</v>
      </c>
      <c r="D3" s="32" t="s">
        <v>208</v>
      </c>
      <c r="E3" s="32" t="s">
        <v>209</v>
      </c>
      <c r="F3" s="33" t="s">
        <v>210</v>
      </c>
      <c r="G3" s="33" t="s">
        <v>211</v>
      </c>
      <c r="H3" s="33" t="s">
        <v>212</v>
      </c>
      <c r="I3" s="34" t="s">
        <v>213</v>
      </c>
    </row>
    <row r="4" spans="1:9" x14ac:dyDescent="0.25">
      <c r="A4" s="31" t="s">
        <v>214</v>
      </c>
      <c r="B4" s="31" t="s">
        <v>215</v>
      </c>
      <c r="C4" s="31" t="s">
        <v>216</v>
      </c>
      <c r="D4" s="31" t="s">
        <v>217</v>
      </c>
      <c r="E4" s="31" t="s">
        <v>218</v>
      </c>
      <c r="F4" s="31" t="s">
        <v>219</v>
      </c>
      <c r="G4" s="31" t="s">
        <v>220</v>
      </c>
      <c r="H4" s="31" t="s">
        <v>221</v>
      </c>
      <c r="I4" s="31" t="s">
        <v>222</v>
      </c>
    </row>
    <row r="5" spans="1:9" x14ac:dyDescent="0.25">
      <c r="A5" s="29" t="s">
        <v>9</v>
      </c>
      <c r="B5" s="30"/>
      <c r="C5" s="30"/>
      <c r="D5" s="30"/>
      <c r="E5" s="30"/>
      <c r="F5" s="30"/>
      <c r="G5" s="30"/>
      <c r="H5" s="30"/>
      <c r="I5" s="30"/>
    </row>
    <row r="6" spans="1:9" x14ac:dyDescent="0.25">
      <c r="A6" s="5" t="s">
        <v>15</v>
      </c>
      <c r="B6" s="30"/>
      <c r="C6" s="30"/>
      <c r="D6" s="30"/>
      <c r="E6" s="30"/>
      <c r="F6" s="30"/>
      <c r="G6" s="30"/>
      <c r="H6" s="30"/>
      <c r="I6" s="30"/>
    </row>
    <row r="7" spans="1:9" x14ac:dyDescent="0.25">
      <c r="A7" s="29" t="s">
        <v>17</v>
      </c>
      <c r="B7" s="30"/>
      <c r="C7" s="30"/>
      <c r="D7" s="30"/>
      <c r="E7" s="30"/>
      <c r="F7" s="30"/>
      <c r="G7" s="30"/>
      <c r="H7" s="30"/>
      <c r="I7" s="30"/>
    </row>
    <row r="8" spans="1:9" ht="22.5" x14ac:dyDescent="0.25">
      <c r="A8" s="29" t="s">
        <v>23</v>
      </c>
      <c r="B8" s="30"/>
      <c r="C8" s="30"/>
      <c r="D8" s="30"/>
      <c r="E8" s="30"/>
      <c r="F8" s="30"/>
      <c r="G8" s="30"/>
      <c r="H8" s="30"/>
      <c r="I8" s="30"/>
    </row>
    <row r="9" spans="1:9" ht="22.5" x14ac:dyDescent="0.25">
      <c r="A9" s="29" t="s">
        <v>29</v>
      </c>
      <c r="B9" s="30"/>
      <c r="C9" s="30"/>
      <c r="D9" s="30"/>
      <c r="E9" s="30"/>
      <c r="F9" s="30"/>
      <c r="G9" s="30"/>
      <c r="H9" s="30"/>
      <c r="I9" s="30"/>
    </row>
    <row r="10" spans="1:9" ht="22.5" x14ac:dyDescent="0.25">
      <c r="A10" s="29" t="s">
        <v>35</v>
      </c>
      <c r="B10" s="30"/>
      <c r="C10" s="30"/>
      <c r="D10" s="30"/>
      <c r="E10" s="30"/>
      <c r="F10" s="30"/>
      <c r="G10" s="30"/>
      <c r="H10" s="30"/>
      <c r="I10" s="30"/>
    </row>
    <row r="11" spans="1:9" ht="23.25" x14ac:dyDescent="0.25">
      <c r="A11" s="5" t="s">
        <v>41</v>
      </c>
      <c r="B11" s="30"/>
      <c r="C11" s="30"/>
      <c r="D11" s="30"/>
      <c r="E11" s="30"/>
      <c r="F11" s="30"/>
      <c r="G11" s="30"/>
      <c r="H11" s="30"/>
      <c r="I11" s="30"/>
    </row>
    <row r="12" spans="1:9" x14ac:dyDescent="0.25">
      <c r="A12" s="5" t="s">
        <v>44</v>
      </c>
      <c r="B12" s="30"/>
      <c r="C12" s="30"/>
      <c r="D12" s="30"/>
      <c r="E12" s="30"/>
      <c r="F12" s="30"/>
      <c r="G12" s="30"/>
      <c r="H12" s="30"/>
      <c r="I12" s="30"/>
    </row>
    <row r="13" spans="1:9" x14ac:dyDescent="0.25">
      <c r="A13" s="5" t="s">
        <v>46</v>
      </c>
      <c r="B13" s="30"/>
      <c r="C13" s="30"/>
      <c r="D13" s="30"/>
      <c r="E13" s="30"/>
      <c r="F13" s="30"/>
      <c r="G13" s="30"/>
      <c r="H13" s="30"/>
      <c r="I13" s="30"/>
    </row>
    <row r="14" spans="1:9" ht="15" customHeight="1" x14ac:dyDescent="0.25">
      <c r="A14" s="5" t="s">
        <v>48</v>
      </c>
      <c r="B14" s="30"/>
      <c r="C14" s="30"/>
      <c r="D14" s="30"/>
      <c r="E14" s="30"/>
      <c r="F14" s="30"/>
      <c r="G14" s="30"/>
      <c r="H14" s="30"/>
      <c r="I14" s="30"/>
    </row>
    <row r="15" spans="1:9" x14ac:dyDescent="0.25">
      <c r="A15" s="5" t="s">
        <v>51</v>
      </c>
      <c r="B15" s="30"/>
      <c r="C15" s="30"/>
      <c r="D15" s="30"/>
      <c r="E15" s="30"/>
      <c r="F15" s="30"/>
      <c r="G15" s="30"/>
      <c r="H15" s="30"/>
      <c r="I15" s="30"/>
    </row>
    <row r="16" spans="1:9" x14ac:dyDescent="0.25">
      <c r="A16" s="5" t="s">
        <v>53</v>
      </c>
      <c r="B16" s="30"/>
      <c r="C16" s="30"/>
      <c r="D16" s="30"/>
      <c r="E16" s="30"/>
      <c r="F16" s="30"/>
      <c r="G16" s="30"/>
      <c r="H16" s="30"/>
      <c r="I16" s="30"/>
    </row>
    <row r="17" spans="1:9" x14ac:dyDescent="0.25">
      <c r="A17" s="5" t="s">
        <v>57</v>
      </c>
      <c r="B17" s="30"/>
      <c r="C17" s="30"/>
      <c r="D17" s="30"/>
      <c r="E17" s="30"/>
      <c r="F17" s="30"/>
      <c r="G17" s="30"/>
      <c r="H17" s="30"/>
      <c r="I17" s="30"/>
    </row>
    <row r="18" spans="1:9" ht="15" customHeight="1" x14ac:dyDescent="0.25">
      <c r="A18" s="5" t="s">
        <v>59</v>
      </c>
      <c r="B18" s="30"/>
      <c r="C18" s="30"/>
      <c r="D18" s="30"/>
      <c r="E18" s="30"/>
      <c r="F18" s="30"/>
      <c r="G18" s="30"/>
      <c r="H18" s="30"/>
      <c r="I18" s="30"/>
    </row>
    <row r="19" spans="1:9" x14ac:dyDescent="0.25">
      <c r="A19" s="5" t="s">
        <v>61</v>
      </c>
      <c r="B19" s="30"/>
      <c r="C19" s="30"/>
      <c r="D19" s="30"/>
      <c r="E19" s="30"/>
      <c r="F19" s="30"/>
      <c r="G19" s="30"/>
      <c r="H19" s="30"/>
      <c r="I19" s="30"/>
    </row>
    <row r="20" spans="1:9" ht="23.25" x14ac:dyDescent="0.25">
      <c r="A20" s="5" t="s">
        <v>63</v>
      </c>
      <c r="B20" s="30"/>
      <c r="C20" s="30"/>
      <c r="D20" s="30"/>
      <c r="E20" s="30"/>
      <c r="F20" s="30"/>
      <c r="G20" s="30"/>
      <c r="H20" s="30"/>
      <c r="I20" s="30"/>
    </row>
    <row r="21" spans="1:9" x14ac:dyDescent="0.25">
      <c r="A21" s="5" t="s">
        <v>65</v>
      </c>
      <c r="B21" s="30"/>
      <c r="C21" s="30"/>
      <c r="D21" s="30"/>
      <c r="E21" s="30"/>
      <c r="F21" s="30"/>
      <c r="G21" s="30"/>
      <c r="H21" s="30"/>
      <c r="I21" s="30"/>
    </row>
    <row r="22" spans="1:9" ht="15" customHeight="1" x14ac:dyDescent="0.25">
      <c r="A22" s="5" t="s">
        <v>67</v>
      </c>
      <c r="B22" s="30"/>
      <c r="C22" s="30"/>
      <c r="D22" s="30"/>
      <c r="E22" s="30"/>
      <c r="F22" s="30"/>
      <c r="G22" s="30"/>
      <c r="H22" s="30"/>
      <c r="I22" s="30"/>
    </row>
    <row r="23" spans="1:9" ht="23.25" x14ac:dyDescent="0.25">
      <c r="A23" s="5" t="s">
        <v>70</v>
      </c>
      <c r="B23" s="30"/>
      <c r="C23" s="30"/>
      <c r="D23" s="30"/>
      <c r="E23" s="30"/>
      <c r="F23" s="30"/>
      <c r="G23" s="30"/>
      <c r="H23" s="30"/>
      <c r="I23" s="30"/>
    </row>
    <row r="24" spans="1:9" x14ac:dyDescent="0.25">
      <c r="A24" s="5" t="s">
        <v>72</v>
      </c>
      <c r="B24" s="30"/>
      <c r="C24" s="30"/>
      <c r="D24" s="30"/>
      <c r="E24" s="30"/>
      <c r="F24" s="30"/>
      <c r="G24" s="30"/>
      <c r="H24" s="30"/>
      <c r="I24" s="30"/>
    </row>
    <row r="25" spans="1:9" x14ac:dyDescent="0.25">
      <c r="A25" s="5" t="s">
        <v>74</v>
      </c>
      <c r="B25" s="30"/>
      <c r="C25" s="30"/>
      <c r="D25" s="30"/>
      <c r="E25" s="30"/>
      <c r="F25" s="30"/>
      <c r="G25" s="30"/>
      <c r="H25" s="30"/>
      <c r="I25" s="30"/>
    </row>
    <row r="26" spans="1:9" ht="23.25" x14ac:dyDescent="0.25">
      <c r="A26" s="5" t="s">
        <v>77</v>
      </c>
      <c r="B26" s="30"/>
      <c r="C26" s="30"/>
      <c r="D26" s="30"/>
      <c r="E26" s="30"/>
      <c r="F26" s="30"/>
      <c r="G26" s="30"/>
      <c r="H26" s="30"/>
      <c r="I26" s="30"/>
    </row>
    <row r="27" spans="1:9" ht="23.25" x14ac:dyDescent="0.25">
      <c r="A27" s="5" t="s">
        <v>79</v>
      </c>
      <c r="B27" s="30"/>
      <c r="C27" s="30"/>
      <c r="D27" s="30"/>
      <c r="E27" s="30"/>
      <c r="F27" s="30"/>
      <c r="G27" s="30"/>
      <c r="H27" s="30"/>
      <c r="I27" s="30"/>
    </row>
    <row r="28" spans="1:9" ht="23.25" x14ac:dyDescent="0.25">
      <c r="A28" s="5" t="s">
        <v>81</v>
      </c>
      <c r="B28" s="30"/>
      <c r="C28" s="30"/>
      <c r="D28" s="30"/>
      <c r="E28" s="30"/>
      <c r="F28" s="30"/>
      <c r="G28" s="30"/>
      <c r="H28" s="30"/>
      <c r="I28" s="30"/>
    </row>
    <row r="29" spans="1:9" ht="34.5" x14ac:dyDescent="0.25">
      <c r="A29" s="5" t="s">
        <v>83</v>
      </c>
      <c r="B29" s="30"/>
      <c r="C29" s="30"/>
      <c r="D29" s="30"/>
      <c r="E29" s="30"/>
      <c r="F29" s="30"/>
      <c r="G29" s="30"/>
      <c r="H29" s="30"/>
      <c r="I29" s="30"/>
    </row>
    <row r="30" spans="1:9" x14ac:dyDescent="0.25">
      <c r="A30" s="5" t="s">
        <v>85</v>
      </c>
      <c r="B30" s="30"/>
      <c r="C30" s="30"/>
      <c r="D30" s="30"/>
      <c r="E30" s="30"/>
      <c r="F30" s="30"/>
      <c r="G30" s="30"/>
      <c r="H30" s="30"/>
      <c r="I30" s="30"/>
    </row>
    <row r="31" spans="1:9" ht="34.5" x14ac:dyDescent="0.25">
      <c r="A31" s="5" t="s">
        <v>88</v>
      </c>
      <c r="B31" s="30"/>
      <c r="C31" s="30"/>
      <c r="D31" s="30"/>
      <c r="E31" s="30"/>
      <c r="F31" s="30"/>
      <c r="G31" s="30"/>
      <c r="H31" s="30"/>
      <c r="I31" s="30"/>
    </row>
    <row r="32" spans="1:9" ht="34.5" x14ac:dyDescent="0.25">
      <c r="A32" s="5" t="s">
        <v>91</v>
      </c>
      <c r="B32" s="30"/>
      <c r="C32" s="30"/>
      <c r="D32" s="30"/>
      <c r="E32" s="30"/>
      <c r="F32" s="30"/>
      <c r="G32" s="30"/>
      <c r="H32" s="30"/>
      <c r="I32" s="30"/>
    </row>
    <row r="33" spans="1:9" ht="57" x14ac:dyDescent="0.25">
      <c r="A33" s="5" t="s">
        <v>93</v>
      </c>
      <c r="B33" s="30"/>
      <c r="C33" s="30"/>
      <c r="D33" s="30"/>
      <c r="E33" s="30"/>
      <c r="F33" s="30"/>
      <c r="G33" s="30"/>
      <c r="H33" s="30"/>
      <c r="I33" s="30"/>
    </row>
    <row r="34" spans="1:9" ht="23.25" x14ac:dyDescent="0.25">
      <c r="A34" s="5" t="s">
        <v>95</v>
      </c>
      <c r="B34" s="30"/>
      <c r="C34" s="30"/>
      <c r="D34" s="30"/>
      <c r="E34" s="30"/>
      <c r="F34" s="30"/>
      <c r="G34" s="30"/>
      <c r="H34" s="30"/>
      <c r="I34" s="30"/>
    </row>
    <row r="35" spans="1:9" x14ac:dyDescent="0.25">
      <c r="A35" s="5" t="s">
        <v>97</v>
      </c>
      <c r="B35" s="30"/>
      <c r="C35" s="30"/>
      <c r="D35" s="30"/>
      <c r="E35" s="30"/>
      <c r="F35" s="30"/>
      <c r="G35" s="30"/>
      <c r="H35" s="30"/>
      <c r="I35" s="30"/>
    </row>
    <row r="36" spans="1:9" ht="23.25" x14ac:dyDescent="0.25">
      <c r="A36" s="5" t="s">
        <v>100</v>
      </c>
      <c r="B36" s="30"/>
      <c r="C36" s="30"/>
      <c r="D36" s="30"/>
      <c r="E36" s="30"/>
      <c r="F36" s="30"/>
      <c r="G36" s="30"/>
      <c r="H36" s="30"/>
      <c r="I36" s="30"/>
    </row>
    <row r="37" spans="1:9" ht="23.25" x14ac:dyDescent="0.25">
      <c r="A37" s="5" t="s">
        <v>103</v>
      </c>
      <c r="B37" s="30"/>
      <c r="C37" s="30"/>
      <c r="D37" s="30"/>
      <c r="E37" s="30"/>
      <c r="F37" s="30"/>
      <c r="G37" s="30"/>
      <c r="H37" s="30"/>
      <c r="I37" s="30"/>
    </row>
    <row r="38" spans="1:9" ht="23.25" x14ac:dyDescent="0.25">
      <c r="A38" s="5" t="s">
        <v>105</v>
      </c>
      <c r="B38" s="30"/>
      <c r="C38" s="30"/>
      <c r="D38" s="30"/>
      <c r="E38" s="30"/>
      <c r="F38" s="30"/>
      <c r="G38" s="30"/>
      <c r="H38" s="30"/>
      <c r="I38" s="30"/>
    </row>
    <row r="39" spans="1:9" x14ac:dyDescent="0.25">
      <c r="A39" s="5" t="s">
        <v>107</v>
      </c>
      <c r="B39" s="30"/>
      <c r="C39" s="30"/>
      <c r="D39" s="30"/>
      <c r="E39" s="30"/>
      <c r="F39" s="30"/>
      <c r="G39" s="30"/>
      <c r="H39" s="30"/>
      <c r="I39" s="30"/>
    </row>
    <row r="40" spans="1:9" x14ac:dyDescent="0.25">
      <c r="A40" s="5" t="s">
        <v>109</v>
      </c>
      <c r="B40" s="30"/>
      <c r="C40" s="30"/>
      <c r="D40" s="30"/>
      <c r="E40" s="30"/>
      <c r="F40" s="30"/>
      <c r="G40" s="30"/>
      <c r="H40" s="30"/>
      <c r="I40" s="30"/>
    </row>
    <row r="41" spans="1:9" ht="23.25" x14ac:dyDescent="0.25">
      <c r="A41" s="5" t="s">
        <v>111</v>
      </c>
      <c r="B41" s="30"/>
      <c r="C41" s="30"/>
      <c r="D41" s="30"/>
      <c r="E41" s="30"/>
      <c r="F41" s="30"/>
      <c r="G41" s="30"/>
      <c r="H41" s="30"/>
      <c r="I41" s="30"/>
    </row>
    <row r="42" spans="1:9" ht="23.25" x14ac:dyDescent="0.25">
      <c r="A42" s="5" t="s">
        <v>113</v>
      </c>
      <c r="B42" s="30"/>
      <c r="C42" s="30"/>
      <c r="D42" s="30"/>
      <c r="E42" s="30"/>
      <c r="F42" s="30"/>
      <c r="G42" s="30"/>
      <c r="H42" s="30"/>
      <c r="I42" s="30"/>
    </row>
    <row r="43" spans="1:9" x14ac:dyDescent="0.25">
      <c r="A43" s="5" t="s">
        <v>115</v>
      </c>
      <c r="B43" s="30"/>
      <c r="C43" s="30"/>
      <c r="D43" s="30"/>
      <c r="E43" s="30"/>
      <c r="F43" s="30"/>
      <c r="G43" s="30"/>
      <c r="H43" s="30"/>
      <c r="I43" s="30"/>
    </row>
    <row r="44" spans="1:9" x14ac:dyDescent="0.25">
      <c r="A44" s="5" t="s">
        <v>117</v>
      </c>
      <c r="B44" s="30"/>
      <c r="C44" s="30"/>
      <c r="D44" s="30"/>
      <c r="E44" s="30"/>
      <c r="F44" s="30"/>
      <c r="G44" s="30"/>
      <c r="H44" s="30"/>
      <c r="I44" s="30"/>
    </row>
    <row r="45" spans="1:9" ht="23.25" x14ac:dyDescent="0.25">
      <c r="A45" s="5" t="s">
        <v>119</v>
      </c>
      <c r="B45" s="30"/>
      <c r="C45" s="30"/>
      <c r="D45" s="30"/>
      <c r="E45" s="30"/>
      <c r="F45" s="30"/>
      <c r="G45" s="30"/>
      <c r="H45" s="30"/>
      <c r="I45" s="30"/>
    </row>
    <row r="46" spans="1:9" x14ac:dyDescent="0.25">
      <c r="A46" s="5" t="s">
        <v>121</v>
      </c>
      <c r="B46" s="30"/>
      <c r="C46" s="30"/>
      <c r="D46" s="30"/>
      <c r="E46" s="30"/>
      <c r="F46" s="30"/>
      <c r="G46" s="30"/>
      <c r="H46" s="30"/>
      <c r="I46" s="30"/>
    </row>
    <row r="47" spans="1:9" ht="34.5" x14ac:dyDescent="0.25">
      <c r="A47" s="5" t="s">
        <v>123</v>
      </c>
      <c r="B47" s="30"/>
      <c r="C47" s="30"/>
      <c r="D47" s="30"/>
      <c r="E47" s="30"/>
      <c r="F47" s="30"/>
      <c r="G47" s="30"/>
      <c r="H47" s="30"/>
      <c r="I47" s="30"/>
    </row>
    <row r="48" spans="1:9" x14ac:dyDescent="0.25">
      <c r="A48" s="5" t="s">
        <v>125</v>
      </c>
      <c r="B48" s="30"/>
      <c r="C48" s="30"/>
      <c r="D48" s="30"/>
      <c r="E48" s="30"/>
      <c r="F48" s="30"/>
      <c r="G48" s="30"/>
      <c r="H48" s="30"/>
      <c r="I48" s="30"/>
    </row>
    <row r="49" spans="1:9" x14ac:dyDescent="0.25">
      <c r="A49" s="5" t="s">
        <v>129</v>
      </c>
      <c r="B49" s="30"/>
      <c r="C49" s="30"/>
      <c r="D49" s="30"/>
      <c r="E49" s="30"/>
      <c r="F49" s="30"/>
      <c r="G49" s="30"/>
      <c r="H49" s="30"/>
      <c r="I49" s="30"/>
    </row>
    <row r="50" spans="1:9" ht="23.25" x14ac:dyDescent="0.25">
      <c r="A50" s="5" t="s">
        <v>131</v>
      </c>
      <c r="B50" s="30"/>
      <c r="C50" s="30"/>
      <c r="D50" s="30"/>
      <c r="E50" s="30"/>
      <c r="F50" s="30"/>
      <c r="G50" s="30"/>
      <c r="H50" s="30"/>
      <c r="I50" s="30"/>
    </row>
    <row r="51" spans="1:9" x14ac:dyDescent="0.25">
      <c r="A51" s="5" t="s">
        <v>133</v>
      </c>
      <c r="B51" s="30"/>
      <c r="C51" s="30"/>
      <c r="D51" s="30"/>
      <c r="E51" s="30"/>
      <c r="F51" s="30"/>
      <c r="G51" s="30"/>
      <c r="H51" s="30"/>
      <c r="I51" s="30"/>
    </row>
    <row r="52" spans="1:9" x14ac:dyDescent="0.25">
      <c r="A52" s="5" t="s">
        <v>135</v>
      </c>
      <c r="B52" s="30"/>
      <c r="C52" s="30"/>
      <c r="D52" s="30"/>
      <c r="E52" s="30"/>
      <c r="F52" s="30"/>
      <c r="G52" s="30"/>
      <c r="H52" s="30"/>
      <c r="I52" s="30"/>
    </row>
    <row r="53" spans="1:9" x14ac:dyDescent="0.25">
      <c r="A53" s="5" t="s">
        <v>137</v>
      </c>
      <c r="B53" s="30"/>
      <c r="C53" s="30"/>
      <c r="D53" s="30"/>
      <c r="E53" s="30"/>
      <c r="F53" s="30"/>
      <c r="G53" s="30"/>
      <c r="H53" s="30"/>
      <c r="I53" s="30"/>
    </row>
    <row r="54" spans="1:9" ht="23.25" x14ac:dyDescent="0.25">
      <c r="A54" s="5" t="s">
        <v>139</v>
      </c>
      <c r="B54" s="30"/>
      <c r="C54" s="30"/>
      <c r="D54" s="30"/>
      <c r="E54" s="30"/>
      <c r="F54" s="30"/>
      <c r="G54" s="30"/>
      <c r="H54" s="30"/>
      <c r="I54" s="30"/>
    </row>
    <row r="55" spans="1:9" x14ac:dyDescent="0.25">
      <c r="A55" s="5" t="s">
        <v>141</v>
      </c>
      <c r="B55" s="30"/>
      <c r="C55" s="30"/>
      <c r="D55" s="30"/>
      <c r="E55" s="30"/>
      <c r="F55" s="30"/>
      <c r="G55" s="30"/>
      <c r="H55" s="30"/>
      <c r="I55" s="30"/>
    </row>
    <row r="56" spans="1:9" x14ac:dyDescent="0.25">
      <c r="A56" s="5" t="s">
        <v>143</v>
      </c>
      <c r="B56" s="30"/>
      <c r="C56" s="30"/>
      <c r="D56" s="30"/>
      <c r="E56" s="30"/>
      <c r="F56" s="30"/>
      <c r="G56" s="30"/>
      <c r="H56" s="30"/>
      <c r="I56" s="30"/>
    </row>
    <row r="57" spans="1:9" x14ac:dyDescent="0.25">
      <c r="A57" s="5" t="s">
        <v>145</v>
      </c>
      <c r="B57" s="30"/>
      <c r="C57" s="30"/>
      <c r="D57" s="30"/>
      <c r="E57" s="30"/>
      <c r="F57" s="30"/>
      <c r="G57" s="30"/>
      <c r="H57" s="30"/>
      <c r="I57" s="30"/>
    </row>
    <row r="58" spans="1:9" ht="23.25" x14ac:dyDescent="0.25">
      <c r="A58" s="5" t="s">
        <v>148</v>
      </c>
      <c r="B58" s="30"/>
      <c r="C58" s="30"/>
      <c r="D58" s="30"/>
      <c r="E58" s="30"/>
      <c r="F58" s="30"/>
      <c r="G58" s="30"/>
      <c r="H58" s="30"/>
      <c r="I58" s="30"/>
    </row>
    <row r="59" spans="1:9" ht="23.25" x14ac:dyDescent="0.25">
      <c r="A59" s="5" t="s">
        <v>150</v>
      </c>
      <c r="B59" s="30"/>
      <c r="C59" s="30"/>
      <c r="D59" s="30"/>
      <c r="E59" s="30"/>
      <c r="F59" s="30"/>
      <c r="G59" s="30"/>
      <c r="H59" s="30"/>
      <c r="I59" s="30"/>
    </row>
    <row r="60" spans="1:9" ht="23.25" x14ac:dyDescent="0.25">
      <c r="A60" s="5" t="s">
        <v>152</v>
      </c>
      <c r="B60" s="30"/>
      <c r="C60" s="30"/>
      <c r="D60" s="30"/>
      <c r="E60" s="30"/>
      <c r="F60" s="30"/>
      <c r="G60" s="30"/>
      <c r="H60" s="30"/>
      <c r="I60" s="30"/>
    </row>
    <row r="61" spans="1:9" x14ac:dyDescent="0.25">
      <c r="A61" s="5" t="s">
        <v>154</v>
      </c>
      <c r="B61" s="30"/>
      <c r="C61" s="30"/>
      <c r="D61" s="30"/>
      <c r="E61" s="30"/>
      <c r="F61" s="30"/>
      <c r="G61" s="30"/>
      <c r="H61" s="30"/>
      <c r="I61" s="30"/>
    </row>
    <row r="62" spans="1:9" x14ac:dyDescent="0.25">
      <c r="A62" s="5" t="s">
        <v>157</v>
      </c>
      <c r="B62" s="30"/>
      <c r="C62" s="30"/>
      <c r="D62" s="30"/>
      <c r="E62" s="30"/>
      <c r="F62" s="30"/>
      <c r="G62" s="30"/>
      <c r="H62" s="30"/>
      <c r="I62" s="30"/>
    </row>
    <row r="63" spans="1:9" x14ac:dyDescent="0.25">
      <c r="A63" s="5" t="s">
        <v>159</v>
      </c>
      <c r="B63" s="30"/>
      <c r="C63" s="30"/>
      <c r="D63" s="30"/>
      <c r="E63" s="30"/>
      <c r="F63" s="30"/>
      <c r="G63" s="30"/>
      <c r="H63" s="30"/>
      <c r="I63" s="30"/>
    </row>
    <row r="64" spans="1:9" x14ac:dyDescent="0.25">
      <c r="A64" s="5" t="s">
        <v>161</v>
      </c>
      <c r="B64" s="30"/>
      <c r="C64" s="30"/>
      <c r="D64" s="30"/>
      <c r="E64" s="30"/>
      <c r="F64" s="30"/>
      <c r="G64" s="30"/>
      <c r="H64" s="30"/>
      <c r="I64" s="30"/>
    </row>
    <row r="65" spans="1:9" ht="23.25" x14ac:dyDescent="0.25">
      <c r="A65" s="5" t="s">
        <v>163</v>
      </c>
      <c r="B65" s="30"/>
      <c r="C65" s="30"/>
      <c r="D65" s="30"/>
      <c r="E65" s="30"/>
      <c r="F65" s="30"/>
      <c r="G65" s="30"/>
      <c r="H65" s="30"/>
      <c r="I65" s="30"/>
    </row>
    <row r="66" spans="1:9" ht="23.25" x14ac:dyDescent="0.25">
      <c r="A66" s="5" t="s">
        <v>165</v>
      </c>
      <c r="B66" s="30"/>
      <c r="C66" s="30"/>
      <c r="D66" s="30"/>
      <c r="E66" s="30"/>
      <c r="F66" s="30"/>
      <c r="G66" s="30"/>
      <c r="H66" s="30"/>
      <c r="I66" s="30"/>
    </row>
    <row r="67" spans="1:9" x14ac:dyDescent="0.25">
      <c r="A67" s="5" t="s">
        <v>167</v>
      </c>
      <c r="B67" s="30"/>
      <c r="C67" s="30"/>
      <c r="D67" s="30"/>
      <c r="E67" s="30"/>
      <c r="F67" s="30"/>
      <c r="G67" s="30"/>
      <c r="H67" s="30"/>
      <c r="I67" s="30"/>
    </row>
    <row r="68" spans="1:9" x14ac:dyDescent="0.25">
      <c r="A68" s="5" t="s">
        <v>170</v>
      </c>
      <c r="B68" s="30"/>
      <c r="C68" s="30"/>
      <c r="D68" s="30"/>
      <c r="E68" s="30"/>
      <c r="F68" s="30"/>
      <c r="G68" s="30"/>
      <c r="H68" s="30"/>
      <c r="I68" s="30"/>
    </row>
    <row r="69" spans="1:9" ht="315" x14ac:dyDescent="0.25">
      <c r="A69" s="53" t="s">
        <v>176</v>
      </c>
      <c r="B69" s="51" t="s">
        <v>223</v>
      </c>
      <c r="C69" s="51" t="s">
        <v>224</v>
      </c>
      <c r="D69" s="51" t="s">
        <v>225</v>
      </c>
      <c r="E69" s="52" t="s">
        <v>226</v>
      </c>
      <c r="F69" s="52" t="s">
        <v>227</v>
      </c>
      <c r="G69" s="52" t="s">
        <v>228</v>
      </c>
      <c r="H69" s="52" t="s">
        <v>229</v>
      </c>
      <c r="I69" s="52" t="s">
        <v>230</v>
      </c>
    </row>
    <row r="70" spans="1:9" x14ac:dyDescent="0.25">
      <c r="A70" s="5" t="s">
        <v>181</v>
      </c>
      <c r="B70" s="30"/>
      <c r="C70" s="30"/>
      <c r="D70" s="30"/>
      <c r="E70" s="30"/>
      <c r="F70" s="30"/>
      <c r="G70" s="30"/>
      <c r="H70" s="30"/>
      <c r="I70" s="30"/>
    </row>
    <row r="71" spans="1:9" x14ac:dyDescent="0.25">
      <c r="A71" s="5" t="s">
        <v>188</v>
      </c>
      <c r="B71" s="30"/>
      <c r="C71" s="30"/>
      <c r="D71" s="30"/>
      <c r="E71" s="30"/>
      <c r="F71" s="30"/>
      <c r="G71" s="30"/>
      <c r="H71" s="30"/>
      <c r="I71" s="30"/>
    </row>
    <row r="72" spans="1:9" x14ac:dyDescent="0.25">
      <c r="A72" s="5" t="s">
        <v>190</v>
      </c>
      <c r="B72" s="30"/>
      <c r="C72" s="30"/>
      <c r="D72" s="30"/>
      <c r="E72" s="30"/>
      <c r="F72" s="30"/>
      <c r="G72" s="30"/>
      <c r="H72" s="30"/>
      <c r="I72" s="30"/>
    </row>
    <row r="73" spans="1:9" ht="23.25" x14ac:dyDescent="0.25">
      <c r="A73" s="5" t="s">
        <v>192</v>
      </c>
      <c r="B73" s="30"/>
      <c r="C73" s="30"/>
      <c r="D73" s="30"/>
      <c r="E73" s="30"/>
      <c r="F73" s="30"/>
      <c r="G73" s="30"/>
      <c r="H73" s="30"/>
      <c r="I73" s="30"/>
    </row>
    <row r="74" spans="1:9" x14ac:dyDescent="0.25">
      <c r="A74" s="5" t="s">
        <v>194</v>
      </c>
      <c r="B74" s="30"/>
      <c r="C74" s="30"/>
      <c r="D74" s="30"/>
      <c r="E74" s="30"/>
      <c r="F74" s="30"/>
      <c r="G74" s="30"/>
      <c r="H74" s="30"/>
      <c r="I74" s="30"/>
    </row>
    <row r="75" spans="1:9" x14ac:dyDescent="0.25">
      <c r="A75" s="5" t="s">
        <v>196</v>
      </c>
      <c r="B75" s="30"/>
      <c r="C75" s="30"/>
      <c r="D75" s="30"/>
      <c r="E75" s="30"/>
      <c r="F75" s="30"/>
      <c r="G75" s="30"/>
      <c r="H75" s="30"/>
      <c r="I75" s="30"/>
    </row>
    <row r="76" spans="1:9" x14ac:dyDescent="0.25">
      <c r="A76" s="5" t="s">
        <v>198</v>
      </c>
      <c r="B76" s="30"/>
      <c r="C76" s="30"/>
      <c r="D76" s="30"/>
      <c r="E76" s="30"/>
      <c r="F76" s="30"/>
      <c r="G76" s="30"/>
      <c r="H76" s="30"/>
      <c r="I76" s="30"/>
    </row>
    <row r="77" spans="1:9" x14ac:dyDescent="0.25">
      <c r="A77" s="5" t="s">
        <v>200</v>
      </c>
      <c r="B77" s="30"/>
      <c r="C77" s="30"/>
      <c r="D77" s="30"/>
      <c r="E77" s="30"/>
      <c r="F77" s="30"/>
      <c r="G77" s="30"/>
      <c r="H77" s="30"/>
      <c r="I77" s="30"/>
    </row>
    <row r="78" spans="1:9" x14ac:dyDescent="0.25">
      <c r="A78" s="5" t="s">
        <v>202</v>
      </c>
      <c r="B78" s="30"/>
      <c r="C78" s="30"/>
      <c r="D78" s="30"/>
      <c r="E78" s="30"/>
      <c r="F78" s="30"/>
      <c r="G78" s="30"/>
      <c r="H78" s="30"/>
      <c r="I78" s="30"/>
    </row>
    <row r="86" spans="2:2" ht="195" customHeight="1" x14ac:dyDescent="0.25">
      <c r="B86" s="35"/>
    </row>
    <row r="87" spans="2:2" ht="60" customHeight="1" x14ac:dyDescent="0.25">
      <c r="B87" s="35"/>
    </row>
  </sheetData>
  <autoFilter ref="A4:I78"/>
  <mergeCells count="2">
    <mergeCell ref="F2:I2"/>
    <mergeCell ref="B2:E2"/>
  </mergeCells>
  <pageMargins left="0.7" right="0.7" top="0.75" bottom="0.75" header="0.3" footer="0.3"/>
  <pageSetup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1"/>
  <sheetViews>
    <sheetView tabSelected="1" zoomScale="80" zoomScaleNormal="80" workbookViewId="0">
      <selection activeCell="F5" sqref="F5"/>
    </sheetView>
  </sheetViews>
  <sheetFormatPr baseColWidth="10" defaultColWidth="11.42578125" defaultRowHeight="15" x14ac:dyDescent="0.25"/>
  <cols>
    <col min="1" max="1" width="8.28515625" customWidth="1"/>
    <col min="2" max="2" width="27.140625" customWidth="1"/>
    <col min="3" max="3" width="23.28515625" customWidth="1"/>
    <col min="4" max="4" width="28.42578125" customWidth="1"/>
    <col min="5" max="5" width="54" customWidth="1"/>
    <col min="6" max="9" width="15.85546875" customWidth="1"/>
    <col min="10" max="10" width="7.28515625" customWidth="1"/>
    <col min="11" max="11" width="11.5703125" customWidth="1"/>
    <col min="12" max="12" width="6.7109375" customWidth="1"/>
    <col min="13" max="13" width="14.85546875" customWidth="1"/>
    <col min="14" max="14" width="6.7109375" customWidth="1"/>
    <col min="15" max="15" width="12.140625" customWidth="1"/>
    <col min="16" max="16" width="15.42578125" customWidth="1"/>
    <col min="17" max="17" width="11.5703125" hidden="1" customWidth="1"/>
    <col min="18" max="18" width="13.42578125" customWidth="1"/>
    <col min="19" max="19" width="7" customWidth="1"/>
    <col min="20" max="20" width="12.7109375" customWidth="1"/>
    <col min="21" max="21" width="8.28515625" customWidth="1"/>
    <col min="22" max="22" width="12.7109375" customWidth="1"/>
    <col min="23" max="23" width="8.42578125" customWidth="1"/>
    <col min="24" max="24" width="17.5703125" customWidth="1"/>
    <col min="25" max="25" width="42.28515625" customWidth="1"/>
    <col min="26" max="26" width="21.85546875" customWidth="1"/>
    <col min="27" max="27" width="37.28515625" customWidth="1"/>
    <col min="28" max="28" width="9.85546875" customWidth="1"/>
    <col min="29" max="29" width="8.85546875" customWidth="1"/>
    <col min="30" max="30" width="13.7109375" customWidth="1"/>
    <col min="31" max="31" width="10.85546875" customWidth="1"/>
    <col min="32" max="32" width="9.5703125" customWidth="1"/>
    <col min="33" max="33" width="10.42578125" customWidth="1"/>
    <col min="34" max="34" width="9.140625" customWidth="1"/>
    <col min="35" max="35" width="10.85546875" customWidth="1"/>
    <col min="36" max="36" width="8.7109375" customWidth="1"/>
    <col min="37" max="37" width="5.85546875" customWidth="1"/>
    <col min="38" max="39" width="8.42578125" customWidth="1"/>
    <col min="40" max="40" width="6.42578125" customWidth="1"/>
    <col min="41" max="41" width="13.28515625" customWidth="1"/>
    <col min="42" max="42" width="7.7109375" customWidth="1"/>
    <col min="43" max="43" width="13.28515625" customWidth="1"/>
    <col min="44" max="44" width="12.7109375" customWidth="1"/>
    <col min="45" max="45" width="12" customWidth="1"/>
    <col min="46" max="47" width="17.28515625" customWidth="1"/>
    <col min="48" max="49" width="9.5703125" customWidth="1"/>
    <col min="50" max="52" width="17.28515625" customWidth="1"/>
    <col min="53" max="54" width="22" customWidth="1"/>
    <col min="55" max="55" width="12.140625" customWidth="1"/>
    <col min="57" max="57" width="23.5703125" customWidth="1"/>
    <col min="58" max="60" width="0" hidden="1" customWidth="1"/>
    <col min="61" max="61" width="54.140625" hidden="1" customWidth="1"/>
    <col min="16338" max="16384" width="25.42578125" customWidth="1"/>
  </cols>
  <sheetData>
    <row r="1" spans="1:61" s="7" customFormat="1" ht="16.5" customHeight="1" x14ac:dyDescent="0.25">
      <c r="A1" s="88"/>
      <c r="B1" s="89"/>
      <c r="C1" s="90" t="s">
        <v>231</v>
      </c>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1" t="s">
        <v>232</v>
      </c>
      <c r="BC1" s="91"/>
    </row>
    <row r="2" spans="1:61" s="7" customFormat="1" ht="16.5" customHeight="1" x14ac:dyDescent="0.25">
      <c r="A2" s="88"/>
      <c r="B2" s="89"/>
      <c r="C2" s="90" t="s">
        <v>233</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1" t="s">
        <v>234</v>
      </c>
      <c r="BC2" s="91"/>
    </row>
    <row r="3" spans="1:61" s="7" customFormat="1" ht="16.5" customHeight="1" x14ac:dyDescent="0.25">
      <c r="A3" s="88"/>
      <c r="B3" s="89"/>
      <c r="C3" s="90" t="s">
        <v>235</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1" t="s">
        <v>236</v>
      </c>
      <c r="BC3" s="91"/>
    </row>
    <row r="4" spans="1:61" s="7" customFormat="1" ht="16.5" customHeight="1" x14ac:dyDescent="0.25">
      <c r="A4" s="88"/>
      <c r="B4" s="89"/>
      <c r="C4" s="90" t="s">
        <v>237</v>
      </c>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1" t="s">
        <v>238</v>
      </c>
      <c r="BC4" s="91"/>
    </row>
    <row r="5" spans="1:61" s="8" customFormat="1" ht="39.75" customHeight="1" x14ac:dyDescent="0.25">
      <c r="A5" s="80" t="s">
        <v>239</v>
      </c>
      <c r="B5" s="80"/>
      <c r="C5" s="94" t="s">
        <v>240</v>
      </c>
      <c r="D5" s="95"/>
      <c r="E5" s="42" t="s">
        <v>241</v>
      </c>
      <c r="F5" s="43" t="s">
        <v>176</v>
      </c>
      <c r="G5" s="42" t="s">
        <v>0</v>
      </c>
      <c r="H5" s="44" t="s">
        <v>242</v>
      </c>
      <c r="I5" s="138" t="s">
        <v>243</v>
      </c>
      <c r="J5" s="139"/>
      <c r="K5" s="139"/>
      <c r="L5" s="139"/>
      <c r="M5" s="139"/>
      <c r="N5" s="139"/>
      <c r="O5" s="140"/>
      <c r="P5" s="135">
        <v>45049</v>
      </c>
      <c r="Q5" s="136"/>
      <c r="R5" s="136"/>
      <c r="S5" s="136"/>
      <c r="T5" s="137"/>
      <c r="AS5" s="81"/>
      <c r="BB5" s="82"/>
      <c r="BC5" s="82"/>
    </row>
    <row r="6" spans="1:61" s="8" customFormat="1" ht="33.75" customHeight="1" x14ac:dyDescent="0.25">
      <c r="A6" s="83" t="s">
        <v>244</v>
      </c>
      <c r="B6" s="84"/>
      <c r="C6" s="85" t="s">
        <v>245</v>
      </c>
      <c r="D6" s="86"/>
      <c r="E6" s="86"/>
      <c r="F6" s="86"/>
      <c r="G6" s="86"/>
      <c r="H6" s="87"/>
      <c r="I6" s="138" t="s">
        <v>246</v>
      </c>
      <c r="J6" s="139"/>
      <c r="K6" s="139"/>
      <c r="L6" s="139"/>
      <c r="M6" s="139"/>
      <c r="N6" s="139"/>
      <c r="O6" s="140"/>
      <c r="P6" s="141" t="s">
        <v>247</v>
      </c>
      <c r="Q6" s="142"/>
      <c r="R6" s="142"/>
      <c r="S6" s="142"/>
      <c r="T6" s="143"/>
      <c r="W6" s="9" t="s">
        <v>248</v>
      </c>
      <c r="X6" s="92"/>
      <c r="Y6" s="92"/>
      <c r="Z6" s="92"/>
      <c r="AA6" s="92"/>
      <c r="AB6" s="92"/>
      <c r="AC6" s="92"/>
      <c r="AD6" s="92"/>
      <c r="AE6" s="92"/>
      <c r="AF6" s="92"/>
      <c r="AG6" s="92"/>
      <c r="AH6" s="92"/>
      <c r="AI6" s="92"/>
      <c r="AJ6" s="10"/>
      <c r="AK6" s="10"/>
      <c r="AL6" s="10"/>
      <c r="AM6" s="10"/>
      <c r="AN6" s="11"/>
      <c r="AO6" s="12"/>
      <c r="AP6" s="12"/>
      <c r="AQ6" s="12"/>
      <c r="AS6" s="81"/>
      <c r="BB6" s="93"/>
      <c r="BC6" s="93"/>
    </row>
    <row r="7" spans="1:61" s="8" customFormat="1" ht="33.75" customHeight="1" x14ac:dyDescent="0.25">
      <c r="A7" s="96" t="s">
        <v>249</v>
      </c>
      <c r="B7" s="97"/>
      <c r="C7" s="97"/>
      <c r="D7" s="97"/>
      <c r="E7" s="97"/>
      <c r="F7" s="97"/>
      <c r="G7" s="97"/>
      <c r="H7" s="97"/>
      <c r="I7" s="97"/>
      <c r="J7" s="97"/>
      <c r="K7" s="97"/>
      <c r="L7" s="97"/>
      <c r="M7" s="97"/>
      <c r="N7" s="97"/>
      <c r="O7" s="97"/>
      <c r="P7" s="97"/>
      <c r="Q7" s="97"/>
      <c r="R7" s="97"/>
      <c r="S7" s="97"/>
      <c r="T7" s="97"/>
      <c r="U7" s="97"/>
      <c r="V7" s="98"/>
      <c r="W7" s="99" t="s">
        <v>250</v>
      </c>
      <c r="X7" s="100"/>
      <c r="Y7" s="100"/>
      <c r="Z7" s="100"/>
      <c r="AA7" s="100"/>
      <c r="AB7" s="100"/>
      <c r="AC7" s="100"/>
      <c r="AD7" s="100"/>
      <c r="AE7" s="100"/>
      <c r="AF7" s="100"/>
      <c r="AG7" s="100"/>
      <c r="AH7" s="100"/>
      <c r="AI7" s="100"/>
      <c r="AJ7" s="100"/>
      <c r="AK7" s="100"/>
      <c r="AL7" s="100"/>
      <c r="AM7" s="100"/>
      <c r="AN7" s="100"/>
      <c r="AO7" s="100"/>
      <c r="AP7" s="100"/>
      <c r="AQ7" s="100"/>
      <c r="AR7" s="100"/>
      <c r="AS7" s="101"/>
      <c r="AT7" s="80" t="s">
        <v>251</v>
      </c>
      <c r="AU7" s="80"/>
      <c r="AV7" s="80"/>
      <c r="AW7" s="80"/>
      <c r="AX7" s="80"/>
      <c r="AY7" s="80"/>
      <c r="AZ7" s="80"/>
      <c r="BA7" s="80"/>
      <c r="BB7" s="80"/>
      <c r="BC7" s="80"/>
    </row>
    <row r="8" spans="1:61" s="8" customFormat="1" ht="33" customHeight="1" x14ac:dyDescent="0.25">
      <c r="A8" s="80" t="s">
        <v>252</v>
      </c>
      <c r="B8" s="80"/>
      <c r="C8" s="80"/>
      <c r="D8" s="80"/>
      <c r="E8" s="80"/>
      <c r="F8" s="80"/>
      <c r="G8" s="80"/>
      <c r="H8" s="80"/>
      <c r="I8" s="80"/>
      <c r="J8" s="80" t="s">
        <v>253</v>
      </c>
      <c r="K8" s="80"/>
      <c r="L8" s="80"/>
      <c r="M8" s="80"/>
      <c r="N8" s="80"/>
      <c r="O8" s="80"/>
      <c r="P8" s="80"/>
      <c r="Q8" s="80"/>
      <c r="R8" s="80"/>
      <c r="S8" s="80"/>
      <c r="T8" s="80"/>
      <c r="U8" s="80"/>
      <c r="V8" s="80"/>
      <c r="W8" s="102" t="s">
        <v>254</v>
      </c>
      <c r="X8" s="102"/>
      <c r="Y8" s="102"/>
      <c r="Z8" s="102"/>
      <c r="AA8" s="102"/>
      <c r="AB8" s="103" t="s">
        <v>255</v>
      </c>
      <c r="AC8" s="103"/>
      <c r="AD8" s="103"/>
      <c r="AE8" s="103"/>
      <c r="AF8" s="103"/>
      <c r="AG8" s="103"/>
      <c r="AH8" s="103"/>
      <c r="AI8" s="103"/>
      <c r="AJ8" s="103"/>
      <c r="AK8" s="103"/>
      <c r="AL8" s="103"/>
      <c r="AM8" s="103"/>
      <c r="AN8" s="103"/>
      <c r="AO8" s="103"/>
      <c r="AP8" s="103"/>
      <c r="AQ8" s="103"/>
      <c r="AR8" s="103"/>
      <c r="AS8" s="103"/>
      <c r="AT8" s="80"/>
      <c r="AU8" s="80"/>
      <c r="AV8" s="80"/>
      <c r="AW8" s="80"/>
      <c r="AX8" s="80"/>
      <c r="AY8" s="80"/>
      <c r="AZ8" s="80"/>
      <c r="BA8" s="80"/>
      <c r="BB8" s="80"/>
      <c r="BC8" s="80"/>
    </row>
    <row r="9" spans="1:61" s="13" customFormat="1" ht="33" customHeight="1" x14ac:dyDescent="0.25">
      <c r="A9" s="80"/>
      <c r="B9" s="80"/>
      <c r="C9" s="80"/>
      <c r="D9" s="80"/>
      <c r="E9" s="80"/>
      <c r="F9" s="80"/>
      <c r="G9" s="80"/>
      <c r="H9" s="80"/>
      <c r="I9" s="80"/>
      <c r="J9" s="104" t="s">
        <v>256</v>
      </c>
      <c r="K9" s="104" t="s">
        <v>257</v>
      </c>
      <c r="L9" s="104" t="s">
        <v>258</v>
      </c>
      <c r="M9" s="104" t="s">
        <v>259</v>
      </c>
      <c r="N9" s="104" t="s">
        <v>260</v>
      </c>
      <c r="O9" s="104" t="s">
        <v>261</v>
      </c>
      <c r="P9" s="104" t="s">
        <v>262</v>
      </c>
      <c r="Q9" s="104" t="s">
        <v>263</v>
      </c>
      <c r="R9" s="104" t="s">
        <v>264</v>
      </c>
      <c r="S9" s="104" t="s">
        <v>265</v>
      </c>
      <c r="T9" s="104" t="s">
        <v>266</v>
      </c>
      <c r="U9" s="104" t="s">
        <v>267</v>
      </c>
      <c r="V9" s="104" t="s">
        <v>268</v>
      </c>
      <c r="W9" s="102"/>
      <c r="X9" s="102"/>
      <c r="Y9" s="102"/>
      <c r="Z9" s="102"/>
      <c r="AA9" s="102"/>
      <c r="AB9" s="105" t="s">
        <v>269</v>
      </c>
      <c r="AC9" s="105"/>
      <c r="AD9" s="105"/>
      <c r="AE9" s="105"/>
      <c r="AF9" s="105"/>
      <c r="AG9" s="105"/>
      <c r="AH9" s="105"/>
      <c r="AI9" s="105"/>
      <c r="AJ9" s="106" t="s">
        <v>270</v>
      </c>
      <c r="AK9" s="41"/>
      <c r="AL9" s="106" t="s">
        <v>271</v>
      </c>
      <c r="AM9" s="106" t="s">
        <v>272</v>
      </c>
      <c r="AN9" s="107" t="s">
        <v>273</v>
      </c>
      <c r="AO9" s="107" t="s">
        <v>274</v>
      </c>
      <c r="AP9" s="106" t="s">
        <v>275</v>
      </c>
      <c r="AQ9" s="107" t="s">
        <v>276</v>
      </c>
      <c r="AR9" s="107" t="s">
        <v>277</v>
      </c>
      <c r="AS9" s="107" t="s">
        <v>278</v>
      </c>
      <c r="AT9" s="80"/>
      <c r="AU9" s="80"/>
      <c r="AV9" s="80"/>
      <c r="AW9" s="80"/>
      <c r="AX9" s="80"/>
      <c r="AY9" s="80"/>
      <c r="AZ9" s="80"/>
      <c r="BA9" s="80"/>
      <c r="BB9" s="80"/>
      <c r="BC9" s="80"/>
      <c r="BI9" s="13" t="s">
        <v>279</v>
      </c>
    </row>
    <row r="10" spans="1:61" s="13" customFormat="1" ht="49.5" customHeight="1" x14ac:dyDescent="0.25">
      <c r="A10" s="105" t="s">
        <v>280</v>
      </c>
      <c r="B10" s="105" t="s">
        <v>281</v>
      </c>
      <c r="C10" s="105" t="s">
        <v>282</v>
      </c>
      <c r="D10" s="105" t="s">
        <v>283</v>
      </c>
      <c r="E10" s="105" t="s">
        <v>284</v>
      </c>
      <c r="F10" s="105" t="s">
        <v>285</v>
      </c>
      <c r="G10" s="105"/>
      <c r="H10" s="105"/>
      <c r="I10" s="105"/>
      <c r="J10" s="104"/>
      <c r="K10" s="104"/>
      <c r="L10" s="104"/>
      <c r="M10" s="104"/>
      <c r="N10" s="104"/>
      <c r="O10" s="104"/>
      <c r="P10" s="104"/>
      <c r="Q10" s="104"/>
      <c r="R10" s="104"/>
      <c r="S10" s="104"/>
      <c r="T10" s="104"/>
      <c r="U10" s="104"/>
      <c r="V10" s="104"/>
      <c r="W10" s="102"/>
      <c r="X10" s="102"/>
      <c r="Y10" s="102"/>
      <c r="Z10" s="102"/>
      <c r="AA10" s="102"/>
      <c r="AB10" s="106" t="s">
        <v>286</v>
      </c>
      <c r="AC10" s="106"/>
      <c r="AD10" s="106"/>
      <c r="AE10" s="106"/>
      <c r="AF10" s="106"/>
      <c r="AG10" s="106" t="s">
        <v>287</v>
      </c>
      <c r="AH10" s="106"/>
      <c r="AI10" s="106"/>
      <c r="AJ10" s="106"/>
      <c r="AK10" s="41"/>
      <c r="AL10" s="106"/>
      <c r="AM10" s="106"/>
      <c r="AN10" s="107"/>
      <c r="AO10" s="107"/>
      <c r="AP10" s="106"/>
      <c r="AQ10" s="107"/>
      <c r="AR10" s="107"/>
      <c r="AS10" s="107"/>
      <c r="AT10" s="111" t="s">
        <v>288</v>
      </c>
      <c r="AU10" s="111" t="s">
        <v>289</v>
      </c>
      <c r="AV10" s="111" t="s">
        <v>290</v>
      </c>
      <c r="AW10" s="111" t="s">
        <v>291</v>
      </c>
      <c r="AX10" s="113" t="s">
        <v>292</v>
      </c>
      <c r="AY10" s="113"/>
      <c r="AZ10" s="113"/>
      <c r="BA10" s="105" t="s">
        <v>293</v>
      </c>
      <c r="BB10" s="105" t="s">
        <v>294</v>
      </c>
      <c r="BC10" s="105" t="s">
        <v>295</v>
      </c>
      <c r="BI10" s="13" t="s">
        <v>296</v>
      </c>
    </row>
    <row r="11" spans="1:61" s="13" customFormat="1" ht="57.75" customHeight="1" thickBot="1" x14ac:dyDescent="0.3">
      <c r="A11" s="105"/>
      <c r="B11" s="105"/>
      <c r="C11" s="105"/>
      <c r="D11" s="105"/>
      <c r="E11" s="105"/>
      <c r="F11" s="14" t="s">
        <v>297</v>
      </c>
      <c r="G11" s="14" t="s">
        <v>298</v>
      </c>
      <c r="H11" s="14" t="s">
        <v>299</v>
      </c>
      <c r="I11" s="14" t="s">
        <v>300</v>
      </c>
      <c r="J11" s="104"/>
      <c r="K11" s="104"/>
      <c r="L11" s="104"/>
      <c r="M11" s="104"/>
      <c r="N11" s="104"/>
      <c r="O11" s="104"/>
      <c r="P11" s="104"/>
      <c r="Q11" s="104"/>
      <c r="R11" s="104"/>
      <c r="S11" s="104"/>
      <c r="T11" s="104"/>
      <c r="U11" s="104"/>
      <c r="V11" s="104"/>
      <c r="W11" s="15" t="s">
        <v>301</v>
      </c>
      <c r="X11" s="15" t="s">
        <v>302</v>
      </c>
      <c r="Y11" s="15" t="s">
        <v>303</v>
      </c>
      <c r="Z11" s="15" t="s">
        <v>304</v>
      </c>
      <c r="AA11" s="16" t="s">
        <v>305</v>
      </c>
      <c r="AB11" s="17" t="s">
        <v>306</v>
      </c>
      <c r="AC11" s="15" t="s">
        <v>307</v>
      </c>
      <c r="AD11" s="15" t="s">
        <v>308</v>
      </c>
      <c r="AE11" s="17" t="s">
        <v>309</v>
      </c>
      <c r="AF11" s="15" t="s">
        <v>310</v>
      </c>
      <c r="AG11" s="15" t="s">
        <v>311</v>
      </c>
      <c r="AH11" s="15" t="s">
        <v>312</v>
      </c>
      <c r="AI11" s="15" t="s">
        <v>313</v>
      </c>
      <c r="AJ11" s="41" t="s">
        <v>314</v>
      </c>
      <c r="AK11" s="41"/>
      <c r="AL11" s="41" t="s">
        <v>315</v>
      </c>
      <c r="AM11" s="41" t="s">
        <v>316</v>
      </c>
      <c r="AN11" s="107"/>
      <c r="AO11" s="107"/>
      <c r="AP11" s="106"/>
      <c r="AQ11" s="107"/>
      <c r="AR11" s="107"/>
      <c r="AS11" s="107"/>
      <c r="AT11" s="112"/>
      <c r="AU11" s="112"/>
      <c r="AV11" s="112"/>
      <c r="AW11" s="112"/>
      <c r="AX11" s="16" t="s">
        <v>317</v>
      </c>
      <c r="AY11" s="16" t="s">
        <v>318</v>
      </c>
      <c r="AZ11" s="16" t="s">
        <v>319</v>
      </c>
      <c r="BA11" s="105"/>
      <c r="BB11" s="105"/>
      <c r="BC11" s="105"/>
      <c r="BF11" s="35"/>
      <c r="BI11" s="13" t="s">
        <v>320</v>
      </c>
    </row>
    <row r="12" spans="1:61" s="21" customFormat="1" ht="84.75" customHeight="1" x14ac:dyDescent="0.25">
      <c r="A12" s="108" t="s">
        <v>321</v>
      </c>
      <c r="B12" s="108" t="s">
        <v>322</v>
      </c>
      <c r="C12" s="108" t="s">
        <v>323</v>
      </c>
      <c r="D12" s="108" t="s">
        <v>324</v>
      </c>
      <c r="E12" s="109" t="s">
        <v>325</v>
      </c>
      <c r="F12" s="108" t="s">
        <v>326</v>
      </c>
      <c r="G12" s="110" t="s">
        <v>327</v>
      </c>
      <c r="H12" s="110" t="s">
        <v>327</v>
      </c>
      <c r="I12" s="118" t="str">
        <f>+G12&amp;H12</f>
        <v>ProcesosProcesos</v>
      </c>
      <c r="J12" s="119">
        <v>50</v>
      </c>
      <c r="K12" s="122" t="str">
        <f>IF(J12&lt;=0,"",IF(J12&lt;=2,"Muy Baja",IF(J12&lt;=24,"Baja",IF(J12&lt;=500,"Media",IF(J12&lt;=5000,"Alta","Muy Alta")))))</f>
        <v>Media</v>
      </c>
      <c r="L12" s="123">
        <f>IF(K12="","",IF(K12="Muy Baja",0.2,IF(K12="Baja",0.4,IF(K12="Media",0.6,IF(K12="Alta",0.8,IF(K12="Muy Alta",1,))))))</f>
        <v>0.6</v>
      </c>
      <c r="M12" s="125" t="s">
        <v>328</v>
      </c>
      <c r="N12" s="123">
        <f>IF(M12="","",IF(M12="menor a 10 SMLMV",0.2,IF(M12="ENTRE 10 Y 50 SMLMV",0.4,IF(M12="entre 50 y 100 SMLMV",0.6,IF(M12="entre 100 y 500 SMLMV",0.8,IF(M12="Mayor a 500 SMLMV",1,))))))</f>
        <v>0.4</v>
      </c>
      <c r="O12" s="122" t="str">
        <f>IF(N12&lt;=0,"",IF(N12&lt;=20%,"Leve",IF(N12&lt;=40%,"Menor",IF(N12&lt;=60%,"Moderado",IF(N12&lt;=80%,"Mayor","Catastrofico")))))</f>
        <v>Menor</v>
      </c>
      <c r="P12" s="131" t="s">
        <v>329</v>
      </c>
      <c r="Q12" s="36" t="s">
        <v>279</v>
      </c>
      <c r="R12" s="122" t="str">
        <f>IF(S12&lt;=0,"",IF(S12&lt;=20%,"Leve",IF(S12&lt;=40%,"Menor",IF(S12&lt;=60%,"Moderado",IF(S12&lt;=80%,"Mayor","Catastrofico")))))</f>
        <v>Mayor</v>
      </c>
      <c r="S12" s="123">
        <f>IF(P12="","",IF(P12="El riesgo afecta la imagen de algún área de la organización",0.2,IF(P12="El riesgo afecta la imagen de la entidad internamente, de conocimiento general nivel interno, de junta directiva y accionistas y/o de proveedores",0.4,IF(P12="El riesgo afecta la imagen de la entidad con algunos usuarios de relevancia frente al logro de los objetivos",0.6,IF(P12="El riesgo afecta la imagen de la entidad con efecto publicitario sostenido a nivel de sector administrativo, nivel departamental o municipal",0.8,IF(P12="El riesgo afecta la imagen de la entidad a nivel nacional, con efecto publicitario sostenido a nivel país",1,))))))</f>
        <v>0.8</v>
      </c>
      <c r="T12" s="122" t="str">
        <f>IF(U12&lt;=0,"",IF(U12&lt;=20%,"Leve",IF(U12&lt;=40%,"Menor",IF(U12&lt;=60%,"Moderado",IF(U12&lt;=80%,"Mayor","Catastrofico")))))</f>
        <v>Mayor</v>
      </c>
      <c r="U12" s="117">
        <f>+S12</f>
        <v>0.8</v>
      </c>
      <c r="V12" s="129" t="str">
        <f>IF(OR(AND(K12="Muy Baja",T12="Leve"),AND(K12="Muy Baja",T12="Menor"),AND(K12="Baja",T12="Leve")),"Bajo",IF(OR(AND(K12="Muy baja",T12="Moderado"),AND(K12="Baja",T12="Menor"),AND(K12="Baja",T12="Moderado"),AND(K12="Media",T12="Leve"),AND(K12="Media",T12="Menor"),AND(K12="Media",T12="Moderado"),AND(K12="Alta",T12="Leve"),AND(K12="Alta",T12="Menor")),"Moderado",IF(OR(AND(K12="Muy Baja",T12="Mayor"),AND(K12="Baja",T12="Mayor"),AND(K12="Media",T12="Mayor"),AND(K12="Alta",T12="Moderado"),AND(K12="Alta",T12="Mayor"),AND(K12="Muy Alta",T12="Leve"),AND(K12="Muy Alta",T12="Menor"),AND(K12="Muy Alta",T12="Moderado"),AND(K12="Muy Alta",T12="Mayor")),"Alto",IF(OR(AND(K12="Muy Baja",T12="Catastrofico"),AND(K12="Baja",T12="Catastrofico"),AND(K12="Media",T12="Catastrofico"),AND(K12="Alta",T12="Catastrofico"),AND(K12="Muy Alta",T12="Catastrofico")),"Extremo",))))</f>
        <v>Alto</v>
      </c>
      <c r="W12" s="18">
        <v>1</v>
      </c>
      <c r="X12" s="19" t="s">
        <v>330</v>
      </c>
      <c r="Y12" s="19" t="s">
        <v>331</v>
      </c>
      <c r="Z12" s="19" t="s">
        <v>332</v>
      </c>
      <c r="AA12" s="45" t="str">
        <f>+CONCATENATE(X12," ",Y12," ",Z12)</f>
        <v>Profesional / Asesor externo  Responsable  Registra la solicitud de concepto jurídico en la base de datos para el respectivo seguimiento Cada vez que le sea asignado</v>
      </c>
      <c r="AB12" s="55" t="s">
        <v>333</v>
      </c>
      <c r="AC12" s="40">
        <f t="shared" ref="AC12:AC16" si="0">IF(AB12="","",IF(AB12="Preventivo",0.25,IF(AB12="Detectivo",0.15,IF(AB12="Correctivo",0.1,))))</f>
        <v>0.25</v>
      </c>
      <c r="AD12" s="54" t="str">
        <f>+IF(OR(AB12='[4]11 FORMULAS'!$O$4,AB12='[4]11 FORMULAS'!$O$5),'[4]11 FORMULAS'!$P$5,IF(AB12='[4]11 FORMULAS'!$O$6,'[4]11 FORMULAS'!$P$6,""))</f>
        <v>Probabilidad</v>
      </c>
      <c r="AE12" s="55" t="s">
        <v>334</v>
      </c>
      <c r="AF12" s="40">
        <f t="shared" ref="AF12:AF16" si="1">IF(AE12="","",IF(AE12="Manual",0.15,IF(AE12="Automatico",0.25,)))</f>
        <v>0.15</v>
      </c>
      <c r="AG12" s="56" t="s">
        <v>335</v>
      </c>
      <c r="AH12" s="56" t="s">
        <v>336</v>
      </c>
      <c r="AI12" s="56" t="s">
        <v>337</v>
      </c>
      <c r="AJ12" s="54">
        <f>+AC12+AF12</f>
        <v>0.4</v>
      </c>
      <c r="AK12" s="54">
        <f>+L12*AJ12</f>
        <v>0.24</v>
      </c>
      <c r="AL12" s="54">
        <f>+L12-AK12</f>
        <v>0.36</v>
      </c>
      <c r="AM12" s="54">
        <f>IF(AD12='[4]11 FORMULAS'!$P$6,U12-(U12*AJ12),U12)</f>
        <v>0.8</v>
      </c>
      <c r="AN12" s="130">
        <f>+AL16</f>
        <v>0.216</v>
      </c>
      <c r="AO12" s="122" t="str">
        <f>IF(AN12&lt;=0,"",IF(AN12&lt;=20%,"Muy Baja",IF(AN12&lt;=40%,"Baja",IF(AN12&lt;=60%,"Media",IF(AN12&lt;=80%,"Alta","Muy Alta")))))</f>
        <v>Baja</v>
      </c>
      <c r="AP12" s="130">
        <f>+AM16</f>
        <v>0.8</v>
      </c>
      <c r="AQ12" s="122" t="str">
        <f>IF(AP12&lt;=0,"",IF(AP12&lt;=20%,"Leve",IF(AP12&lt;=40%,"Menor",IF(AP12&lt;=60%,"Moderado",IF(AP12&lt;=80%,"Mayor","Catastrofico")))))</f>
        <v>Mayor</v>
      </c>
      <c r="AR12" s="129" t="str">
        <f>IF(OR(AND(AO12="Muy Baja",AQ12="Leve"),AND(AO12="Muy Baja",AQ12="Menor"),AND(AO12="Baja",AQ12="Leve")),"Bajo",IF(OR(AND(AO12="Muy baja",AQ12="Moderado"),AND(AO12="Baja",AQ12="Menor"),AND(AO12="Baja",AQ12="Moderado"),AND(AO12="Media",AQ12="Leve"),AND(AO12="Media",AQ12="Menor"),AND(AO12="Media",AQ12="Moderado"),AND(AO12="Alta",AQ12="Leve"),AND(AO12="Alta",AQ12="Menor")),"Moderado",IF(OR(AND(AO12="Muy Baja",AQ12="Mayor"),AND(AO12="Baja",AQ12="Mayor"),AND(AO12="Media",AQ12="Mayor"),AND(AO12="Alta",AQ12="Moderado"),AND(AO12="Alta",AQ12="Mayor"),AND(AO12="Muy Alta",AQ12="Leve"),AND(AO12="Muy Alta",AQ12="Menor"),AND(AO12="Muy Alta",AQ12="Moderado"),AND(AO12="Muy Alta",AQ12="Mayor")),"Alto",IF(OR(AND(AO12="Muy Baja",AQ12="Catastrofico"),AND(AO12="Baja",AQ12="Catastrofico"),AND(AO12="Media",AQ12="Catastrofico"),AND(AO12="Alta",AQ12="Catastrofico"),AND(AO12="Muy Alta",AQ12="Catastrofico")),"Extremo",""))))</f>
        <v>Alto</v>
      </c>
      <c r="AS12" s="126" t="s">
        <v>338</v>
      </c>
      <c r="AT12" s="114"/>
      <c r="AU12" s="114"/>
      <c r="AV12" s="114"/>
      <c r="AW12" s="114"/>
      <c r="AX12" s="114"/>
      <c r="AY12" s="114"/>
      <c r="AZ12" s="114"/>
      <c r="BA12" s="114"/>
      <c r="BB12" s="114"/>
      <c r="BC12" s="114"/>
      <c r="BE12" s="37" t="str">
        <f>IF(BD12="","",IF(BD12="Muy Baja",0.2,IF(BD12="Baja",0.4,IF(BD12="Media",0.6,IF(BD12="Alta",0.8,IF(BD12="Muy Alta",1,))))))</f>
        <v/>
      </c>
      <c r="BF12" s="78" t="s">
        <v>339</v>
      </c>
      <c r="BG12" s="79"/>
      <c r="BI12" s="13" t="s">
        <v>340</v>
      </c>
    </row>
    <row r="13" spans="1:61" s="21" customFormat="1" ht="35.25" customHeight="1" x14ac:dyDescent="0.25">
      <c r="A13" s="108"/>
      <c r="B13" s="108"/>
      <c r="C13" s="108"/>
      <c r="D13" s="108"/>
      <c r="E13" s="109"/>
      <c r="F13" s="108"/>
      <c r="G13" s="110"/>
      <c r="H13" s="110"/>
      <c r="I13" s="118"/>
      <c r="J13" s="120"/>
      <c r="K13" s="122"/>
      <c r="L13" s="124"/>
      <c r="M13" s="125"/>
      <c r="N13" s="124"/>
      <c r="O13" s="122"/>
      <c r="P13" s="132"/>
      <c r="Q13" s="36" t="s">
        <v>296</v>
      </c>
      <c r="R13" s="122"/>
      <c r="S13" s="124"/>
      <c r="T13" s="122"/>
      <c r="U13" s="117"/>
      <c r="V13" s="129"/>
      <c r="W13" s="18">
        <v>2</v>
      </c>
      <c r="X13" s="19" t="s">
        <v>341</v>
      </c>
      <c r="Y13" s="19" t="s">
        <v>342</v>
      </c>
      <c r="Z13" s="19" t="s">
        <v>343</v>
      </c>
      <c r="AA13" s="20" t="str">
        <f>+CONCATENATE(X13," ",Y13," ",Z13)</f>
        <v xml:space="preserve">Jefe de la OAJ Enviará correo electronico al profesional responsable solicitandole que suministre al despacho el proyeccto de respuesta a la solicitud de concepto proxima a vencer En el evento de no encontrar respuesta al mismo en la base de datos </v>
      </c>
      <c r="AB13" s="55" t="s">
        <v>333</v>
      </c>
      <c r="AC13" s="40">
        <f t="shared" si="0"/>
        <v>0.25</v>
      </c>
      <c r="AD13" s="54" t="str">
        <f>+IF(OR(AB13='[4]11 FORMULAS'!$O$4,AB13='[4]11 FORMULAS'!$O$5),'[4]11 FORMULAS'!$P$5,IF(AB13='[4]11 FORMULAS'!$O$6,'[4]11 FORMULAS'!$P$6,""))</f>
        <v>Probabilidad</v>
      </c>
      <c r="AE13" s="55" t="s">
        <v>334</v>
      </c>
      <c r="AF13" s="40">
        <f t="shared" si="1"/>
        <v>0.15</v>
      </c>
      <c r="AG13" s="56" t="s">
        <v>335</v>
      </c>
      <c r="AH13" s="56" t="s">
        <v>336</v>
      </c>
      <c r="AI13" s="56" t="s">
        <v>337</v>
      </c>
      <c r="AJ13" s="54">
        <f>+AC13+AF13</f>
        <v>0.4</v>
      </c>
      <c r="AK13" s="54">
        <f>+AL12*AJ13</f>
        <v>0.14399999999999999</v>
      </c>
      <c r="AL13" s="54">
        <f>+AL12-AK13</f>
        <v>0.216</v>
      </c>
      <c r="AM13" s="54">
        <f>IF(AD13='[4]11 FORMULAS'!$P$6,AM12-(AM12*AJ13),AM12)</f>
        <v>0.8</v>
      </c>
      <c r="AN13" s="130"/>
      <c r="AO13" s="122"/>
      <c r="AP13" s="130"/>
      <c r="AQ13" s="122"/>
      <c r="AR13" s="129"/>
      <c r="AS13" s="127"/>
      <c r="AT13" s="115"/>
      <c r="AU13" s="115"/>
      <c r="AV13" s="115"/>
      <c r="AW13" s="115"/>
      <c r="AX13" s="115"/>
      <c r="AY13" s="115"/>
      <c r="AZ13" s="115"/>
      <c r="BA13" s="115"/>
      <c r="BB13" s="115"/>
      <c r="BC13" s="115"/>
      <c r="BE13" s="38"/>
      <c r="BF13"/>
      <c r="BI13" s="13" t="s">
        <v>344</v>
      </c>
    </row>
    <row r="14" spans="1:61" s="21" customFormat="1" ht="35.25" customHeight="1" x14ac:dyDescent="0.25">
      <c r="A14" s="108"/>
      <c r="B14" s="108"/>
      <c r="C14" s="108"/>
      <c r="D14" s="108"/>
      <c r="E14" s="109"/>
      <c r="F14" s="108"/>
      <c r="G14" s="110"/>
      <c r="H14" s="110"/>
      <c r="I14" s="118"/>
      <c r="J14" s="120"/>
      <c r="K14" s="122"/>
      <c r="L14" s="124"/>
      <c r="M14" s="125"/>
      <c r="N14" s="124"/>
      <c r="O14" s="122"/>
      <c r="P14" s="132"/>
      <c r="Q14" s="36" t="s">
        <v>345</v>
      </c>
      <c r="R14" s="122"/>
      <c r="S14" s="124"/>
      <c r="T14" s="122"/>
      <c r="U14" s="117"/>
      <c r="V14" s="129"/>
      <c r="W14" s="18">
        <v>3</v>
      </c>
      <c r="X14" s="19"/>
      <c r="Y14" s="19"/>
      <c r="Z14" s="19"/>
      <c r="AA14" s="20" t="str">
        <f t="shared" ref="AA14:AA15" si="2">+CONCATENATE(X14," ",Y14," ",Z14)</f>
        <v xml:space="preserve">  </v>
      </c>
      <c r="AB14" s="55" t="s">
        <v>366</v>
      </c>
      <c r="AC14" s="40">
        <f t="shared" si="0"/>
        <v>0</v>
      </c>
      <c r="AD14" s="54" t="str">
        <f>+IF(OR(AB14='[4]11 FORMULAS'!$O$4,AB14='[4]11 FORMULAS'!$O$5),'[4]11 FORMULAS'!$P$5,IF(AB14='[4]11 FORMULAS'!$O$6,'[4]11 FORMULAS'!$P$6,""))</f>
        <v/>
      </c>
      <c r="AE14" s="55" t="s">
        <v>366</v>
      </c>
      <c r="AF14" s="40">
        <f t="shared" si="1"/>
        <v>0</v>
      </c>
      <c r="AG14" s="23"/>
      <c r="AH14" s="23"/>
      <c r="AI14" s="23"/>
      <c r="AJ14" s="54">
        <f t="shared" ref="AJ14:AJ16" si="3">+AC14+AF14</f>
        <v>0</v>
      </c>
      <c r="AK14" s="54">
        <f t="shared" ref="AK14:AK16" si="4">+AL13*AJ14</f>
        <v>0</v>
      </c>
      <c r="AL14" s="54">
        <f t="shared" ref="AL14:AL16" si="5">+AL13-AK14</f>
        <v>0.216</v>
      </c>
      <c r="AM14" s="54">
        <f>IF(AD14='[4]11 FORMULAS'!$P$6,AM13-(AM13*AJ14),AM13)</f>
        <v>0.8</v>
      </c>
      <c r="AN14" s="130"/>
      <c r="AO14" s="122"/>
      <c r="AP14" s="130"/>
      <c r="AQ14" s="122"/>
      <c r="AR14" s="129"/>
      <c r="AS14" s="127"/>
      <c r="AT14" s="115"/>
      <c r="AU14" s="115"/>
      <c r="AV14" s="115"/>
      <c r="AW14" s="115"/>
      <c r="AX14" s="115"/>
      <c r="AY14" s="115"/>
      <c r="AZ14" s="115"/>
      <c r="BA14" s="115"/>
      <c r="BB14" s="115"/>
      <c r="BC14" s="115"/>
      <c r="BE14" s="38"/>
      <c r="BF14"/>
    </row>
    <row r="15" spans="1:61" s="21" customFormat="1" ht="35.25" customHeight="1" x14ac:dyDescent="0.25">
      <c r="A15" s="108"/>
      <c r="B15" s="108"/>
      <c r="C15" s="108"/>
      <c r="D15" s="108"/>
      <c r="E15" s="109"/>
      <c r="F15" s="108"/>
      <c r="G15" s="110"/>
      <c r="H15" s="110"/>
      <c r="I15" s="118"/>
      <c r="J15" s="120"/>
      <c r="K15" s="122"/>
      <c r="L15" s="124"/>
      <c r="M15" s="125"/>
      <c r="N15" s="124"/>
      <c r="O15" s="122"/>
      <c r="P15" s="132"/>
      <c r="Q15" s="36" t="s">
        <v>329</v>
      </c>
      <c r="R15" s="122"/>
      <c r="S15" s="124"/>
      <c r="T15" s="122"/>
      <c r="U15" s="117"/>
      <c r="V15" s="129"/>
      <c r="W15" s="18">
        <v>4</v>
      </c>
      <c r="X15" s="19"/>
      <c r="Y15" s="19"/>
      <c r="Z15" s="19"/>
      <c r="AA15" s="20" t="str">
        <f t="shared" si="2"/>
        <v xml:space="preserve">  </v>
      </c>
      <c r="AB15" s="55" t="s">
        <v>366</v>
      </c>
      <c r="AC15" s="40">
        <f t="shared" si="0"/>
        <v>0</v>
      </c>
      <c r="AD15" s="54" t="str">
        <f>+IF(OR(AB15='[4]11 FORMULAS'!$O$4,AB15='[4]11 FORMULAS'!$O$5),'[4]11 FORMULAS'!$P$5,IF(AB15='[4]11 FORMULAS'!$O$6,'[4]11 FORMULAS'!$P$6,""))</f>
        <v/>
      </c>
      <c r="AE15" s="55" t="s">
        <v>366</v>
      </c>
      <c r="AF15" s="40">
        <f t="shared" si="1"/>
        <v>0</v>
      </c>
      <c r="AG15" s="23"/>
      <c r="AH15" s="23"/>
      <c r="AI15" s="23"/>
      <c r="AJ15" s="54">
        <f t="shared" si="3"/>
        <v>0</v>
      </c>
      <c r="AK15" s="54">
        <f t="shared" si="4"/>
        <v>0</v>
      </c>
      <c r="AL15" s="54">
        <f t="shared" si="5"/>
        <v>0.216</v>
      </c>
      <c r="AM15" s="54">
        <f>IF(AD15='[4]11 FORMULAS'!$P$6,AM14-(AM14*AJ15),AM14)</f>
        <v>0.8</v>
      </c>
      <c r="AN15" s="130"/>
      <c r="AO15" s="122"/>
      <c r="AP15" s="130"/>
      <c r="AQ15" s="122"/>
      <c r="AR15" s="129"/>
      <c r="AS15" s="127"/>
      <c r="AT15" s="115"/>
      <c r="AU15" s="115"/>
      <c r="AV15" s="115"/>
      <c r="AW15" s="115"/>
      <c r="AX15" s="115"/>
      <c r="AY15" s="115"/>
      <c r="AZ15" s="115"/>
      <c r="BA15" s="115"/>
      <c r="BB15" s="115"/>
      <c r="BC15" s="115"/>
      <c r="BE15" s="38"/>
      <c r="BF15"/>
    </row>
    <row r="16" spans="1:61" s="21" customFormat="1" ht="35.25" customHeight="1" thickBot="1" x14ac:dyDescent="0.3">
      <c r="A16" s="108"/>
      <c r="B16" s="108"/>
      <c r="C16" s="108"/>
      <c r="D16" s="108"/>
      <c r="E16" s="109"/>
      <c r="F16" s="108"/>
      <c r="G16" s="110"/>
      <c r="H16" s="110"/>
      <c r="I16" s="118"/>
      <c r="J16" s="121"/>
      <c r="K16" s="122"/>
      <c r="L16" s="124"/>
      <c r="M16" s="125"/>
      <c r="N16" s="124"/>
      <c r="O16" s="122"/>
      <c r="P16" s="133"/>
      <c r="Q16" s="36" t="s">
        <v>344</v>
      </c>
      <c r="R16" s="122"/>
      <c r="S16" s="124"/>
      <c r="T16" s="122"/>
      <c r="U16" s="117"/>
      <c r="V16" s="129"/>
      <c r="W16" s="22"/>
      <c r="X16" s="22"/>
      <c r="Y16" s="22"/>
      <c r="Z16" s="22"/>
      <c r="AA16" s="22"/>
      <c r="AB16" s="55" t="s">
        <v>366</v>
      </c>
      <c r="AC16" s="40">
        <f t="shared" si="0"/>
        <v>0</v>
      </c>
      <c r="AD16" s="54" t="str">
        <f>+IF(OR(AB16='[4]11 FORMULAS'!$O$4,AB16='[4]11 FORMULAS'!$O$5),'[4]11 FORMULAS'!$P$5,IF(AB16='[4]11 FORMULAS'!$O$6,'[4]11 FORMULAS'!$P$6,""))</f>
        <v/>
      </c>
      <c r="AE16" s="55" t="s">
        <v>366</v>
      </c>
      <c r="AF16" s="40">
        <f t="shared" si="1"/>
        <v>0</v>
      </c>
      <c r="AG16" s="23"/>
      <c r="AH16" s="23"/>
      <c r="AI16" s="23"/>
      <c r="AJ16" s="54">
        <f t="shared" si="3"/>
        <v>0</v>
      </c>
      <c r="AK16" s="54">
        <f t="shared" si="4"/>
        <v>0</v>
      </c>
      <c r="AL16" s="54">
        <f t="shared" si="5"/>
        <v>0.216</v>
      </c>
      <c r="AM16" s="54">
        <f>IF(AD16='[4]11 FORMULAS'!$P$6,AM15-(AM15*AJ16),AM15)</f>
        <v>0.8</v>
      </c>
      <c r="AN16" s="130"/>
      <c r="AO16" s="122"/>
      <c r="AP16" s="130"/>
      <c r="AQ16" s="122"/>
      <c r="AR16" s="129"/>
      <c r="AS16" s="128"/>
      <c r="AT16" s="116"/>
      <c r="AU16" s="116"/>
      <c r="AV16" s="116"/>
      <c r="AW16" s="116"/>
      <c r="AX16" s="116"/>
      <c r="AY16" s="116"/>
      <c r="AZ16" s="116"/>
      <c r="BA16" s="116"/>
      <c r="BB16" s="116"/>
      <c r="BC16" s="116"/>
      <c r="BE16" s="39"/>
    </row>
    <row r="17" spans="1:61" s="21" customFormat="1" ht="49.5" customHeight="1" x14ac:dyDescent="0.25">
      <c r="A17" s="108" t="s">
        <v>346</v>
      </c>
      <c r="B17" s="108" t="s">
        <v>322</v>
      </c>
      <c r="C17" s="108" t="s">
        <v>347</v>
      </c>
      <c r="D17" s="108" t="s">
        <v>348</v>
      </c>
      <c r="E17" s="109" t="str">
        <f>+CONCATENATE(B17," ",C17," ",D17)</f>
        <v>Posibilidad de perdida economica y reputacional por expedir actos administrativos regulatorios por fuera de los lineamientos  debido al desconocimiento de la politica de mejora normativa</v>
      </c>
      <c r="F17" s="108" t="s">
        <v>326</v>
      </c>
      <c r="G17" s="110" t="s">
        <v>327</v>
      </c>
      <c r="H17" s="110" t="s">
        <v>327</v>
      </c>
      <c r="I17" s="118" t="str">
        <f>+G17&amp;H17</f>
        <v>ProcesosProcesos</v>
      </c>
      <c r="J17" s="134">
        <v>200</v>
      </c>
      <c r="K17" s="122" t="str">
        <f>IF(J17&lt;=0,"",IF(J17&lt;=2,"Muy Baja",IF(J17&lt;=24,"Baja",IF(J17&lt;=500,"Media",IF(J17&lt;=5000,"Alta","Muy Alta")))))</f>
        <v>Media</v>
      </c>
      <c r="L17" s="123">
        <f>IF(K17="","",IF(K17="Muy Baja",0.2,IF(K17="Baja",0.4,IF(K17="Media",0.6,IF(K17="Alta",0.8,IF(K17="Muy Alta",1,))))))</f>
        <v>0.6</v>
      </c>
      <c r="M17" s="125" t="s">
        <v>349</v>
      </c>
      <c r="N17" s="123">
        <f>IF(M17="","",IF(M17="menor a 10 SMLMV",0.2,IF(M17="ENTRE 10 Y 50 SMLMV",0.4,IF(M17="entre 50 y 100 SMLMV",0.6,IF(M17="entre 100 y 500 SMLMV",0.8,IF(M17="Mayor a 500 SMLMV",1,))))))</f>
        <v>0.8</v>
      </c>
      <c r="O17" s="122" t="str">
        <f>IF(N17&lt;=0,"",IF(N17&lt;=20%,"Leve",IF(N17&lt;=40%,"Menor",IF(N17&lt;=60%,"Moderado",IF(N17&lt;=80%,"Mayor","Catastrofico")))))</f>
        <v>Mayor</v>
      </c>
      <c r="P17" s="131" t="s">
        <v>329</v>
      </c>
      <c r="Q17" s="36" t="s">
        <v>279</v>
      </c>
      <c r="R17" s="122" t="str">
        <f>IF(S17&lt;=0,"",IF(S17&lt;=20%,"Leve",IF(S17&lt;=40%,"Menor",IF(S17&lt;=60%,"Moderado",IF(S17&lt;=80%,"Mayor","Catastrofico")))))</f>
        <v>Mayor</v>
      </c>
      <c r="S17" s="123">
        <f>IF(P17="","",IF(P17="El riesgo afecta la imagen de algún área de la organización",0.2,IF(P17="El riesgo afecta la imagen de la entidad internamente, de conocimiento general nivel interno, de junta directiva y accionistas y/o de proveedores",0.4,IF(P17="El riesgo afecta la imagen de la entidad con algunos usuarios de relevancia frente al logro de los objetivos",0.6,IF(P17="El riesgo afecta la imagen de la entidad con efecto publicitario sostenido a nivel de sector administrativo, nivel departamental o municipal",0.8,IF(P17="El riesgo afecta la imagen de la entidad a nivel nacional, con efecto publicitario sostenido a nivel país",1,))))))</f>
        <v>0.8</v>
      </c>
      <c r="T17" s="122" t="str">
        <f>IF(U17&lt;=0,"",IF(U17&lt;=20%,"Leve",IF(U17&lt;=40%,"Menor",IF(U17&lt;=60%,"Moderado",IF(U17&lt;=80%,"Mayor","Catastrofico")))))</f>
        <v>Mayor</v>
      </c>
      <c r="U17" s="117">
        <f>+S17</f>
        <v>0.8</v>
      </c>
      <c r="V17" s="129" t="str">
        <f>IF(OR(AND(K17="Muy Baja",T17="Leve"),AND(K17="Muy Baja",T17="Menor"),AND(K17="Baja",T17="Leve")),"Bajo",IF(OR(AND(K17="Muy baja",T17="Moderado"),AND(K17="Baja",T17="Menor"),AND(K17="Baja",T17="Moderado"),AND(K17="Media",T17="Leve"),AND(K17="Media",T17="Menor"),AND(K17="Media",T17="Moderado"),AND(K17="Alta",T17="Leve"),AND(K17="Alta",T17="Menor")),"Moderado",IF(OR(AND(K17="Muy Baja",T17="Mayor"),AND(K17="Baja",T17="Mayor"),AND(K17="Media",T17="Mayor"),AND(K17="Alta",T17="Moderado"),AND(K17="Alta",T17="Mayor"),AND(K17="Muy Alta",T17="Leve"),AND(K17="Muy Alta",T17="Menor"),AND(K17="Muy Alta",T17="Moderado"),AND(K17="Muy Alta",T17="Mayor")),"Alto",IF(OR(AND(K17="Muy Baja",T17="Catastrofico"),AND(K17="Baja",T17="Catastrofico"),AND(K17="Media",T17="Catastrofico"),AND(K17="Alta",T17="Catastrofico"),AND(K17="Muy Alta",T17="Catastrofico")),"Extremo",))))</f>
        <v>Alto</v>
      </c>
      <c r="W17" s="18">
        <v>1</v>
      </c>
      <c r="X17" s="19" t="s">
        <v>341</v>
      </c>
      <c r="Y17" s="46" t="s">
        <v>350</v>
      </c>
      <c r="Z17" s="47" t="s">
        <v>351</v>
      </c>
      <c r="AA17" s="20" t="str">
        <f>+CONCATENATE(X17," ",Y17," ",Z17)</f>
        <v>Jefe de la OAJ expedira y/o actualizará los lineamientos sobre la expedicion de actos administrativos de carácter regulatorio  semestralmente</v>
      </c>
      <c r="AB17" s="55" t="s">
        <v>333</v>
      </c>
      <c r="AC17" s="40">
        <f t="shared" ref="AC17:AC21" si="6">IF(AB17="","",IF(AB17="Preventivo",0.25,IF(AB17="Detectivo",0.15,IF(AB17="Correctivo",0.1,))))</f>
        <v>0.25</v>
      </c>
      <c r="AD17" s="54" t="str">
        <f>+IF(OR(AB17='[4]11 FORMULAS'!$O$4,AB17='[4]11 FORMULAS'!$O$5),'[4]11 FORMULAS'!$P$5,IF(AB17='[4]11 FORMULAS'!$O$6,'[4]11 FORMULAS'!$P$6,""))</f>
        <v>Probabilidad</v>
      </c>
      <c r="AE17" s="55" t="s">
        <v>334</v>
      </c>
      <c r="AF17" s="40">
        <f t="shared" ref="AF17:AF21" si="7">IF(AE17="","",IF(AE17="Manual",0.15,IF(AE17="Automatico",0.25,)))</f>
        <v>0.15</v>
      </c>
      <c r="AG17" s="56" t="s">
        <v>335</v>
      </c>
      <c r="AH17" s="56" t="s">
        <v>336</v>
      </c>
      <c r="AI17" s="56" t="s">
        <v>337</v>
      </c>
      <c r="AJ17" s="54">
        <f>+AC17+AF17</f>
        <v>0.4</v>
      </c>
      <c r="AK17" s="54">
        <f>+L17*AJ17</f>
        <v>0.24</v>
      </c>
      <c r="AL17" s="54">
        <f>+L17-AK17</f>
        <v>0.36</v>
      </c>
      <c r="AM17" s="54">
        <f>IF(AD17='[4]11 FORMULAS'!$P$6,U17-(U17*AJ17),U17)</f>
        <v>0.8</v>
      </c>
      <c r="AN17" s="130">
        <f>+AL21</f>
        <v>0.216</v>
      </c>
      <c r="AO17" s="122" t="str">
        <f>IF(AN17&lt;=0,"",IF(AN17&lt;=20%,"Muy Baja",IF(AN17&lt;=40%,"Baja",IF(AN17&lt;=60%,"Media",IF(AN17&lt;=80%,"Alta","Muy Alta")))))</f>
        <v>Baja</v>
      </c>
      <c r="AP17" s="130">
        <f>+AM21</f>
        <v>0.8</v>
      </c>
      <c r="AQ17" s="122" t="str">
        <f>IF(AP17&lt;=0,"",IF(AP17&lt;=20%,"Leve",IF(AP17&lt;=40%,"Menor",IF(AP17&lt;=60%,"Moderado",IF(AP17&lt;=80%,"Mayor","Catastrofico")))))</f>
        <v>Mayor</v>
      </c>
      <c r="AR17" s="129" t="str">
        <f>IF(OR(AND(AO17="Muy Baja",AQ17="Leve"),AND(AO17="Muy Baja",AQ17="Menor"),AND(AO17="Baja",AQ17="Leve")),"Bajo",IF(OR(AND(AO17="Muy baja",AQ17="Moderado"),AND(AO17="Baja",AQ17="Menor"),AND(AO17="Baja",AQ17="Moderado"),AND(AO17="Media",AQ17="Leve"),AND(AO17="Media",AQ17="Menor"),AND(AO17="Media",AQ17="Moderado"),AND(AO17="Alta",AQ17="Leve"),AND(AO17="Alta",AQ17="Menor")),"Moderado",IF(OR(AND(AO17="Muy Baja",AQ17="Mayor"),AND(AO17="Baja",AQ17="Mayor"),AND(AO17="Media",AQ17="Mayor"),AND(AO17="Alta",AQ17="Moderado"),AND(AO17="Alta",AQ17="Mayor"),AND(AO17="Muy Alta",AQ17="Leve"),AND(AO17="Muy Alta",AQ17="Menor"),AND(AO17="Muy Alta",AQ17="Moderado"),AND(AO17="Muy Alta",AQ17="Mayor")),"Alto",IF(OR(AND(AO17="Muy Baja",AQ17="Catastrofico"),AND(AO17="Baja",AQ17="Catastrofico"),AND(AO17="Media",AQ17="Catastrofico"),AND(AO17="Alta",AQ17="Catastrofico"),AND(AO17="Muy Alta",AQ17="Catastrofico")),"Extremo",""))))</f>
        <v>Alto</v>
      </c>
      <c r="AS17" s="126" t="s">
        <v>338</v>
      </c>
      <c r="AT17" s="114"/>
      <c r="AU17" s="114"/>
      <c r="AV17" s="114"/>
      <c r="AW17" s="114"/>
      <c r="AX17" s="114"/>
      <c r="AY17" s="114"/>
      <c r="AZ17" s="114"/>
      <c r="BA17" s="114"/>
      <c r="BB17" s="114"/>
      <c r="BC17" s="114"/>
      <c r="BI17" s="13" t="s">
        <v>352</v>
      </c>
    </row>
    <row r="18" spans="1:61" s="21" customFormat="1" ht="33.75" customHeight="1" x14ac:dyDescent="0.25">
      <c r="A18" s="108"/>
      <c r="B18" s="108"/>
      <c r="C18" s="108"/>
      <c r="D18" s="108"/>
      <c r="E18" s="109"/>
      <c r="F18" s="108"/>
      <c r="G18" s="110"/>
      <c r="H18" s="110"/>
      <c r="I18" s="118"/>
      <c r="J18" s="134"/>
      <c r="K18" s="122"/>
      <c r="L18" s="124"/>
      <c r="M18" s="125"/>
      <c r="N18" s="124"/>
      <c r="O18" s="122"/>
      <c r="P18" s="132"/>
      <c r="Q18" s="36" t="s">
        <v>296</v>
      </c>
      <c r="R18" s="122"/>
      <c r="S18" s="124"/>
      <c r="T18" s="122"/>
      <c r="U18" s="117"/>
      <c r="V18" s="129"/>
      <c r="W18" s="18">
        <v>2</v>
      </c>
      <c r="X18" s="19" t="s">
        <v>353</v>
      </c>
      <c r="Y18" s="19" t="s">
        <v>354</v>
      </c>
      <c r="Z18" s="19" t="s">
        <v>355</v>
      </c>
      <c r="AA18" s="20" t="str">
        <f>+CONCATENATE(X18," ",Y18," ",Z18)</f>
        <v>Profesional / Asesor Externo  responsable veificará que la solicitud de revisión de acto administrativo cumpla con los  requisitos establecidos en los lineamientos cada vez que sea asignado.</v>
      </c>
      <c r="AB18" s="55" t="s">
        <v>333</v>
      </c>
      <c r="AC18" s="40">
        <f t="shared" si="6"/>
        <v>0.25</v>
      </c>
      <c r="AD18" s="54" t="str">
        <f>+IF(OR(AB18='[4]11 FORMULAS'!$O$4,AB18='[4]11 FORMULAS'!$O$5),'[4]11 FORMULAS'!$P$5,IF(AB18='[4]11 FORMULAS'!$O$6,'[4]11 FORMULAS'!$P$6,""))</f>
        <v>Probabilidad</v>
      </c>
      <c r="AE18" s="55" t="s">
        <v>334</v>
      </c>
      <c r="AF18" s="40">
        <f t="shared" si="7"/>
        <v>0.15</v>
      </c>
      <c r="AG18" s="56" t="s">
        <v>335</v>
      </c>
      <c r="AH18" s="56" t="s">
        <v>336</v>
      </c>
      <c r="AI18" s="56" t="s">
        <v>337</v>
      </c>
      <c r="AJ18" s="54">
        <f>+AC18+AF18</f>
        <v>0.4</v>
      </c>
      <c r="AK18" s="54">
        <f>+AL17*AJ18</f>
        <v>0.14399999999999999</v>
      </c>
      <c r="AL18" s="54">
        <f>+AL17-AK18</f>
        <v>0.216</v>
      </c>
      <c r="AM18" s="54">
        <f>IF(AD18='[4]11 FORMULAS'!$P$6,AM17-(AM17*AJ18),AM17)</f>
        <v>0.8</v>
      </c>
      <c r="AN18" s="130"/>
      <c r="AO18" s="122"/>
      <c r="AP18" s="130"/>
      <c r="AQ18" s="122"/>
      <c r="AR18" s="129"/>
      <c r="AS18" s="127"/>
      <c r="AT18" s="115"/>
      <c r="AU18" s="115"/>
      <c r="AV18" s="115"/>
      <c r="AW18" s="115"/>
      <c r="AX18" s="115"/>
      <c r="AY18" s="115"/>
      <c r="AZ18" s="115"/>
      <c r="BA18" s="115"/>
      <c r="BB18" s="115"/>
      <c r="BC18" s="115"/>
      <c r="BI18" s="13" t="s">
        <v>356</v>
      </c>
    </row>
    <row r="19" spans="1:61" s="21" customFormat="1" ht="33.75" customHeight="1" x14ac:dyDescent="0.25">
      <c r="A19" s="108"/>
      <c r="B19" s="108"/>
      <c r="C19" s="108"/>
      <c r="D19" s="108"/>
      <c r="E19" s="109"/>
      <c r="F19" s="108"/>
      <c r="G19" s="110"/>
      <c r="H19" s="110"/>
      <c r="I19" s="118"/>
      <c r="J19" s="134"/>
      <c r="K19" s="122"/>
      <c r="L19" s="124"/>
      <c r="M19" s="125"/>
      <c r="N19" s="124"/>
      <c r="O19" s="122"/>
      <c r="P19" s="132"/>
      <c r="Q19" s="36" t="s">
        <v>345</v>
      </c>
      <c r="R19" s="122"/>
      <c r="S19" s="124"/>
      <c r="T19" s="122"/>
      <c r="U19" s="117"/>
      <c r="V19" s="129"/>
      <c r="W19" s="18">
        <v>3</v>
      </c>
      <c r="X19" s="19"/>
      <c r="Y19" s="19"/>
      <c r="Z19" s="19"/>
      <c r="AA19" s="20" t="str">
        <f t="shared" ref="AA19:AA20" si="8">+CONCATENATE(X19," ",Y19," ",Z19)</f>
        <v xml:space="preserve">  </v>
      </c>
      <c r="AB19" s="55" t="s">
        <v>366</v>
      </c>
      <c r="AC19" s="40">
        <f t="shared" si="6"/>
        <v>0</v>
      </c>
      <c r="AD19" s="54" t="str">
        <f>+IF(OR(AB19='[4]11 FORMULAS'!$O$4,AB19='[4]11 FORMULAS'!$O$5),'[4]11 FORMULAS'!$P$5,IF(AB19='[4]11 FORMULAS'!$O$6,'[4]11 FORMULAS'!$P$6,""))</f>
        <v/>
      </c>
      <c r="AE19" s="55" t="s">
        <v>366</v>
      </c>
      <c r="AF19" s="40">
        <f t="shared" si="7"/>
        <v>0</v>
      </c>
      <c r="AG19" s="23"/>
      <c r="AH19" s="23"/>
      <c r="AI19" s="23"/>
      <c r="AJ19" s="54">
        <f t="shared" ref="AJ19:AJ21" si="9">+AC19+AF19</f>
        <v>0</v>
      </c>
      <c r="AK19" s="54">
        <f t="shared" ref="AK19:AK21" si="10">+AL18*AJ19</f>
        <v>0</v>
      </c>
      <c r="AL19" s="54">
        <f t="shared" ref="AL19:AL21" si="11">+AL18-AK19</f>
        <v>0.216</v>
      </c>
      <c r="AM19" s="54">
        <f>IF(AD19='[4]11 FORMULAS'!$P$6,AM18-(AM18*AJ19),AM18)</f>
        <v>0.8</v>
      </c>
      <c r="AN19" s="130"/>
      <c r="AO19" s="122"/>
      <c r="AP19" s="130"/>
      <c r="AQ19" s="122"/>
      <c r="AR19" s="129"/>
      <c r="AS19" s="127"/>
      <c r="AT19" s="115"/>
      <c r="AU19" s="115"/>
      <c r="AV19" s="115"/>
      <c r="AW19" s="115"/>
      <c r="AX19" s="115"/>
      <c r="AY19" s="115"/>
      <c r="AZ19" s="115"/>
      <c r="BA19" s="115"/>
      <c r="BB19" s="115"/>
      <c r="BC19" s="115"/>
      <c r="BI19" s="13" t="s">
        <v>357</v>
      </c>
    </row>
    <row r="20" spans="1:61" s="21" customFormat="1" ht="33.75" customHeight="1" x14ac:dyDescent="0.25">
      <c r="A20" s="108"/>
      <c r="B20" s="108"/>
      <c r="C20" s="108"/>
      <c r="D20" s="108"/>
      <c r="E20" s="109"/>
      <c r="F20" s="108"/>
      <c r="G20" s="110"/>
      <c r="H20" s="110"/>
      <c r="I20" s="118"/>
      <c r="J20" s="134"/>
      <c r="K20" s="122"/>
      <c r="L20" s="124"/>
      <c r="M20" s="125"/>
      <c r="N20" s="124"/>
      <c r="O20" s="122"/>
      <c r="P20" s="132"/>
      <c r="Q20" s="36" t="s">
        <v>329</v>
      </c>
      <c r="R20" s="122"/>
      <c r="S20" s="124"/>
      <c r="T20" s="122"/>
      <c r="U20" s="117"/>
      <c r="V20" s="129"/>
      <c r="W20" s="18">
        <v>4</v>
      </c>
      <c r="X20" s="19"/>
      <c r="Y20" s="19"/>
      <c r="Z20" s="19"/>
      <c r="AA20" s="20" t="str">
        <f t="shared" si="8"/>
        <v xml:space="preserve">  </v>
      </c>
      <c r="AB20" s="55" t="s">
        <v>366</v>
      </c>
      <c r="AC20" s="40">
        <f t="shared" si="6"/>
        <v>0</v>
      </c>
      <c r="AD20" s="54" t="str">
        <f>+IF(OR(AB20='[4]11 FORMULAS'!$O$4,AB20='[4]11 FORMULAS'!$O$5),'[4]11 FORMULAS'!$P$5,IF(AB20='[4]11 FORMULAS'!$O$6,'[4]11 FORMULAS'!$P$6,""))</f>
        <v/>
      </c>
      <c r="AE20" s="55" t="s">
        <v>366</v>
      </c>
      <c r="AF20" s="40">
        <f t="shared" si="7"/>
        <v>0</v>
      </c>
      <c r="AG20" s="23"/>
      <c r="AH20" s="23"/>
      <c r="AI20" s="23"/>
      <c r="AJ20" s="54">
        <f t="shared" si="9"/>
        <v>0</v>
      </c>
      <c r="AK20" s="54">
        <f t="shared" si="10"/>
        <v>0</v>
      </c>
      <c r="AL20" s="54">
        <f t="shared" si="11"/>
        <v>0.216</v>
      </c>
      <c r="AM20" s="54">
        <f>IF(AD20='[4]11 FORMULAS'!$P$6,AM19-(AM19*AJ20),AM19)</f>
        <v>0.8</v>
      </c>
      <c r="AN20" s="130"/>
      <c r="AO20" s="122"/>
      <c r="AP20" s="130"/>
      <c r="AQ20" s="122"/>
      <c r="AR20" s="129"/>
      <c r="AS20" s="127"/>
      <c r="AT20" s="115"/>
      <c r="AU20" s="115"/>
      <c r="AV20" s="115"/>
      <c r="AW20" s="115"/>
      <c r="AX20" s="115"/>
      <c r="AY20" s="115"/>
      <c r="AZ20" s="115"/>
      <c r="BA20" s="115"/>
      <c r="BB20" s="115"/>
      <c r="BC20" s="115"/>
      <c r="BI20" s="13" t="s">
        <v>358</v>
      </c>
    </row>
    <row r="21" spans="1:61" s="21" customFormat="1" ht="33.75" customHeight="1" thickBot="1" x14ac:dyDescent="0.3">
      <c r="A21" s="108"/>
      <c r="B21" s="108"/>
      <c r="C21" s="108"/>
      <c r="D21" s="108"/>
      <c r="E21" s="109"/>
      <c r="F21" s="108"/>
      <c r="G21" s="110"/>
      <c r="H21" s="110"/>
      <c r="I21" s="118"/>
      <c r="J21" s="134"/>
      <c r="K21" s="122"/>
      <c r="L21" s="124"/>
      <c r="M21" s="125"/>
      <c r="N21" s="124"/>
      <c r="O21" s="122"/>
      <c r="P21" s="133"/>
      <c r="Q21" s="36" t="s">
        <v>344</v>
      </c>
      <c r="R21" s="122"/>
      <c r="S21" s="124"/>
      <c r="T21" s="122"/>
      <c r="U21" s="117"/>
      <c r="V21" s="129"/>
      <c r="W21" s="22"/>
      <c r="X21" s="22"/>
      <c r="Y21" s="22"/>
      <c r="Z21" s="22"/>
      <c r="AA21" s="22"/>
      <c r="AB21" s="55" t="s">
        <v>366</v>
      </c>
      <c r="AC21" s="40">
        <f t="shared" si="6"/>
        <v>0</v>
      </c>
      <c r="AD21" s="54" t="str">
        <f>+IF(OR(AB21='[4]11 FORMULAS'!$O$4,AB21='[4]11 FORMULAS'!$O$5),'[4]11 FORMULAS'!$P$5,IF(AB21='[4]11 FORMULAS'!$O$6,'[4]11 FORMULAS'!$P$6,""))</f>
        <v/>
      </c>
      <c r="AE21" s="55" t="s">
        <v>366</v>
      </c>
      <c r="AF21" s="40">
        <f t="shared" si="7"/>
        <v>0</v>
      </c>
      <c r="AG21" s="23"/>
      <c r="AH21" s="23"/>
      <c r="AI21" s="23"/>
      <c r="AJ21" s="54">
        <f t="shared" si="9"/>
        <v>0</v>
      </c>
      <c r="AK21" s="54">
        <f t="shared" si="10"/>
        <v>0</v>
      </c>
      <c r="AL21" s="54">
        <f t="shared" si="11"/>
        <v>0.216</v>
      </c>
      <c r="AM21" s="54">
        <f>IF(AD21='[4]11 FORMULAS'!$P$6,AM20-(AM20*AJ21),AM20)</f>
        <v>0.8</v>
      </c>
      <c r="AN21" s="130"/>
      <c r="AO21" s="122"/>
      <c r="AP21" s="130"/>
      <c r="AQ21" s="122"/>
      <c r="AR21" s="129"/>
      <c r="AS21" s="128"/>
      <c r="AT21" s="116"/>
      <c r="AU21" s="116"/>
      <c r="AV21" s="116"/>
      <c r="AW21" s="116"/>
      <c r="AX21" s="116"/>
      <c r="AY21" s="116"/>
      <c r="AZ21" s="116"/>
      <c r="BA21" s="116"/>
      <c r="BB21" s="116"/>
      <c r="BC21" s="116"/>
      <c r="BI21" s="13" t="s">
        <v>359</v>
      </c>
    </row>
    <row r="22" spans="1:61" s="24" customFormat="1" ht="33.75" customHeight="1" x14ac:dyDescent="0.25">
      <c r="A22" s="108" t="s">
        <v>360</v>
      </c>
      <c r="B22" s="108" t="s">
        <v>322</v>
      </c>
      <c r="C22" s="108" t="s">
        <v>361</v>
      </c>
      <c r="D22" s="108" t="s">
        <v>324</v>
      </c>
      <c r="E22" s="109" t="str">
        <f>+CONCATENATE(B22," ",C22," ",D22)</f>
        <v>Posibilidad de perdida economica y reputacional por expedir actos administrativos particulares extemporaneos  debido al desconocimiento de los terminos establecidos en los lineamientos o la ley.</v>
      </c>
      <c r="F22" s="108" t="s">
        <v>326</v>
      </c>
      <c r="G22" s="110" t="s">
        <v>327</v>
      </c>
      <c r="H22" s="110" t="s">
        <v>327</v>
      </c>
      <c r="I22" s="118" t="str">
        <f t="shared" ref="I22" si="12">+G22&amp;H22</f>
        <v>ProcesosProcesos</v>
      </c>
      <c r="J22" s="108">
        <v>200</v>
      </c>
      <c r="K22" s="122" t="str">
        <f>IF(J22&lt;=0,"",IF(J22&lt;=2,"Muy Baja",IF(J22&lt;=24,"Baja",IF(J22&lt;=500,"Media",IF(J22&lt;=5000,"Alta","Muy Alta")))))</f>
        <v>Media</v>
      </c>
      <c r="L22" s="123">
        <f>IF(K22="","",IF(K22="Muy Baja",0.2,IF(K22="Baja",0.4,IF(K22="Media",0.6,IF(K22="Alta",0.8,IF(K22="Muy Alta",1,))))))</f>
        <v>0.6</v>
      </c>
      <c r="M22" s="125" t="s">
        <v>349</v>
      </c>
      <c r="N22" s="123">
        <f>IF(M22="","",IF(M22="menor a 10 SMLMV",0.2,IF(M22="ENTRE 10 Y 50 SMLMV",0.4,IF(M22="entre 50 y 100 SMLMV",0.6,IF(M22="entre 100 y 500 SMLMV",0.8,IF(M22="Mayor a 500 SMLMV",1,))))))</f>
        <v>0.8</v>
      </c>
      <c r="O22" s="122" t="str">
        <f>IF(N22&lt;=0,"",IF(N22&lt;=20%,"Leve",IF(N22&lt;=40%,"Menor",IF(N22&lt;=60%,"Moderado",IF(N22&lt;=80%,"Mayor","Catastrofico")))))</f>
        <v>Mayor</v>
      </c>
      <c r="P22" s="131" t="s">
        <v>329</v>
      </c>
      <c r="Q22" s="36" t="s">
        <v>279</v>
      </c>
      <c r="R22" s="122" t="str">
        <f>IF(S22&lt;=0,"",IF(S22&lt;=20%,"Leve",IF(S22&lt;=40%,"Menor",IF(S22&lt;=60%,"Moderado",IF(S22&lt;=80%,"Mayor","Catastrofico")))))</f>
        <v>Mayor</v>
      </c>
      <c r="S22" s="123">
        <f>IF(P22="","",IF(P22="El riesgo afecta la imagen de algún área de la organización",0.2,IF(P22="El riesgo afecta la imagen de la entidad internamente, de conocimiento general nivel interno, de junta directiva y accionistas y/o de proveedores",0.4,IF(P22="El riesgo afecta la imagen de la entidad con algunos usuarios de relevancia frente al logro de los objetivos",0.6,IF(P22="El riesgo afecta la imagen de la entidad con efecto publicitario sostenido a nivel de sector administrativo, nivel departamental o municipal",0.8,IF(P22="El riesgo afecta la imagen de la entidad a nivel nacional, con efecto publicitario sostenido a nivel país",1,))))))</f>
        <v>0.8</v>
      </c>
      <c r="T22" s="122" t="str">
        <f>IF(U22&lt;=0,"",IF(U22&lt;=20%,"Leve",IF(U22&lt;=40%,"Menor",IF(U22&lt;=60%,"Moderado",IF(U22&lt;=80%,"Mayor","Catastrofico")))))</f>
        <v>Mayor</v>
      </c>
      <c r="U22" s="117">
        <f>+S22</f>
        <v>0.8</v>
      </c>
      <c r="V22" s="129" t="str">
        <f>IF(OR(AND(K22="Muy Baja",T22="Leve"),AND(K22="Muy Baja",T22="Menor"),AND(K22="Baja",T22="Leve")),"Bajo",IF(OR(AND(K22="Muy baja",T22="Moderado"),AND(K22="Baja",T22="Menor"),AND(K22="Baja",T22="Moderado"),AND(K22="Media",T22="Leve"),AND(K22="Media",T22="Menor"),AND(K22="Media",T22="Moderado"),AND(K22="Alta",T22="Leve"),AND(K22="Alta",T22="Menor")),"Moderado",IF(OR(AND(K22="Muy Baja",T22="Mayor"),AND(K22="Baja",T22="Mayor"),AND(K22="Media",T22="Mayor"),AND(K22="Alta",T22="Moderado"),AND(K22="Alta",T22="Mayor"),AND(K22="Muy Alta",T22="Leve"),AND(K22="Muy Alta",T22="Menor"),AND(K22="Muy Alta",T22="Moderado"),AND(K22="Muy Alta",T22="Mayor")),"Alto",IF(OR(AND(K22="Muy Baja",T22="Catastrofico"),AND(K22="Baja",T22="Catastrofico"),AND(K22="Media",T22="Catastrofico"),AND(K22="Alta",T22="Catastrofico"),AND(K22="Muy Alta",T22="Catastrofico")),"Extremo",))))</f>
        <v>Alto</v>
      </c>
      <c r="W22" s="18">
        <v>1</v>
      </c>
      <c r="X22" s="19" t="s">
        <v>353</v>
      </c>
      <c r="Y22" s="46" t="s">
        <v>362</v>
      </c>
      <c r="Z22" s="19" t="s">
        <v>355</v>
      </c>
      <c r="AA22" s="20" t="str">
        <f>+CONCATENATE(X22," ",Y22," ",Z22)</f>
        <v>Profesional / Asesor Externo  responsable Registra la solicitud de revisión de un acto administrativo en la base de datos para el respectivo seguimiento, cada vez que sea asignado.</v>
      </c>
      <c r="AB22" s="55" t="s">
        <v>333</v>
      </c>
      <c r="AC22" s="40">
        <f t="shared" ref="AC22:AC26" si="13">IF(AB22="","",IF(AB22="Preventivo",0.25,IF(AB22="Detectivo",0.15,IF(AB22="Correctivo",0.1,))))</f>
        <v>0.25</v>
      </c>
      <c r="AD22" s="54" t="str">
        <f>+IF(OR(AB22='[4]11 FORMULAS'!$O$4,AB22='[4]11 FORMULAS'!$O$5),'[4]11 FORMULAS'!$P$5,IF(AB22='[4]11 FORMULAS'!$O$6,'[4]11 FORMULAS'!$P$6,""))</f>
        <v>Probabilidad</v>
      </c>
      <c r="AE22" s="55" t="s">
        <v>334</v>
      </c>
      <c r="AF22" s="40">
        <f t="shared" ref="AF22:AF26" si="14">IF(AE22="","",IF(AE22="Manual",0.15,IF(AE22="Automatico",0.25,)))</f>
        <v>0.15</v>
      </c>
      <c r="AG22" s="56" t="s">
        <v>335</v>
      </c>
      <c r="AH22" s="56" t="s">
        <v>336</v>
      </c>
      <c r="AI22" s="56" t="s">
        <v>337</v>
      </c>
      <c r="AJ22" s="54">
        <f>+AC22+AF22</f>
        <v>0.4</v>
      </c>
      <c r="AK22" s="54">
        <f>+L22*AJ22</f>
        <v>0.24</v>
      </c>
      <c r="AL22" s="54">
        <f>+L22-AK22</f>
        <v>0.36</v>
      </c>
      <c r="AM22" s="54">
        <f>IF(AD22='[4]11 FORMULAS'!$P$6,U22-(U22*AJ22),U22)</f>
        <v>0.8</v>
      </c>
      <c r="AN22" s="130">
        <f>+AL26</f>
        <v>0.216</v>
      </c>
      <c r="AO22" s="122" t="str">
        <f>IF(AN22&lt;=0,"",IF(AN22&lt;=20%,"Muy Baja",IF(AN22&lt;=40%,"Baja",IF(AN22&lt;=60%,"Media",IF(AN22&lt;=80%,"Alta","Muy Alta")))))</f>
        <v>Baja</v>
      </c>
      <c r="AP22" s="130">
        <f>+AM26</f>
        <v>0.8</v>
      </c>
      <c r="AQ22" s="122" t="str">
        <f>IF(AP22&lt;=0,"",IF(AP22&lt;=20%,"Leve",IF(AP22&lt;=40%,"Menor",IF(AP22&lt;=60%,"Moderado",IF(AP22&lt;=80%,"Mayor","Catastrofico")))))</f>
        <v>Mayor</v>
      </c>
      <c r="AR22" s="129" t="str">
        <f>IF(OR(AND(AO22="Muy Baja",AQ22="Leve"),AND(AO22="Muy Baja",AQ22="Menor"),AND(AO22="Baja",AQ22="Leve")),"Bajo",IF(OR(AND(AO22="Muy baja",AQ22="Moderado"),AND(AO22="Baja",AQ22="Menor"),AND(AO22="Baja",AQ22="Moderado"),AND(AO22="Media",AQ22="Leve"),AND(AO22="Media",AQ22="Menor"),AND(AO22="Media",AQ22="Moderado"),AND(AO22="Alta",AQ22="Leve"),AND(AO22="Alta",AQ22="Menor")),"Moderado",IF(OR(AND(AO22="Muy Baja",AQ22="Mayor"),AND(AO22="Baja",AQ22="Mayor"),AND(AO22="Media",AQ22="Mayor"),AND(AO22="Alta",AQ22="Moderado"),AND(AO22="Alta",AQ22="Mayor"),AND(AO22="Muy Alta",AQ22="Leve"),AND(AO22="Muy Alta",AQ22="Menor"),AND(AO22="Muy Alta",AQ22="Moderado"),AND(AO22="Muy Alta",AQ22="Mayor")),"Alto",IF(OR(AND(AO22="Muy Baja",AQ22="Catastrofico"),AND(AO22="Baja",AQ22="Catastrofico"),AND(AO22="Media",AQ22="Catastrofico"),AND(AO22="Alta",AQ22="Catastrofico"),AND(AO22="Muy Alta",AQ22="Catastrofico")),"Extremo",""))))</f>
        <v>Alto</v>
      </c>
      <c r="AS22" s="126" t="s">
        <v>338</v>
      </c>
      <c r="AT22" s="114"/>
      <c r="AU22" s="114"/>
      <c r="AV22" s="114"/>
      <c r="AW22" s="114"/>
      <c r="AX22" s="114"/>
      <c r="AY22" s="114"/>
      <c r="AZ22" s="114"/>
      <c r="BA22" s="114"/>
      <c r="BB22" s="114"/>
      <c r="BC22" s="114"/>
    </row>
    <row r="23" spans="1:61" s="24" customFormat="1" ht="33.75" customHeight="1" x14ac:dyDescent="0.25">
      <c r="A23" s="108"/>
      <c r="B23" s="108"/>
      <c r="C23" s="108"/>
      <c r="D23" s="108"/>
      <c r="E23" s="109"/>
      <c r="F23" s="108"/>
      <c r="G23" s="110"/>
      <c r="H23" s="110"/>
      <c r="I23" s="118"/>
      <c r="J23" s="108"/>
      <c r="K23" s="122"/>
      <c r="L23" s="124"/>
      <c r="M23" s="125"/>
      <c r="N23" s="124"/>
      <c r="O23" s="122"/>
      <c r="P23" s="132"/>
      <c r="Q23" s="36" t="s">
        <v>296</v>
      </c>
      <c r="R23" s="122"/>
      <c r="S23" s="124"/>
      <c r="T23" s="122"/>
      <c r="U23" s="117"/>
      <c r="V23" s="129"/>
      <c r="W23" s="18">
        <v>2</v>
      </c>
      <c r="X23" s="19" t="s">
        <v>363</v>
      </c>
      <c r="Y23" s="19" t="s">
        <v>364</v>
      </c>
      <c r="Z23" s="19" t="s">
        <v>365</v>
      </c>
      <c r="AA23" s="20" t="str">
        <f t="shared" ref="AA23:AA25" si="15">+CONCATENATE(X23," ",Y23," ",Z23)</f>
        <v xml:space="preserve">Asesor externo - Area de Calidad Publicar cronograma de mesas tecnicas con los gestores  y el equipo de calidad  para revisión, seguimiento y ajustes a los indicadores de gestión Trimestral </v>
      </c>
      <c r="AB23" s="55" t="s">
        <v>333</v>
      </c>
      <c r="AC23" s="40">
        <f t="shared" si="13"/>
        <v>0.25</v>
      </c>
      <c r="AD23" s="54" t="str">
        <f>+IF(OR(AB23='[4]11 FORMULAS'!$O$4,AB23='[4]11 FORMULAS'!$O$5),'[4]11 FORMULAS'!$P$5,IF(AB23='[4]11 FORMULAS'!$O$6,'[4]11 FORMULAS'!$P$6,""))</f>
        <v>Probabilidad</v>
      </c>
      <c r="AE23" s="55" t="s">
        <v>334</v>
      </c>
      <c r="AF23" s="40">
        <f t="shared" si="14"/>
        <v>0.15</v>
      </c>
      <c r="AG23" s="56" t="s">
        <v>335</v>
      </c>
      <c r="AH23" s="56" t="s">
        <v>336</v>
      </c>
      <c r="AI23" s="56" t="s">
        <v>337</v>
      </c>
      <c r="AJ23" s="54">
        <f>+AC23+AF23</f>
        <v>0.4</v>
      </c>
      <c r="AK23" s="54">
        <f>+AL22*AJ23</f>
        <v>0.14399999999999999</v>
      </c>
      <c r="AL23" s="54">
        <f>+AL22-AK23</f>
        <v>0.216</v>
      </c>
      <c r="AM23" s="54">
        <f>IF(AD23='[4]11 FORMULAS'!$P$6,AM22-(AM22*AJ23),AM22)</f>
        <v>0.8</v>
      </c>
      <c r="AN23" s="130"/>
      <c r="AO23" s="122"/>
      <c r="AP23" s="130"/>
      <c r="AQ23" s="122"/>
      <c r="AR23" s="129"/>
      <c r="AS23" s="127"/>
      <c r="AT23" s="115"/>
      <c r="AU23" s="115"/>
      <c r="AV23" s="115"/>
      <c r="AW23" s="115"/>
      <c r="AX23" s="115"/>
      <c r="AY23" s="115"/>
      <c r="AZ23" s="115"/>
      <c r="BA23" s="115"/>
      <c r="BB23" s="115"/>
      <c r="BC23" s="115"/>
    </row>
    <row r="24" spans="1:61" s="24" customFormat="1" ht="33.75" customHeight="1" x14ac:dyDescent="0.25">
      <c r="A24" s="108"/>
      <c r="B24" s="108"/>
      <c r="C24" s="108"/>
      <c r="D24" s="108"/>
      <c r="E24" s="109"/>
      <c r="F24" s="108"/>
      <c r="G24" s="110"/>
      <c r="H24" s="110"/>
      <c r="I24" s="118"/>
      <c r="J24" s="108"/>
      <c r="K24" s="122"/>
      <c r="L24" s="124"/>
      <c r="M24" s="125"/>
      <c r="N24" s="124"/>
      <c r="O24" s="122"/>
      <c r="P24" s="132"/>
      <c r="Q24" s="36" t="s">
        <v>345</v>
      </c>
      <c r="R24" s="122"/>
      <c r="S24" s="124"/>
      <c r="T24" s="122"/>
      <c r="U24" s="117"/>
      <c r="V24" s="129"/>
      <c r="W24" s="18">
        <v>3</v>
      </c>
      <c r="X24" s="19"/>
      <c r="Y24" s="19"/>
      <c r="Z24" s="19"/>
      <c r="AA24" s="20" t="str">
        <f t="shared" si="15"/>
        <v xml:space="preserve">  </v>
      </c>
      <c r="AB24" s="55" t="s">
        <v>366</v>
      </c>
      <c r="AC24" s="40">
        <f t="shared" si="13"/>
        <v>0</v>
      </c>
      <c r="AD24" s="54" t="str">
        <f>+IF(OR(AB24='[4]11 FORMULAS'!$O$4,AB24='[4]11 FORMULAS'!$O$5),'[4]11 FORMULAS'!$P$5,IF(AB24='[4]11 FORMULAS'!$O$6,'[4]11 FORMULAS'!$P$6,""))</f>
        <v/>
      </c>
      <c r="AE24" s="55" t="s">
        <v>366</v>
      </c>
      <c r="AF24" s="40">
        <f t="shared" si="14"/>
        <v>0</v>
      </c>
      <c r="AG24" s="23"/>
      <c r="AH24" s="23"/>
      <c r="AI24" s="23"/>
      <c r="AJ24" s="54">
        <f t="shared" ref="AJ24:AJ26" si="16">+AC24+AF24</f>
        <v>0</v>
      </c>
      <c r="AK24" s="54">
        <f t="shared" ref="AK24:AK26" si="17">+AL23*AJ24</f>
        <v>0</v>
      </c>
      <c r="AL24" s="54">
        <f t="shared" ref="AL24:AL26" si="18">+AL23-AK24</f>
        <v>0.216</v>
      </c>
      <c r="AM24" s="54">
        <f>IF(AD24='[4]11 FORMULAS'!$P$6,AM23-(AM23*AJ24),AM23)</f>
        <v>0.8</v>
      </c>
      <c r="AN24" s="130"/>
      <c r="AO24" s="122"/>
      <c r="AP24" s="130"/>
      <c r="AQ24" s="122"/>
      <c r="AR24" s="129"/>
      <c r="AS24" s="127"/>
      <c r="AT24" s="115"/>
      <c r="AU24" s="115"/>
      <c r="AV24" s="115"/>
      <c r="AW24" s="115"/>
      <c r="AX24" s="115"/>
      <c r="AY24" s="115"/>
      <c r="AZ24" s="115"/>
      <c r="BA24" s="115"/>
      <c r="BB24" s="115"/>
      <c r="BC24" s="115"/>
      <c r="BI24" s="24" t="s">
        <v>248</v>
      </c>
    </row>
    <row r="25" spans="1:61" s="24" customFormat="1" ht="33.75" customHeight="1" x14ac:dyDescent="0.25">
      <c r="A25" s="108"/>
      <c r="B25" s="108"/>
      <c r="C25" s="108"/>
      <c r="D25" s="108"/>
      <c r="E25" s="109"/>
      <c r="F25" s="108"/>
      <c r="G25" s="110"/>
      <c r="H25" s="110"/>
      <c r="I25" s="118"/>
      <c r="J25" s="108"/>
      <c r="K25" s="122"/>
      <c r="L25" s="124"/>
      <c r="M25" s="125"/>
      <c r="N25" s="124"/>
      <c r="O25" s="122"/>
      <c r="P25" s="132"/>
      <c r="Q25" s="36" t="s">
        <v>329</v>
      </c>
      <c r="R25" s="122"/>
      <c r="S25" s="124"/>
      <c r="T25" s="122"/>
      <c r="U25" s="117"/>
      <c r="V25" s="129"/>
      <c r="W25" s="18">
        <v>4</v>
      </c>
      <c r="X25" s="19"/>
      <c r="Y25" s="19"/>
      <c r="Z25" s="19"/>
      <c r="AA25" s="20" t="str">
        <f t="shared" si="15"/>
        <v xml:space="preserve">  </v>
      </c>
      <c r="AB25" s="55" t="s">
        <v>366</v>
      </c>
      <c r="AC25" s="40">
        <f t="shared" si="13"/>
        <v>0</v>
      </c>
      <c r="AD25" s="54" t="str">
        <f>+IF(OR(AB25='[4]11 FORMULAS'!$O$4,AB25='[4]11 FORMULAS'!$O$5),'[4]11 FORMULAS'!$P$5,IF(AB25='[4]11 FORMULAS'!$O$6,'[4]11 FORMULAS'!$P$6,""))</f>
        <v/>
      </c>
      <c r="AE25" s="55" t="s">
        <v>366</v>
      </c>
      <c r="AF25" s="40">
        <f t="shared" si="14"/>
        <v>0</v>
      </c>
      <c r="AG25" s="23"/>
      <c r="AH25" s="23"/>
      <c r="AI25" s="23"/>
      <c r="AJ25" s="54">
        <f t="shared" si="16"/>
        <v>0</v>
      </c>
      <c r="AK25" s="54">
        <f t="shared" si="17"/>
        <v>0</v>
      </c>
      <c r="AL25" s="54">
        <f t="shared" si="18"/>
        <v>0.216</v>
      </c>
      <c r="AM25" s="54">
        <f>IF(AD25='[4]11 FORMULAS'!$P$6,AM24-(AM24*AJ25),AM24)</f>
        <v>0.8</v>
      </c>
      <c r="AN25" s="130"/>
      <c r="AO25" s="122"/>
      <c r="AP25" s="130"/>
      <c r="AQ25" s="122"/>
      <c r="AR25" s="129"/>
      <c r="AS25" s="127"/>
      <c r="AT25" s="115"/>
      <c r="AU25" s="115"/>
      <c r="AV25" s="115"/>
      <c r="AW25" s="115"/>
      <c r="AX25" s="115"/>
      <c r="AY25" s="115"/>
      <c r="AZ25" s="115"/>
      <c r="BA25" s="115"/>
      <c r="BB25" s="115"/>
      <c r="BC25" s="115"/>
    </row>
    <row r="26" spans="1:61" s="24" customFormat="1" ht="33.75" customHeight="1" x14ac:dyDescent="0.25">
      <c r="A26" s="108"/>
      <c r="B26" s="108"/>
      <c r="C26" s="108"/>
      <c r="D26" s="108"/>
      <c r="E26" s="109"/>
      <c r="F26" s="108"/>
      <c r="G26" s="110"/>
      <c r="H26" s="110"/>
      <c r="I26" s="118"/>
      <c r="J26" s="108"/>
      <c r="K26" s="122"/>
      <c r="L26" s="124"/>
      <c r="M26" s="125"/>
      <c r="N26" s="124"/>
      <c r="O26" s="122"/>
      <c r="P26" s="133"/>
      <c r="Q26" s="36" t="s">
        <v>344</v>
      </c>
      <c r="R26" s="122"/>
      <c r="S26" s="124"/>
      <c r="T26" s="122"/>
      <c r="U26" s="117"/>
      <c r="V26" s="129"/>
      <c r="W26" s="22"/>
      <c r="X26" s="22"/>
      <c r="Y26" s="22"/>
      <c r="Z26" s="22"/>
      <c r="AA26" s="22"/>
      <c r="AB26" s="55" t="s">
        <v>366</v>
      </c>
      <c r="AC26" s="40">
        <f t="shared" si="13"/>
        <v>0</v>
      </c>
      <c r="AD26" s="54" t="str">
        <f>+IF(OR(AB26='[4]11 FORMULAS'!$O$4,AB26='[4]11 FORMULAS'!$O$5),'[4]11 FORMULAS'!$P$5,IF(AB26='[4]11 FORMULAS'!$O$6,'[4]11 FORMULAS'!$P$6,""))</f>
        <v/>
      </c>
      <c r="AE26" s="55" t="s">
        <v>366</v>
      </c>
      <c r="AF26" s="40">
        <f t="shared" si="14"/>
        <v>0</v>
      </c>
      <c r="AG26" s="23"/>
      <c r="AH26" s="23"/>
      <c r="AI26" s="23"/>
      <c r="AJ26" s="54">
        <f t="shared" si="16"/>
        <v>0</v>
      </c>
      <c r="AK26" s="54">
        <f t="shared" si="17"/>
        <v>0</v>
      </c>
      <c r="AL26" s="54">
        <f t="shared" si="18"/>
        <v>0.216</v>
      </c>
      <c r="AM26" s="54">
        <f>IF(AD26='[4]11 FORMULAS'!$P$6,AM25-(AM25*AJ26),AM25)</f>
        <v>0.8</v>
      </c>
      <c r="AN26" s="130"/>
      <c r="AO26" s="122"/>
      <c r="AP26" s="130"/>
      <c r="AQ26" s="122"/>
      <c r="AR26" s="129"/>
      <c r="AS26" s="128"/>
      <c r="AT26" s="116"/>
      <c r="AU26" s="116"/>
      <c r="AV26" s="116"/>
      <c r="AW26" s="116"/>
      <c r="AX26" s="116"/>
      <c r="AY26" s="116"/>
      <c r="AZ26" s="116"/>
      <c r="BA26" s="116"/>
      <c r="BB26" s="116"/>
      <c r="BC26" s="116"/>
    </row>
    <row r="27" spans="1:61" s="24" customFormat="1" ht="33.75" customHeight="1" x14ac:dyDescent="0.2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row>
    <row r="28" spans="1:61" s="24" customFormat="1" ht="33.75" customHeight="1"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row>
    <row r="29" spans="1:61" s="24" customFormat="1" ht="33.75" customHeight="1" x14ac:dyDescent="0.2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row>
    <row r="30" spans="1:61" s="24" customFormat="1" ht="33.75" customHeight="1" x14ac:dyDescent="0.2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row>
    <row r="31" spans="1:61" s="24" customFormat="1" ht="33.75" customHeight="1"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row>
  </sheetData>
  <mergeCells count="179">
    <mergeCell ref="U22:U26"/>
    <mergeCell ref="A22:A26"/>
    <mergeCell ref="B22:B26"/>
    <mergeCell ref="C22:C26"/>
    <mergeCell ref="D22:D26"/>
    <mergeCell ref="E22:E26"/>
    <mergeCell ref="F22:F26"/>
    <mergeCell ref="G22:G26"/>
    <mergeCell ref="P5:T5"/>
    <mergeCell ref="I5:O5"/>
    <mergeCell ref="I6:O6"/>
    <mergeCell ref="P6:T6"/>
    <mergeCell ref="O22:O26"/>
    <mergeCell ref="P22:P26"/>
    <mergeCell ref="H22:H26"/>
    <mergeCell ref="R22:R26"/>
    <mergeCell ref="S22:S26"/>
    <mergeCell ref="T22:T26"/>
    <mergeCell ref="I22:I26"/>
    <mergeCell ref="J22:J26"/>
    <mergeCell ref="K22:K26"/>
    <mergeCell ref="L22:L26"/>
    <mergeCell ref="M22:M26"/>
    <mergeCell ref="N22:N26"/>
    <mergeCell ref="BC22:BC26"/>
    <mergeCell ref="AS22:AS26"/>
    <mergeCell ref="AT22:AT26"/>
    <mergeCell ref="AU22:AU26"/>
    <mergeCell ref="AV22:AV26"/>
    <mergeCell ref="AW22:AW26"/>
    <mergeCell ref="AX22:AX26"/>
    <mergeCell ref="V22:V26"/>
    <mergeCell ref="AN22:AN26"/>
    <mergeCell ref="AO22:AO26"/>
    <mergeCell ref="AP22:AP26"/>
    <mergeCell ref="AQ22:AQ26"/>
    <mergeCell ref="AR22:AR26"/>
    <mergeCell ref="AY22:AY26"/>
    <mergeCell ref="AZ22:AZ26"/>
    <mergeCell ref="BA22:BA26"/>
    <mergeCell ref="BB22:BB26"/>
    <mergeCell ref="BB17:BB21"/>
    <mergeCell ref="BC17:BC21"/>
    <mergeCell ref="AW17:AW21"/>
    <mergeCell ref="AX17:AX21"/>
    <mergeCell ref="AY17:AY21"/>
    <mergeCell ref="AZ17:AZ21"/>
    <mergeCell ref="BA17:BA21"/>
    <mergeCell ref="L17:L21"/>
    <mergeCell ref="M17:M21"/>
    <mergeCell ref="N17:N21"/>
    <mergeCell ref="O17:O21"/>
    <mergeCell ref="P17:P21"/>
    <mergeCell ref="R17:R21"/>
    <mergeCell ref="AQ17:AQ21"/>
    <mergeCell ref="AR17:AR21"/>
    <mergeCell ref="AS17:AS21"/>
    <mergeCell ref="AT17:AT21"/>
    <mergeCell ref="AU17:AU21"/>
    <mergeCell ref="S17:S21"/>
    <mergeCell ref="T17:T21"/>
    <mergeCell ref="AO17:AO21"/>
    <mergeCell ref="AN17:AN21"/>
    <mergeCell ref="K17:K21"/>
    <mergeCell ref="U17:U21"/>
    <mergeCell ref="V17:V21"/>
    <mergeCell ref="AV17:AV21"/>
    <mergeCell ref="AP17:AP21"/>
    <mergeCell ref="A10:A11"/>
    <mergeCell ref="B10:B11"/>
    <mergeCell ref="C10:C11"/>
    <mergeCell ref="D10:D11"/>
    <mergeCell ref="E10:E11"/>
    <mergeCell ref="Q9:Q11"/>
    <mergeCell ref="A17:A21"/>
    <mergeCell ref="B17:B21"/>
    <mergeCell ref="C17:C21"/>
    <mergeCell ref="D17:D21"/>
    <mergeCell ref="E17:E21"/>
    <mergeCell ref="F17:F21"/>
    <mergeCell ref="G17:G21"/>
    <mergeCell ref="H17:H21"/>
    <mergeCell ref="I17:I21"/>
    <mergeCell ref="J17:J21"/>
    <mergeCell ref="T12:T16"/>
    <mergeCell ref="AY12:AY16"/>
    <mergeCell ref="AZ12:AZ16"/>
    <mergeCell ref="BA12:BA16"/>
    <mergeCell ref="U12:U16"/>
    <mergeCell ref="I12:I16"/>
    <mergeCell ref="J12:J16"/>
    <mergeCell ref="K12:K16"/>
    <mergeCell ref="L12:L16"/>
    <mergeCell ref="M12:M16"/>
    <mergeCell ref="N12:N16"/>
    <mergeCell ref="O12:O16"/>
    <mergeCell ref="AS12:AS16"/>
    <mergeCell ref="AT12:AT16"/>
    <mergeCell ref="AU12:AU16"/>
    <mergeCell ref="AV12:AV16"/>
    <mergeCell ref="V12:V16"/>
    <mergeCell ref="AN12:AN16"/>
    <mergeCell ref="AO12:AO16"/>
    <mergeCell ref="AP12:AP16"/>
    <mergeCell ref="AQ12:AQ16"/>
    <mergeCell ref="AR12:AR16"/>
    <mergeCell ref="P12:P16"/>
    <mergeCell ref="R12:R16"/>
    <mergeCell ref="S12:S16"/>
    <mergeCell ref="BB10:BB11"/>
    <mergeCell ref="BC10:BC11"/>
    <mergeCell ref="A12:A16"/>
    <mergeCell ref="B12:B16"/>
    <mergeCell ref="C12:C16"/>
    <mergeCell ref="D12:D16"/>
    <mergeCell ref="E12:E16"/>
    <mergeCell ref="F12:F16"/>
    <mergeCell ref="G12:G16"/>
    <mergeCell ref="H12:H16"/>
    <mergeCell ref="AT10:AT11"/>
    <mergeCell ref="AU10:AU11"/>
    <mergeCell ref="AV10:AV11"/>
    <mergeCell ref="AW10:AW11"/>
    <mergeCell ref="AX10:AZ10"/>
    <mergeCell ref="BA10:BA11"/>
    <mergeCell ref="AQ9:AQ11"/>
    <mergeCell ref="AR9:AR11"/>
    <mergeCell ref="AS9:AS11"/>
    <mergeCell ref="BB12:BB16"/>
    <mergeCell ref="BC12:BC16"/>
    <mergeCell ref="AW12:AW16"/>
    <mergeCell ref="AX12:AX16"/>
    <mergeCell ref="L9:L11"/>
    <mergeCell ref="AB8:AS8"/>
    <mergeCell ref="J9:J11"/>
    <mergeCell ref="F10:I10"/>
    <mergeCell ref="AB10:AF10"/>
    <mergeCell ref="AJ9:AJ10"/>
    <mergeCell ref="AL9:AL10"/>
    <mergeCell ref="AM9:AM10"/>
    <mergeCell ref="AN9:AN11"/>
    <mergeCell ref="AO9:AO11"/>
    <mergeCell ref="AP9:AP11"/>
    <mergeCell ref="R9:R11"/>
    <mergeCell ref="S9:S11"/>
    <mergeCell ref="T9:T11"/>
    <mergeCell ref="U9:U11"/>
    <mergeCell ref="V9:V11"/>
    <mergeCell ref="AB9:AI9"/>
    <mergeCell ref="AG10:AI10"/>
    <mergeCell ref="K9:K11"/>
    <mergeCell ref="M9:M11"/>
    <mergeCell ref="N9:N11"/>
    <mergeCell ref="O9:O11"/>
    <mergeCell ref="P9:P11"/>
    <mergeCell ref="BF12:BG12"/>
    <mergeCell ref="A5:B5"/>
    <mergeCell ref="AS5:AS6"/>
    <mergeCell ref="BB5:BC5"/>
    <mergeCell ref="A6:B6"/>
    <mergeCell ref="C6:H6"/>
    <mergeCell ref="A1:B4"/>
    <mergeCell ref="C1:BA1"/>
    <mergeCell ref="BB1:BC1"/>
    <mergeCell ref="C2:BA2"/>
    <mergeCell ref="BB2:BC2"/>
    <mergeCell ref="C3:BA3"/>
    <mergeCell ref="BB3:BC3"/>
    <mergeCell ref="C4:BA4"/>
    <mergeCell ref="BB4:BC4"/>
    <mergeCell ref="X6:AI6"/>
    <mergeCell ref="BB6:BC6"/>
    <mergeCell ref="C5:D5"/>
    <mergeCell ref="A7:V7"/>
    <mergeCell ref="W7:AS7"/>
    <mergeCell ref="AT7:BC9"/>
    <mergeCell ref="A8:I9"/>
    <mergeCell ref="J8:V8"/>
    <mergeCell ref="W8:AA10"/>
  </mergeCells>
  <conditionalFormatting sqref="K12">
    <cfRule type="cellIs" dxfId="153" priority="252" operator="equal">
      <formula>"Muy Alta"</formula>
    </cfRule>
    <cfRule type="cellIs" dxfId="152" priority="253" operator="equal">
      <formula>"Alta"</formula>
    </cfRule>
    <cfRule type="cellIs" dxfId="151" priority="254" operator="equal">
      <formula>"Media"</formula>
    </cfRule>
    <cfRule type="cellIs" dxfId="150" priority="255" operator="equal">
      <formula>"Baja"</formula>
    </cfRule>
    <cfRule type="cellIs" dxfId="149" priority="256" operator="equal">
      <formula>"Muy Baja"</formula>
    </cfRule>
  </conditionalFormatting>
  <conditionalFormatting sqref="K17">
    <cfRule type="cellIs" dxfId="148" priority="217" operator="equal">
      <formula>"Muy Alta"</formula>
    </cfRule>
    <cfRule type="cellIs" dxfId="147" priority="218" operator="equal">
      <formula>"Alta"</formula>
    </cfRule>
    <cfRule type="cellIs" dxfId="146" priority="219" operator="equal">
      <formula>"Media"</formula>
    </cfRule>
    <cfRule type="cellIs" dxfId="145" priority="220" operator="equal">
      <formula>"Baja"</formula>
    </cfRule>
    <cfRule type="cellIs" dxfId="144" priority="221" operator="equal">
      <formula>"Muy Baja"</formula>
    </cfRule>
  </conditionalFormatting>
  <conditionalFormatting sqref="K22">
    <cfRule type="cellIs" dxfId="143" priority="192" operator="equal">
      <formula>"Muy Alta"</formula>
    </cfRule>
    <cfRule type="cellIs" dxfId="142" priority="193" operator="equal">
      <formula>"Alta"</formula>
    </cfRule>
    <cfRule type="cellIs" dxfId="141" priority="194" operator="equal">
      <formula>"Media"</formula>
    </cfRule>
    <cfRule type="cellIs" dxfId="140" priority="195" operator="equal">
      <formula>"Baja"</formula>
    </cfRule>
    <cfRule type="cellIs" dxfId="139" priority="196" operator="equal">
      <formula>"Muy Baja"</formula>
    </cfRule>
  </conditionalFormatting>
  <conditionalFormatting sqref="M12">
    <cfRule type="cellIs" dxfId="138" priority="262" operator="equal">
      <formula>$U$12</formula>
    </cfRule>
    <cfRule type="cellIs" dxfId="137" priority="263" operator="equal">
      <formula>$U$13</formula>
    </cfRule>
    <cfRule type="cellIs" dxfId="136" priority="264" operator="equal">
      <formula>$U$14</formula>
    </cfRule>
    <cfRule type="cellIs" dxfId="135" priority="265" operator="equal">
      <formula>$U$15</formula>
    </cfRule>
    <cfRule type="cellIs" dxfId="134" priority="266" operator="equal">
      <formula>$U$16</formula>
    </cfRule>
  </conditionalFormatting>
  <conditionalFormatting sqref="M17">
    <cfRule type="cellIs" dxfId="133" priority="65" operator="equal">
      <formula>$U$12</formula>
    </cfRule>
    <cfRule type="cellIs" dxfId="132" priority="66" operator="equal">
      <formula>$U$13</formula>
    </cfRule>
    <cfRule type="cellIs" dxfId="131" priority="67" operator="equal">
      <formula>$U$14</formula>
    </cfRule>
    <cfRule type="cellIs" dxfId="130" priority="68" operator="equal">
      <formula>$U$15</formula>
    </cfRule>
    <cfRule type="cellIs" dxfId="129" priority="69" operator="equal">
      <formula>$U$16</formula>
    </cfRule>
  </conditionalFormatting>
  <conditionalFormatting sqref="M22">
    <cfRule type="cellIs" dxfId="128" priority="60" operator="equal">
      <formula>$U$12</formula>
    </cfRule>
    <cfRule type="cellIs" dxfId="127" priority="61" operator="equal">
      <formula>$U$13</formula>
    </cfRule>
    <cfRule type="cellIs" dxfId="126" priority="62" operator="equal">
      <formula>$U$14</formula>
    </cfRule>
    <cfRule type="cellIs" dxfId="125" priority="63" operator="equal">
      <formula>$U$15</formula>
    </cfRule>
    <cfRule type="cellIs" dxfId="124" priority="64" operator="equal">
      <formula>$U$16</formula>
    </cfRule>
  </conditionalFormatting>
  <conditionalFormatting sqref="O12 O17">
    <cfRule type="cellIs" dxfId="123" priority="247" operator="equal">
      <formula>"catastrofico"</formula>
    </cfRule>
    <cfRule type="cellIs" dxfId="122" priority="248" operator="equal">
      <formula>"Mayor"</formula>
    </cfRule>
    <cfRule type="cellIs" dxfId="121" priority="249" operator="equal">
      <formula>"Moderado"</formula>
    </cfRule>
    <cfRule type="cellIs" dxfId="120" priority="250" operator="equal">
      <formula>"menor"</formula>
    </cfRule>
    <cfRule type="cellIs" dxfId="119" priority="251" operator="equal">
      <formula>"leve"</formula>
    </cfRule>
  </conditionalFormatting>
  <conditionalFormatting sqref="O22">
    <cfRule type="cellIs" dxfId="118" priority="187" operator="equal">
      <formula>"catastrofico"</formula>
    </cfRule>
    <cfRule type="cellIs" dxfId="117" priority="188" operator="equal">
      <formula>"Mayor"</formula>
    </cfRule>
    <cfRule type="cellIs" dxfId="116" priority="189" operator="equal">
      <formula>"Moderado"</formula>
    </cfRule>
    <cfRule type="cellIs" dxfId="115" priority="190" operator="equal">
      <formula>"menor"</formula>
    </cfRule>
    <cfRule type="cellIs" dxfId="114" priority="191" operator="equal">
      <formula>"leve"</formula>
    </cfRule>
  </conditionalFormatting>
  <conditionalFormatting sqref="R12">
    <cfRule type="cellIs" dxfId="113" priority="242" operator="equal">
      <formula>"catastrofico"</formula>
    </cfRule>
    <cfRule type="cellIs" dxfId="112" priority="243" operator="equal">
      <formula>"Mayor"</formula>
    </cfRule>
    <cfRule type="cellIs" dxfId="111" priority="244" operator="equal">
      <formula>"Moderado"</formula>
    </cfRule>
    <cfRule type="cellIs" dxfId="110" priority="245" operator="equal">
      <formula>"menor"</formula>
    </cfRule>
    <cfRule type="cellIs" dxfId="109" priority="246" operator="equal">
      <formula>"leve"</formula>
    </cfRule>
  </conditionalFormatting>
  <conditionalFormatting sqref="R17">
    <cfRule type="cellIs" dxfId="108" priority="212" operator="equal">
      <formula>"catastrofico"</formula>
    </cfRule>
    <cfRule type="cellIs" dxfId="107" priority="213" operator="equal">
      <formula>"Mayor"</formula>
    </cfRule>
    <cfRule type="cellIs" dxfId="106" priority="214" operator="equal">
      <formula>"Moderado"</formula>
    </cfRule>
    <cfRule type="cellIs" dxfId="105" priority="215" operator="equal">
      <formula>"menor"</formula>
    </cfRule>
    <cfRule type="cellIs" dxfId="104" priority="216" operator="equal">
      <formula>"leve"</formula>
    </cfRule>
  </conditionalFormatting>
  <conditionalFormatting sqref="R22">
    <cfRule type="cellIs" dxfId="103" priority="6" operator="equal">
      <formula>"catastrofico"</formula>
    </cfRule>
    <cfRule type="cellIs" dxfId="102" priority="7" operator="equal">
      <formula>"Mayor"</formula>
    </cfRule>
    <cfRule type="cellIs" dxfId="101" priority="8" operator="equal">
      <formula>"Moderado"</formula>
    </cfRule>
    <cfRule type="cellIs" dxfId="100" priority="9" operator="equal">
      <formula>"menor"</formula>
    </cfRule>
    <cfRule type="cellIs" dxfId="99" priority="10" operator="equal">
      <formula>"leve"</formula>
    </cfRule>
  </conditionalFormatting>
  <conditionalFormatting sqref="T12">
    <cfRule type="cellIs" dxfId="98" priority="237" operator="equal">
      <formula>"catastrofico"</formula>
    </cfRule>
    <cfRule type="cellIs" dxfId="97" priority="238" operator="equal">
      <formula>"Mayor"</formula>
    </cfRule>
    <cfRule type="cellIs" dxfId="96" priority="239" operator="equal">
      <formula>"Moderado"</formula>
    </cfRule>
    <cfRule type="cellIs" dxfId="95" priority="240" operator="equal">
      <formula>"menor"</formula>
    </cfRule>
    <cfRule type="cellIs" dxfId="94" priority="241" operator="equal">
      <formula>"leve"</formula>
    </cfRule>
  </conditionalFormatting>
  <conditionalFormatting sqref="T17">
    <cfRule type="cellIs" dxfId="93" priority="207" operator="equal">
      <formula>"catastrofico"</formula>
    </cfRule>
    <cfRule type="cellIs" dxfId="92" priority="208" operator="equal">
      <formula>"Mayor"</formula>
    </cfRule>
    <cfRule type="cellIs" dxfId="91" priority="209" operator="equal">
      <formula>"Moderado"</formula>
    </cfRule>
    <cfRule type="cellIs" dxfId="90" priority="210" operator="equal">
      <formula>"menor"</formula>
    </cfRule>
    <cfRule type="cellIs" dxfId="89" priority="211" operator="equal">
      <formula>"leve"</formula>
    </cfRule>
  </conditionalFormatting>
  <conditionalFormatting sqref="T22">
    <cfRule type="cellIs" dxfId="88" priority="172" operator="equal">
      <formula>"catastrofico"</formula>
    </cfRule>
    <cfRule type="cellIs" dxfId="87" priority="173" operator="equal">
      <formula>"Mayor"</formula>
    </cfRule>
    <cfRule type="cellIs" dxfId="86" priority="174" operator="equal">
      <formula>"Moderado"</formula>
    </cfRule>
    <cfRule type="cellIs" dxfId="85" priority="175" operator="equal">
      <formula>"menor"</formula>
    </cfRule>
    <cfRule type="cellIs" dxfId="84" priority="176" operator="equal">
      <formula>"leve"</formula>
    </cfRule>
  </conditionalFormatting>
  <conditionalFormatting sqref="U12">
    <cfRule type="cellIs" dxfId="83" priority="257" operator="equal">
      <formula>#REF!</formula>
    </cfRule>
    <cfRule type="cellIs" dxfId="82" priority="258" operator="equal">
      <formula>#REF!</formula>
    </cfRule>
    <cfRule type="cellIs" dxfId="81" priority="259" operator="equal">
      <formula>#REF!</formula>
    </cfRule>
    <cfRule type="cellIs" dxfId="80" priority="260" operator="equal">
      <formula>#REF!</formula>
    </cfRule>
    <cfRule type="cellIs" dxfId="79" priority="261" operator="equal">
      <formula>#REF!</formula>
    </cfRule>
  </conditionalFormatting>
  <conditionalFormatting sqref="U17">
    <cfRule type="cellIs" dxfId="78" priority="222" operator="equal">
      <formula>#REF!</formula>
    </cfRule>
    <cfRule type="cellIs" dxfId="77" priority="223" operator="equal">
      <formula>#REF!</formula>
    </cfRule>
    <cfRule type="cellIs" dxfId="76" priority="224" operator="equal">
      <formula>#REF!</formula>
    </cfRule>
    <cfRule type="cellIs" dxfId="75" priority="225" operator="equal">
      <formula>#REF!</formula>
    </cfRule>
    <cfRule type="cellIs" dxfId="74" priority="226" operator="equal">
      <formula>#REF!</formula>
    </cfRule>
  </conditionalFormatting>
  <conditionalFormatting sqref="U22">
    <cfRule type="cellIs" dxfId="73" priority="177" operator="equal">
      <formula>#REF!</formula>
    </cfRule>
    <cfRule type="cellIs" dxfId="72" priority="178" operator="equal">
      <formula>#REF!</formula>
    </cfRule>
    <cfRule type="cellIs" dxfId="71" priority="179" operator="equal">
      <formula>#REF!</formula>
    </cfRule>
    <cfRule type="cellIs" dxfId="70" priority="180" operator="equal">
      <formula>#REF!</formula>
    </cfRule>
    <cfRule type="cellIs" dxfId="69" priority="181" operator="equal">
      <formula>#REF!</formula>
    </cfRule>
  </conditionalFormatting>
  <conditionalFormatting sqref="V12">
    <cfRule type="cellIs" dxfId="68" priority="31" operator="equal">
      <formula>"Extremo"</formula>
    </cfRule>
    <cfRule type="cellIs" dxfId="67" priority="32" operator="equal">
      <formula>"Alto"</formula>
    </cfRule>
    <cfRule type="cellIs" dxfId="66" priority="33" operator="equal">
      <formula>"Moderado"</formula>
    </cfRule>
    <cfRule type="cellIs" dxfId="65" priority="34" operator="equal">
      <formula>"Bajo"</formula>
    </cfRule>
  </conditionalFormatting>
  <conditionalFormatting sqref="V17">
    <cfRule type="cellIs" dxfId="64" priority="27" operator="equal">
      <formula>"Extremo"</formula>
    </cfRule>
    <cfRule type="cellIs" dxfId="63" priority="28" operator="equal">
      <formula>"Alto"</formula>
    </cfRule>
    <cfRule type="cellIs" dxfId="62" priority="29" operator="equal">
      <formula>"Moderado"</formula>
    </cfRule>
    <cfRule type="cellIs" dxfId="61" priority="30" operator="equal">
      <formula>"Bajo"</formula>
    </cfRule>
  </conditionalFormatting>
  <conditionalFormatting sqref="V22">
    <cfRule type="cellIs" dxfId="60" priority="23" operator="equal">
      <formula>"Extremo"</formula>
    </cfRule>
    <cfRule type="cellIs" dxfId="59" priority="24" operator="equal">
      <formula>"Alto"</formula>
    </cfRule>
    <cfRule type="cellIs" dxfId="58" priority="25" operator="equal">
      <formula>"Moderado"</formula>
    </cfRule>
    <cfRule type="cellIs" dxfId="57" priority="26" operator="equal">
      <formula>"Bajo"</formula>
    </cfRule>
  </conditionalFormatting>
  <conditionalFormatting sqref="AO12">
    <cfRule type="cellIs" dxfId="56" priority="232" operator="equal">
      <formula>"Muy Alta"</formula>
    </cfRule>
    <cfRule type="cellIs" dxfId="55" priority="233" operator="equal">
      <formula>"Alta"</formula>
    </cfRule>
    <cfRule type="cellIs" dxfId="54" priority="234" operator="equal">
      <formula>"Media"</formula>
    </cfRule>
    <cfRule type="cellIs" dxfId="53" priority="235" operator="equal">
      <formula>"Baja"</formula>
    </cfRule>
    <cfRule type="cellIs" dxfId="52" priority="236" operator="equal">
      <formula>"Muy Baja"</formula>
    </cfRule>
  </conditionalFormatting>
  <conditionalFormatting sqref="AO17">
    <cfRule type="cellIs" dxfId="51" priority="202" operator="equal">
      <formula>"Muy Alta"</formula>
    </cfRule>
    <cfRule type="cellIs" dxfId="50" priority="203" operator="equal">
      <formula>"Alta"</formula>
    </cfRule>
    <cfRule type="cellIs" dxfId="49" priority="204" operator="equal">
      <formula>"Media"</formula>
    </cfRule>
    <cfRule type="cellIs" dxfId="48" priority="205" operator="equal">
      <formula>"Baja"</formula>
    </cfRule>
    <cfRule type="cellIs" dxfId="47" priority="206" operator="equal">
      <formula>"Muy Baja"</formula>
    </cfRule>
  </conditionalFormatting>
  <conditionalFormatting sqref="AO22">
    <cfRule type="cellIs" dxfId="46" priority="167" operator="equal">
      <formula>"Muy Alta"</formula>
    </cfRule>
    <cfRule type="cellIs" dxfId="45" priority="168" operator="equal">
      <formula>"Alta"</formula>
    </cfRule>
    <cfRule type="cellIs" dxfId="44" priority="169" operator="equal">
      <formula>"Media"</formula>
    </cfRule>
    <cfRule type="cellIs" dxfId="43" priority="170" operator="equal">
      <formula>"Baja"</formula>
    </cfRule>
    <cfRule type="cellIs" dxfId="42" priority="171" operator="equal">
      <formula>"Muy Baja"</formula>
    </cfRule>
  </conditionalFormatting>
  <conditionalFormatting sqref="AQ12">
    <cfRule type="cellIs" dxfId="41" priority="227" operator="equal">
      <formula>"Catastrofico"</formula>
    </cfRule>
    <cfRule type="cellIs" dxfId="40" priority="228" operator="equal">
      <formula>"Mayor"</formula>
    </cfRule>
    <cfRule type="cellIs" dxfId="39" priority="229" operator="equal">
      <formula>"Moderado"</formula>
    </cfRule>
    <cfRule type="cellIs" dxfId="38" priority="230" operator="equal">
      <formula>"Menor"</formula>
    </cfRule>
    <cfRule type="cellIs" dxfId="37" priority="231" operator="equal">
      <formula>"Leve"</formula>
    </cfRule>
  </conditionalFormatting>
  <conditionalFormatting sqref="AQ17">
    <cfRule type="cellIs" dxfId="36" priority="197" operator="equal">
      <formula>"Catastrofico"</formula>
    </cfRule>
    <cfRule type="cellIs" dxfId="35" priority="198" operator="equal">
      <formula>"Mayor"</formula>
    </cfRule>
    <cfRule type="cellIs" dxfId="34" priority="199" operator="equal">
      <formula>"Moderado"</formula>
    </cfRule>
    <cfRule type="cellIs" dxfId="33" priority="200" operator="equal">
      <formula>"Menor"</formula>
    </cfRule>
    <cfRule type="cellIs" dxfId="32" priority="201" operator="equal">
      <formula>"Leve"</formula>
    </cfRule>
  </conditionalFormatting>
  <conditionalFormatting sqref="AQ22">
    <cfRule type="cellIs" dxfId="31" priority="162" operator="equal">
      <formula>"Catastrofico"</formula>
    </cfRule>
    <cfRule type="cellIs" dxfId="30" priority="163" operator="equal">
      <formula>"Mayor"</formula>
    </cfRule>
    <cfRule type="cellIs" dxfId="29" priority="164" operator="equal">
      <formula>"Moderado"</formula>
    </cfRule>
    <cfRule type="cellIs" dxfId="28" priority="165" operator="equal">
      <formula>"Menor"</formula>
    </cfRule>
    <cfRule type="cellIs" dxfId="27" priority="166" operator="equal">
      <formula>"Leve"</formula>
    </cfRule>
  </conditionalFormatting>
  <conditionalFormatting sqref="AR12">
    <cfRule type="cellIs" dxfId="26" priority="70" operator="equal">
      <formula>"Extremo"</formula>
    </cfRule>
    <cfRule type="cellIs" dxfId="25" priority="71" operator="equal">
      <formula>"Alto"</formula>
    </cfRule>
    <cfRule type="cellIs" dxfId="24" priority="72" operator="equal">
      <formula>"Moderado"</formula>
    </cfRule>
    <cfRule type="cellIs" dxfId="23" priority="73" operator="equal">
      <formula>"Bajo"</formula>
    </cfRule>
  </conditionalFormatting>
  <conditionalFormatting sqref="AR17">
    <cfRule type="cellIs" dxfId="22" priority="19" operator="equal">
      <formula>"Extremo"</formula>
    </cfRule>
    <cfRule type="cellIs" dxfId="21" priority="20" operator="equal">
      <formula>"Alto"</formula>
    </cfRule>
    <cfRule type="cellIs" dxfId="20" priority="21" operator="equal">
      <formula>"Moderado"</formula>
    </cfRule>
    <cfRule type="cellIs" dxfId="19" priority="22" operator="equal">
      <formula>"Bajo"</formula>
    </cfRule>
  </conditionalFormatting>
  <conditionalFormatting sqref="AR22">
    <cfRule type="cellIs" dxfId="18" priority="15" operator="equal">
      <formula>"Extremo"</formula>
    </cfRule>
    <cfRule type="cellIs" dxfId="17" priority="16" operator="equal">
      <formula>"Alto"</formula>
    </cfRule>
    <cfRule type="cellIs" dxfId="16" priority="17" operator="equal">
      <formula>"Moderado"</formula>
    </cfRule>
    <cfRule type="cellIs" dxfId="15" priority="18" operator="equal">
      <formula>"Bajo"</formula>
    </cfRule>
  </conditionalFormatting>
  <conditionalFormatting sqref="AS12">
    <cfRule type="cellIs" dxfId="14" priority="105" operator="equal">
      <formula>"Evitar"</formula>
    </cfRule>
    <cfRule type="cellIs" dxfId="13" priority="106" operator="equal">
      <formula>"Aceptar"</formula>
    </cfRule>
    <cfRule type="cellIs" dxfId="12" priority="107" operator="equal">
      <formula>"reducir transferir"</formula>
    </cfRule>
    <cfRule type="cellIs" dxfId="11" priority="108" operator="equal">
      <formula>"reducir mitigar"</formula>
    </cfRule>
    <cfRule type="cellIs" dxfId="10" priority="109" operator="equal">
      <formula>"Reducir mitigar"</formula>
    </cfRule>
  </conditionalFormatting>
  <conditionalFormatting sqref="AS17">
    <cfRule type="cellIs" dxfId="9" priority="100" operator="equal">
      <formula>"Evitar"</formula>
    </cfRule>
    <cfRule type="cellIs" dxfId="8" priority="101" operator="equal">
      <formula>"Aceptar"</formula>
    </cfRule>
    <cfRule type="cellIs" dxfId="7" priority="102" operator="equal">
      <formula>"reducir transferir"</formula>
    </cfRule>
    <cfRule type="cellIs" dxfId="6" priority="103" operator="equal">
      <formula>"reducir mitigar"</formula>
    </cfRule>
    <cfRule type="cellIs" dxfId="5" priority="104" operator="equal">
      <formula>"Reducir mitigar"</formula>
    </cfRule>
  </conditionalFormatting>
  <conditionalFormatting sqref="AS22">
    <cfRule type="cellIs" dxfId="4" priority="95" operator="equal">
      <formula>"Evitar"</formula>
    </cfRule>
    <cfRule type="cellIs" dxfId="3" priority="96" operator="equal">
      <formula>"Aceptar"</formula>
    </cfRule>
    <cfRule type="cellIs" dxfId="2" priority="97" operator="equal">
      <formula>"reducir transferir"</formula>
    </cfRule>
    <cfRule type="cellIs" dxfId="1" priority="98" operator="equal">
      <formula>"reducir mitigar"</formula>
    </cfRule>
    <cfRule type="cellIs" dxfId="0" priority="99" operator="equal">
      <formula>"Reducir mitigar"</formula>
    </cfRule>
  </conditionalFormatting>
  <dataValidations count="14">
    <dataValidation type="list" allowBlank="1" showInputMessage="1" showErrorMessage="1" sqref="AS12 AS17 AS22">
      <formula1>"Reducir mitigar,Reducir Transferir,Aceptar,Evitar"</formula1>
    </dataValidation>
    <dataValidation type="list" allowBlank="1" showInputMessage="1" showErrorMessage="1" sqref="G17:H17 G22:H22 G12:H12">
      <formula1>"Procesos,Evento externo,Talento humano,Tecnologias,Infraestructura"</formula1>
    </dataValidation>
    <dataValidation type="list" allowBlank="1" showInputMessage="1" showErrorMessage="1" sqref="B12:B26">
      <formula1>"Posibilidad de perdidad economica,Posibilidad de perdida reputacional,Posibilidad de perdida economica y reputacional,Posibilidad de perdida reputacional y economica"</formula1>
    </dataValidation>
    <dataValidation type="list" allowBlank="1" showInputMessage="1" showErrorMessage="1" sqref="F12:F26">
      <formula1>"A Ejecucion y administracion de procesos,B Fraude externo,C Fraude interno,D Fallas teconologicas,E Relaciones laborales,F Usuarios productos y practicas organizacionales,G Daños activos fisicos"</formula1>
    </dataValidation>
    <dataValidation type="list" allowBlank="1" showInputMessage="1" showErrorMessage="1" sqref="M12:M26">
      <formula1>"N/A,menor a 10 SMLMV,ENTRE 10 Y 50 SMLMV,entre 50 y 100 SMLMV,entre 100 y 500 SMLMV,Mayor a 500 SMLMV"</formula1>
    </dataValidation>
    <dataValidation type="list" allowBlank="1" showInputMessage="1" showErrorMessage="1" sqref="AG17:AG18 AG12:AG13 AG22:AG23">
      <formula1>"Documentado,Sin Documentar"</formula1>
    </dataValidation>
    <dataValidation type="list" allowBlank="1" showInputMessage="1" showErrorMessage="1" sqref="AH17:AH18 AH12:AH13 AH22:AH23">
      <formula1>"Continua,Aleatoria"</formula1>
    </dataValidation>
    <dataValidation type="list" allowBlank="1" showInputMessage="1" showErrorMessage="1" sqref="AI17:AI18 AI12:AI13 AI22:AI23">
      <formula1>"Con Registro,Sin Registro"</formula1>
    </dataValidation>
    <dataValidation type="list" allowBlank="1" showInputMessage="1" showErrorMessage="1" sqref="BI6">
      <formula1>$BI$9:$BI$13</formula1>
    </dataValidation>
    <dataValidation type="list" allowBlank="1" showInputMessage="1" showErrorMessage="1" sqref="P12 P17 P22">
      <formula1>$Q$12:$Q$16</formula1>
    </dataValidation>
    <dataValidation type="list" allowBlank="1" showInputMessage="1" showErrorMessage="1" sqref="H5">
      <formula1>"Estrategico,Misional,Apoyo"</formula1>
    </dataValidation>
    <dataValidation type="list" allowBlank="1" showInputMessage="1" showErrorMessage="1" sqref="BC12:BC26">
      <formula1>"Sin Iniciar,En proceso,Cerrado"</formula1>
    </dataValidation>
    <dataValidation type="list" allowBlank="1" showInputMessage="1" showErrorMessage="1" sqref="AB12:AB26">
      <formula1>"Preventivo,Detectivo,Correctivo,NA"</formula1>
    </dataValidation>
    <dataValidation type="list" allowBlank="1" showInputMessage="1" showErrorMessage="1" sqref="AE12:AE26">
      <formula1>"Manual,Automatico,NA"</formula1>
    </dataValidation>
  </dataValidations>
  <pageMargins left="0.7" right="0.7" top="0.75" bottom="0.75" header="0.3" footer="0.3"/>
  <pageSetup orientation="portrait" horizont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CONTEXTO</vt:lpstr>
      <vt:lpstr>65 GLEGN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2023-08-09T20:02:16Z</dcterms:modified>
  <cp:category/>
  <cp:contentStatus/>
</cp:coreProperties>
</file>