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3005" tabRatio="975" firstSheet="2" activeTab="2"/>
  </bookViews>
  <sheets>
    <sheet name="Indice" sheetId="28" r:id="rId1"/>
    <sheet name="CONTEXTO" sheetId="30" r:id="rId2"/>
    <sheet name="48 GADCA" sheetId="29" r:id="rId3"/>
    <sheet name="IAVE-V. Externas" sheetId="31" r:id="rId4"/>
    <sheet name="IAVI-V. Internas" sheetId="32" r:id="rId5"/>
  </sheets>
  <externalReferences>
    <externalReference r:id="rId6"/>
  </externalReferences>
  <definedNames>
    <definedName name="_xlnm._FilterDatabase" localSheetId="1" hidden="1">CONTEXTO!$A$4:$I$81</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Afectación_Económica">#REF!</definedName>
    <definedName name="Departamentos">#REF!</definedName>
    <definedName name="Fuentes">#REF!</definedName>
    <definedName name="Indicadores">#REF!</definedName>
    <definedName name="Objetivos">OFFSET(#REF!,0,0,COUNTA(#REF!)-1,1)</definedName>
    <definedName name="RAN_C_AMENAZ">[1]NUEVAS_TABLAS!#REF!</definedName>
    <definedName name="RAN_C_TIPAME">[1]NUEVAS_TABLAS!#REF!</definedName>
    <definedName name="RAN_N_IMPAME">[1]NUEVAS_TABLAS!$B$2:$B$10</definedName>
    <definedName name="Tipo">#REF!</definedName>
    <definedName name="Tipos">#REF!</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16" i="29" l="1"/>
  <c r="E12" i="29" l="1"/>
  <c r="AC14" i="29"/>
  <c r="AC15" i="29"/>
  <c r="AA15" i="29"/>
  <c r="AA14" i="29"/>
  <c r="AC13" i="29"/>
  <c r="AA13" i="29"/>
  <c r="AA16" i="29"/>
  <c r="AF13" i="29"/>
  <c r="AF14" i="29"/>
  <c r="AF15" i="29"/>
  <c r="AC12" i="29"/>
  <c r="AJ13" i="29" l="1"/>
  <c r="AJ15" i="29"/>
  <c r="AJ14" i="29"/>
  <c r="AF12" i="29"/>
  <c r="AJ12" i="29" s="1"/>
  <c r="S12" i="29" l="1"/>
  <c r="N12" i="29"/>
  <c r="U12" i="29" s="1"/>
  <c r="AP12" i="29" s="1"/>
  <c r="AQ12" i="29" s="1"/>
  <c r="BE12" i="29" l="1"/>
  <c r="AA12" i="29" l="1"/>
  <c r="O12" i="29"/>
  <c r="K12" i="29"/>
  <c r="I12" i="29"/>
  <c r="L12" i="29" l="1"/>
  <c r="AK12" i="29" s="1"/>
  <c r="AL12" i="29" s="1"/>
  <c r="AK13" i="29" s="1"/>
  <c r="AL13" i="29" s="1"/>
  <c r="T12" i="29"/>
  <c r="V12" i="29" s="1"/>
  <c r="R12" i="29"/>
  <c r="AK14" i="29" l="1"/>
  <c r="AL14" i="29" s="1"/>
  <c r="AK15" i="29" l="1"/>
  <c r="AL15" i="29" s="1"/>
  <c r="AK16" i="29" l="1"/>
  <c r="AL16" i="29" s="1"/>
  <c r="AN12" i="29" s="1"/>
  <c r="AO12" i="29" s="1"/>
  <c r="AR12" i="29" s="1"/>
</calcChain>
</file>

<file path=xl/sharedStrings.xml><?xml version="1.0" encoding="utf-8"?>
<sst xmlns="http://schemas.openxmlformats.org/spreadsheetml/2006/main" count="784" uniqueCount="459">
  <si>
    <t>TIPO</t>
  </si>
  <si>
    <t>MACROPROCESO</t>
  </si>
  <si>
    <t>ITEM</t>
  </si>
  <si>
    <t>PROCESOS ALCALDÍA CARTAGENA</t>
  </si>
  <si>
    <t>CODIGO</t>
  </si>
  <si>
    <t>SUBPROCESO</t>
  </si>
  <si>
    <t>Cód. Sp</t>
  </si>
  <si>
    <t>ESTRATEGICO</t>
  </si>
  <si>
    <t>PLANEACION TERRITORIAL Y DIRECCIONAMIENTO ESTRATEGICO</t>
  </si>
  <si>
    <t>DIRECCIONAMIENTO  ESTRATÉGICO</t>
  </si>
  <si>
    <t>PTDDE</t>
  </si>
  <si>
    <t xml:space="preserve">PLANEACIÓN ESTRATEGICA </t>
  </si>
  <si>
    <t>GESTIÓN DE POLITICAS PÚBLICAS E INSTITUCIONALES</t>
  </si>
  <si>
    <t xml:space="preserve">ADMINISTRACIÓN DE RIESGO </t>
  </si>
  <si>
    <t>EVALUACIÓN Y GESTIÓN DE LOS GRUPOS DE VALOR</t>
  </si>
  <si>
    <t>SEGUIMIENTO Y EVALUACIÓN</t>
  </si>
  <si>
    <t>PTDSE</t>
  </si>
  <si>
    <t>GESTIÓN DE LA INVERSIÓN PUBLICA</t>
  </si>
  <si>
    <t>PTDGI</t>
  </si>
  <si>
    <t>GESTIÓN  DEL PLAN DE DESARROLLO Y SUS INTRUMENTOS DE EJECUCIÓN</t>
  </si>
  <si>
    <t>GESTIÓN DE PROYECTOS DE INVERSIÓN PÚBLICA</t>
  </si>
  <si>
    <t xml:space="preserve">GESTIÓN DE PROYECTOS DE INVERSIÓN PÚBLICA CON RECURSOS DE REGALIAS </t>
  </si>
  <si>
    <t xml:space="preserve"> GESTIÓN Y  CONTROL  DE INVERSIONES PÚBLICAS </t>
  </si>
  <si>
    <t>GESTIÓN DE DATOS E INFORMACIÓN ESTADISTICA DISTRITAL</t>
  </si>
  <si>
    <t>PTDSI</t>
  </si>
  <si>
    <t>SISTEMA DE INFORMACION - SISBEN</t>
  </si>
  <si>
    <t>SISTEMA DE INFORMACIÓN DE LA ESTRATIFICACIÓN SOCIOECONOMICA</t>
  </si>
  <si>
    <t>SISTEMA DE INFORMACIÓN GEOGRAFICA</t>
  </si>
  <si>
    <t>GESTIÓN ESTADISTICA</t>
  </si>
  <si>
    <t xml:space="preserve">GESTIÓN TERRITORIAL Y GESTIÓN DE SUS INSTRUMENTOS </t>
  </si>
  <si>
    <t>PTDGT</t>
  </si>
  <si>
    <t>FORMULACIÓN DE PLANES PARCIALES</t>
  </si>
  <si>
    <t>FORMULACIÓN Y SEGUIMIENTO DEL POT</t>
  </si>
  <si>
    <t>PLUSVALIA</t>
  </si>
  <si>
    <t>EXPEDIENTE URBANO</t>
  </si>
  <si>
    <t>GESTIÓN EN LA VIGILANCIA Y CONTROL DE LAS NORMAS URBANAS</t>
  </si>
  <si>
    <t>PTDCU</t>
  </si>
  <si>
    <t>INSPECCIÓN, CONTROL Y LA VIGILANCIA DE LOS ENAJENADORES DE VIVIENDA</t>
  </si>
  <si>
    <t>RECEPCIÓN DE BIENES DESTINADOS AL USO PÚBLICO EN ACTUACIONES URBANÍSTICAS</t>
  </si>
  <si>
    <t xml:space="preserve">PROCESOS POLICIVOS URBANÍSTICOS POR INFRACCIÓN URBANÍSTICA </t>
  </si>
  <si>
    <t>GESTIÓN DE PENSAMIENTO ESTRATEGICO INSTITUCIONAL Y DE LA COMUNIDAD</t>
  </si>
  <si>
    <t>GESTIÓN INSTITUCIONAL Y DE LA COMUNIDAD</t>
  </si>
  <si>
    <t>GPEGI</t>
  </si>
  <si>
    <t>COMUNICACIÓN PUBLICA</t>
  </si>
  <si>
    <t>COMUNICACIÓN ESTRATÉGICA</t>
  </si>
  <si>
    <t>COMCE</t>
  </si>
  <si>
    <t>COMUNICACIÓN ORGANIZACIONAL</t>
  </si>
  <si>
    <t>COMCO</t>
  </si>
  <si>
    <t>GESTION DE LA COMUNICACION INSTITUCIONAL</t>
  </si>
  <si>
    <t>COMCI</t>
  </si>
  <si>
    <t>EVALUACION Y CONTROL DE LA GESTION PUBLICA</t>
  </si>
  <si>
    <t>CONTROL DISCIPLINARIO</t>
  </si>
  <si>
    <t>ECGCD</t>
  </si>
  <si>
    <t>EVALUACIÓN INDEPENDIENTE</t>
  </si>
  <si>
    <t>ECGEI</t>
  </si>
  <si>
    <t>MISIONAL</t>
  </si>
  <si>
    <t xml:space="preserve">GESTION SALUD </t>
  </si>
  <si>
    <t>PROMOCIÓN SOCIAL EN SALUD</t>
  </si>
  <si>
    <t>GESPA</t>
  </si>
  <si>
    <t>SALUD PUBLICA</t>
  </si>
  <si>
    <t>GESSP</t>
  </si>
  <si>
    <t>ASEGURAMIENTO EN SALUD</t>
  </si>
  <si>
    <t>GESAS</t>
  </si>
  <si>
    <t xml:space="preserve">SALUD PÚBLICA EN EMERGENCIAS Y DESASTRES </t>
  </si>
  <si>
    <t>GESED</t>
  </si>
  <si>
    <t>PRESTACIÓN DE SERVICIOS EN SALUD</t>
  </si>
  <si>
    <t>GESPS</t>
  </si>
  <si>
    <t>VIGILANCIA Y CONTROL DEL SISTEMA OBLIGATORIO DE GARANTIA DE LA CALIDAD DE LA ATENCIÓN EN SALUD</t>
  </si>
  <si>
    <t>GESVC</t>
  </si>
  <si>
    <t>GESTION EN TRANSITO Y TRANSPORTE</t>
  </si>
  <si>
    <t>GESTION OPERATIVA,  CONTROL DE TRÁNSITO Y TRANSPORTE</t>
  </si>
  <si>
    <t>GTTGO</t>
  </si>
  <si>
    <t>EDUCACION VIAL</t>
  </si>
  <si>
    <t>GTTEV</t>
  </si>
  <si>
    <t>GESTION TECNICA</t>
  </si>
  <si>
    <t>GTTGT</t>
  </si>
  <si>
    <t>GESTIÓN EN SEGURIDAD Y CONVIVENCIA</t>
  </si>
  <si>
    <t>GESTION DE LA SEGURIDAD Y CONVIVENCIA</t>
  </si>
  <si>
    <t>GSCPS</t>
  </si>
  <si>
    <t>GESTION INTEGRAL DEL RIESGO CONTRAINCENDIO</t>
  </si>
  <si>
    <t>GSCBO</t>
  </si>
  <si>
    <t>DERECHOS HUMANOS Y CONSTRUCCCIÓN DE PAZ</t>
  </si>
  <si>
    <t>GSCDH</t>
  </si>
  <si>
    <t>EQUIDAD E INCLUSIÓN DE LOS NEGROS, AFROS, PALENQUEROS E INDÍGENAS</t>
  </si>
  <si>
    <t>GSCFO</t>
  </si>
  <si>
    <t xml:space="preserve">ACCESO A LA JUSTICIA </t>
  </si>
  <si>
    <t>GSCJU</t>
  </si>
  <si>
    <t>GESTIÓN EN PARTICIPACION CIUDADANA</t>
  </si>
  <si>
    <t>FORTALECIMIENTO DE LA PARTICIPACIÓN CIUDADANA Y COMUNITARIA</t>
  </si>
  <si>
    <t>GPCFP</t>
  </si>
  <si>
    <t>GESTIÓN EN DESARROLLO SOCIAL</t>
  </si>
  <si>
    <t>ASISTENCIA Y ACOMPAÑAMIENTO SOCIAL A LA POBLACIÓN HABITANTE DEL DISTRITO DE CARTAGENA</t>
  </si>
  <si>
    <t>GDSAA</t>
  </si>
  <si>
    <t>DESARROLLO DE ESTRATEGIAS DE EMPRENDIMIENTO Y EMPRESARISMO PARA LA INCLUSION SOCIAL, PRODUCTIVA Y LA VINCULACION LABORAL</t>
  </si>
  <si>
    <t>GDSDE</t>
  </si>
  <si>
    <t>EXTENSION AGROPECUARIA EN EL DISTRIRO DE CARTAGENA</t>
  </si>
  <si>
    <t>GDSAT</t>
  </si>
  <si>
    <t>GERENCIA SOCIAL</t>
  </si>
  <si>
    <t>GDSGS</t>
  </si>
  <si>
    <t>GESTIÓN EN INFRAESTRUCTURA</t>
  </si>
  <si>
    <t>GESTIÓN DE PROYECTOS DE OBRAS PUBLICAS</t>
  </si>
  <si>
    <t>GINOP</t>
  </si>
  <si>
    <t>GESTIÓN EN EDUCACION</t>
  </si>
  <si>
    <t>ATENCIÓN AL CIUDADANO EDUCACIÓN</t>
  </si>
  <si>
    <t>GEDAC</t>
  </si>
  <si>
    <t>ADMINISTRACIÓN DEL SISTEMA DE GESTIÓN DE CALIDAD - EDUCACIÓN</t>
  </si>
  <si>
    <t>GEDAS</t>
  </si>
  <si>
    <t>CALIDAD EDUCATIVA</t>
  </si>
  <si>
    <t>GEDCE</t>
  </si>
  <si>
    <t>COBERTURA EDUCATIVA</t>
  </si>
  <si>
    <t>GEDCO</t>
  </si>
  <si>
    <t>GESTIÓN ADMINISTRATIVA DE BIENES Y SERVICIOS - EDUCACIÓN</t>
  </si>
  <si>
    <t>GEDGA</t>
  </si>
  <si>
    <t>GESTIÓN ESTRATÉGICA EN EDUCACIÓN</t>
  </si>
  <si>
    <t>GEDGE</t>
  </si>
  <si>
    <t>GESTIÓN FINANCIERA - EDUCACIÓN</t>
  </si>
  <si>
    <t>GEDGF</t>
  </si>
  <si>
    <t>GESTIÓN LEGAL EDUCATIVA</t>
  </si>
  <si>
    <t>GEDGL</t>
  </si>
  <si>
    <t>GESTIÓN DE PROGRAMAS Y PROYECTOS EDUCATIVOS</t>
  </si>
  <si>
    <t>GEDGP</t>
  </si>
  <si>
    <t>GESTIÓN DE TICS - EDUCACIÓN</t>
  </si>
  <si>
    <t>GEDGT</t>
  </si>
  <si>
    <t>GESTIÓN DE LA INSPECCIÓN Y VIGILANCIA DEL SERVICIO EDUCATIVO</t>
  </si>
  <si>
    <t>GEDIV</t>
  </si>
  <si>
    <t>TALENTO HUMANO - EDUCACIÓN</t>
  </si>
  <si>
    <t>GEDTH</t>
  </si>
  <si>
    <t>APOYO</t>
  </si>
  <si>
    <t>GESTIÓN ADMINISTRATIVA</t>
  </si>
  <si>
    <t xml:space="preserve">GESTIÓN DEL TALENTO HUMANO </t>
  </si>
  <si>
    <t>GADAT</t>
  </si>
  <si>
    <t xml:space="preserve">ADMINISTRACIÓN DE BIENES Y SERVICIOS </t>
  </si>
  <si>
    <t>GADAD</t>
  </si>
  <si>
    <t>FONDO DE PENSIONES</t>
  </si>
  <si>
    <t>GADFP</t>
  </si>
  <si>
    <t>CALIDAD</t>
  </si>
  <si>
    <t>GADCA</t>
  </si>
  <si>
    <t>SERVICIO AL CIUDADANO</t>
  </si>
  <si>
    <t>GADSC</t>
  </si>
  <si>
    <t>TRANSPARENCIA Y PREVENCIÓN DE LA CORRUPCIÓN</t>
  </si>
  <si>
    <t>GADTR</t>
  </si>
  <si>
    <t>COOPERACION INTERNACIONAL</t>
  </si>
  <si>
    <t>GADCO</t>
  </si>
  <si>
    <t>MERCADOS PÚBLICOS</t>
  </si>
  <si>
    <t>GADMP</t>
  </si>
  <si>
    <t>SERVICIOS PÚBLICOS</t>
  </si>
  <si>
    <t>GADSP</t>
  </si>
  <si>
    <t>GESTION DE LAS TECNOLOGIAS DE LA INFORMACION</t>
  </si>
  <si>
    <t>GESTIÓN DE INFRAESTRUCTURA Y TELECOMUNICACIONES</t>
  </si>
  <si>
    <t>GTIGI</t>
  </si>
  <si>
    <t>GESTION DE PROYECTOS DE TECNOLOGIAS DE LA INFORMACION</t>
  </si>
  <si>
    <t>GTIGP</t>
  </si>
  <si>
    <t>GESTION DE SEGURIDAD Y LA PRIVACIDAD DE LA INFORMACIÓN</t>
  </si>
  <si>
    <t>GTIGPS</t>
  </si>
  <si>
    <t>GESTIÓN DE SOFTWARE</t>
  </si>
  <si>
    <t>GTIGS</t>
  </si>
  <si>
    <t>GESTION DOCUMENTAL</t>
  </si>
  <si>
    <t xml:space="preserve">DIRECCIONAMIENTO ESTRATÉGICO </t>
  </si>
  <si>
    <t>GDODE</t>
  </si>
  <si>
    <t>PLANEACIÓN DOCUMENTAL</t>
  </si>
  <si>
    <t>GDOPD</t>
  </si>
  <si>
    <t>GESTIÓN DEL ARCHIVO GENERAL</t>
  </si>
  <si>
    <t>GDOGA</t>
  </si>
  <si>
    <t xml:space="preserve">GESTIÓN  DE LAS COMUNICACIONES OFICIALES </t>
  </si>
  <si>
    <t>GDOGC</t>
  </si>
  <si>
    <t>GESTIÓN DE PROCESOS ARCHIVÍSTICOS</t>
  </si>
  <si>
    <t>GDOGP</t>
  </si>
  <si>
    <t>INFRAESTRUCTURA AMBIENTAL</t>
  </si>
  <si>
    <t>GDOIA</t>
  </si>
  <si>
    <t>GESTIÓN LEGAL</t>
  </si>
  <si>
    <t>DEFENSA JURIDICA</t>
  </si>
  <si>
    <t>GLEDJ</t>
  </si>
  <si>
    <t>GESTIÓN NORMATIVA</t>
  </si>
  <si>
    <t>GLEGN</t>
  </si>
  <si>
    <t>CONTRATACION ESTATAL</t>
  </si>
  <si>
    <t>GLECE</t>
  </si>
  <si>
    <t>GESTION DE HACIENDA</t>
  </si>
  <si>
    <t>DESARROLLO ECONOMICO</t>
  </si>
  <si>
    <t>GHADE</t>
  </si>
  <si>
    <t>ANÁLISIS DE ESTADÍSTICAS DE DESARROLLO ECONÓMICO</t>
  </si>
  <si>
    <t>01</t>
  </si>
  <si>
    <t>INCLUSIÓN PRODUCTIVA Y DESARROLLO EMPRESARIAL</t>
  </si>
  <si>
    <t>02</t>
  </si>
  <si>
    <t xml:space="preserve">DIRECCIONAMIENTO ESTRATEGICO </t>
  </si>
  <si>
    <t>GHADI</t>
  </si>
  <si>
    <t>PLANEACIÓN, CONTROL Y SEGUIMIENTO</t>
  </si>
  <si>
    <t>ADMINISTRACION DEL SISTEMA DE GESTION DE CALIDAD</t>
  </si>
  <si>
    <t>GHAAS</t>
  </si>
  <si>
    <t>GESTIÓN DOCUMENTAL</t>
  </si>
  <si>
    <t>MEDICIÓN, ANÁLISIS Y MEJORA</t>
  </si>
  <si>
    <t>PRESUPUESTO</t>
  </si>
  <si>
    <t>GHAPR</t>
  </si>
  <si>
    <t>PROGRAMACIÓN PRESPUESTAL</t>
  </si>
  <si>
    <t>EJECUCIÓN PRESUPUESTAL</t>
  </si>
  <si>
    <t xml:space="preserve">CONTROL Y SEGUIMIENTO PRESUPUESTAL		</t>
  </si>
  <si>
    <t>03</t>
  </si>
  <si>
    <t>GESTION TRIBUTARIA</t>
  </si>
  <si>
    <t>GHAGT</t>
  </si>
  <si>
    <t>IMPUESTO DE INDUSTRIA Y COMERCIO</t>
  </si>
  <si>
    <t>FISCALIZACIÓN TRIBUTARIA</t>
  </si>
  <si>
    <t>SISTEMATIZACIÓN TRIBUTARIA</t>
  </si>
  <si>
    <t>ATENCIÓN AL CONTRIBUYENTE</t>
  </si>
  <si>
    <t>04</t>
  </si>
  <si>
    <t>CULTURA TRIBUTARIA</t>
  </si>
  <si>
    <t>05</t>
  </si>
  <si>
    <t>LIQUIDACIÓN IMPUESTO PREDIAL</t>
  </si>
  <si>
    <t>06</t>
  </si>
  <si>
    <t>GESTIÓN JURÍDICO TRIBUTARIO</t>
  </si>
  <si>
    <t>07</t>
  </si>
  <si>
    <t>COBRO PERSUASIVO</t>
  </si>
  <si>
    <t>08</t>
  </si>
  <si>
    <t>DETERMINACIÓN DE IMPUESTO PREDIAL</t>
  </si>
  <si>
    <t>09</t>
  </si>
  <si>
    <t xml:space="preserve">DIRECCIÓN DE IMPUESTOS		</t>
  </si>
  <si>
    <t>10</t>
  </si>
  <si>
    <t>TESORERIA</t>
  </si>
  <si>
    <t>GHATE</t>
  </si>
  <si>
    <t>GESTIÓN PAGOS</t>
  </si>
  <si>
    <t>ADMINISTRACIÓN DE RECURSOS DISTRITALES</t>
  </si>
  <si>
    <t>DEUDA Y CRÉDITO PÚBLICO</t>
  </si>
  <si>
    <t>COBRO COACTIVO</t>
  </si>
  <si>
    <t>CONTABILIDAD</t>
  </si>
  <si>
    <t>GHACO</t>
  </si>
  <si>
    <t xml:space="preserve">GESTIÓN DE PASIVOS		</t>
  </si>
  <si>
    <t xml:space="preserve">GESTIÓN DE ACTIVOS </t>
  </si>
  <si>
    <t>INFORMES CONTABLES Y FINANCIEROS</t>
  </si>
  <si>
    <t>GESTION ADMINISTRATIVA</t>
  </si>
  <si>
    <t>GHAGA</t>
  </si>
  <si>
    <t>ADQUISICIÓN DE BIENES Y SERVICIOS</t>
  </si>
  <si>
    <t>PQRS Y ACTOS ADMINISTRATIVOS</t>
  </si>
  <si>
    <t>ENLACE CON TALENTO HUMANO</t>
  </si>
  <si>
    <t xml:space="preserve">ENLACE CON SOPORTE INFORMÁTICO		</t>
  </si>
  <si>
    <t>MATRIZ DOFA IDENTIFICACION DE FACTORES</t>
  </si>
  <si>
    <t>MATRIZ DOFA FORMULACION DE ESTRATEGIAS</t>
  </si>
  <si>
    <t>Factores positivos internos</t>
  </si>
  <si>
    <t>Factores negativos internos</t>
  </si>
  <si>
    <t>Factores positivos externos</t>
  </si>
  <si>
    <t>Factores negativos externos</t>
  </si>
  <si>
    <t>(Supervivencia) Este cruce consiste en contrarrestar Debilidades por medio de Oportunidades</t>
  </si>
  <si>
    <t>(Supervivencia): utilizar Fortalezas para contrarrestar Amenazas</t>
  </si>
  <si>
    <t xml:space="preserve">(Crecimiento): Utilizar Fortalezas para optimizar Oportunidades </t>
  </si>
  <si>
    <t>Cuando el riesgo se materialice a partir de la combinación de Debilidades con Amenazas, para formular acciones de contingencia.</t>
  </si>
  <si>
    <t>PROCESO</t>
  </si>
  <si>
    <t>FORTALEZAS</t>
  </si>
  <si>
    <t>DEBILIDADES</t>
  </si>
  <si>
    <t xml:space="preserve">OPORTUNIDADES </t>
  </si>
  <si>
    <t>AMENAZAS</t>
  </si>
  <si>
    <t>Estrategias DO</t>
  </si>
  <si>
    <t>Estrategias FA</t>
  </si>
  <si>
    <t>Estrategias FO</t>
  </si>
  <si>
    <t>Estrategias DA</t>
  </si>
  <si>
    <t xml:space="preserve">GESTION TRIBUTARIA - FISCALIZACION TRIBUTARIA </t>
  </si>
  <si>
    <r>
      <rPr>
        <sz val="11"/>
        <color rgb="FF000000"/>
        <rFont val="Calibri"/>
      </rPr>
      <t xml:space="preserve">
</t>
    </r>
    <r>
      <rPr>
        <b/>
        <sz val="11"/>
        <color rgb="FF000000"/>
        <rFont val="Calibri"/>
      </rPr>
      <t xml:space="preserve">F1. </t>
    </r>
    <r>
      <rPr>
        <sz val="11"/>
        <color rgb="FF000000"/>
        <rFont val="Calibri"/>
      </rPr>
      <t>Compromiso y experiencia del talento humano adscrito al
subproceso.</t>
    </r>
  </si>
  <si>
    <r>
      <rPr>
        <b/>
        <sz val="11"/>
        <color rgb="FF000000"/>
        <rFont val="Calibri"/>
      </rPr>
      <t xml:space="preserve">D1. </t>
    </r>
    <r>
      <rPr>
        <sz val="11"/>
        <color rgb="FF000000"/>
        <rFont val="Calibri"/>
      </rPr>
      <t>Baja interacción del personal entre actividades del proceso. 
-Concentración de información de determinadas actividades o
procesos en una sola persona.
-Ausencia o debilidad de controles manuales de las actividades del personal 
-Dilatación de procesos para vencimiento de los términos en cada etapa.</t>
    </r>
  </si>
  <si>
    <r>
      <rPr>
        <sz val="11"/>
        <color rgb="FF000000"/>
        <rFont val="Calibri"/>
      </rPr>
      <t xml:space="preserve">
</t>
    </r>
    <r>
      <rPr>
        <b/>
        <sz val="11"/>
        <color rgb="FF000000"/>
        <rFont val="Calibri"/>
      </rPr>
      <t>O1.</t>
    </r>
    <r>
      <rPr>
        <sz val="11"/>
        <color rgb="FF000000"/>
        <rFont val="Calibri"/>
      </rPr>
      <t xml:space="preserve"> Cambios en la normatividad tributaria aplicable: Expedición del Acuerdo 013; Implementación Resolución No. 7757 del 31 de octubre de 2018; Resolución 4766 del 30 de octubre de 2020, Resolucion 0125 del 2021; Ley 2010 de 2019, Reglamentación de Notificaciones por correo electrónico por medio del Decreto 2106 de 2019 Artículos 46 y 47 ; adopción del  Regimen Simple de Tributación. mediante el Acuerdo 069 del 2020. </t>
    </r>
  </si>
  <si>
    <r>
      <rPr>
        <b/>
        <sz val="11"/>
        <color rgb="FF000000"/>
        <rFont val="Calibri"/>
      </rPr>
      <t xml:space="preserve">
A1.</t>
    </r>
    <r>
      <rPr>
        <sz val="11"/>
        <color rgb="FF000000"/>
        <rFont val="Calibri"/>
      </rPr>
      <t xml:space="preserve"> Inoportuna contratación del servicio de la empresa de mensajeria, lo cual afecta el cumplimiento del objetivo del subproceso debido a los atrasos en las notificaciones a los contribuyentes.</t>
    </r>
  </si>
  <si>
    <r>
      <rPr>
        <b/>
        <sz val="11"/>
        <color rgb="FF000000"/>
        <rFont val="Calibri"/>
      </rPr>
      <t>D2.O3.</t>
    </r>
    <r>
      <rPr>
        <sz val="11"/>
        <color rgb="FF000000"/>
        <rFont val="Calibri"/>
      </rPr>
      <t xml:space="preserve"> Identificar las necesidades especificas de adquisición de herramientas tecnológicas y  técnicas, utiles de oficina, papeleria y servicio de empresa de mensajería, para garantizar la mejora continúa y el  logro de objetivos del subproceso fiscalización.</t>
    </r>
  </si>
  <si>
    <r>
      <rPr>
        <sz val="11"/>
        <color rgb="FF000000"/>
        <rFont val="Calibri"/>
      </rPr>
      <t xml:space="preserve">
</t>
    </r>
    <r>
      <rPr>
        <b/>
        <sz val="11"/>
        <color rgb="FF000000"/>
        <rFont val="Calibri"/>
      </rPr>
      <t xml:space="preserve">F1.A1.A2.A3. </t>
    </r>
    <r>
      <rPr>
        <sz val="11"/>
        <color rgb="FF000000"/>
        <rFont val="Calibri"/>
      </rPr>
      <t xml:space="preserve"> Diseñar e implementar controles eficaces para el cumplimiento de los procedimientos de fiscalización tributaria acordes a la ley, que permita mitigar los riesgos que impacten en la consecución de los objetivos del subproceso.</t>
    </r>
  </si>
  <si>
    <r>
      <rPr>
        <sz val="11"/>
        <color rgb="FF000000"/>
        <rFont val="Calibri"/>
      </rPr>
      <t xml:space="preserve">
</t>
    </r>
    <r>
      <rPr>
        <b/>
        <sz val="11"/>
        <color rgb="FF000000"/>
        <rFont val="Calibri"/>
      </rPr>
      <t xml:space="preserve">F2.F4.O1. </t>
    </r>
    <r>
      <rPr>
        <sz val="11"/>
        <color rgb="FF000000"/>
        <rFont val="Calibri"/>
      </rPr>
      <t>Identificar necesidades de actualización de la normas Distritales aplicables al Subproceso Fiscalización y promover su regulación.</t>
    </r>
  </si>
  <si>
    <r>
      <rPr>
        <b/>
        <sz val="11"/>
        <color rgb="FF000000"/>
        <rFont val="Calibri"/>
      </rPr>
      <t xml:space="preserve">D1.D2.D3.A3. </t>
    </r>
    <r>
      <rPr>
        <sz val="11"/>
        <color rgb="FF000000"/>
        <rFont val="Calibri"/>
      </rPr>
      <t>Promover la adopción de las politicas institucionales para la  protección de la confidencialidad, integridad y disponibilidad de la información  tributaria; tales como: bases de datos, expedientes y otros.</t>
    </r>
  </si>
  <si>
    <r>
      <rPr>
        <b/>
        <sz val="11"/>
        <color rgb="FF000000"/>
        <rFont val="Calibri"/>
      </rPr>
      <t xml:space="preserve">
F2.</t>
    </r>
    <r>
      <rPr>
        <sz val="11"/>
        <color rgb="FF000000"/>
        <rFont val="Calibri"/>
      </rPr>
      <t xml:space="preserve"> Actividades o información documentadas y soportadas.</t>
    </r>
  </si>
  <si>
    <r>
      <rPr>
        <b/>
        <sz val="11"/>
        <color rgb="FF000000"/>
        <rFont val="Calibri"/>
      </rPr>
      <t xml:space="preserve">A2. </t>
    </r>
    <r>
      <rPr>
        <sz val="11"/>
        <color rgb="FF000000"/>
        <rFont val="Calibri"/>
      </rPr>
      <t>Demora en los procesos de contratación de servicios profesionales e insumos técnicos, tales como, vinculación de personas mediante OPS, vehículos, rotuladoras y equipo de calibración certificado para la ejecución de las visitas a las estaciones de gasolina.</t>
    </r>
  </si>
  <si>
    <r>
      <rPr>
        <sz val="11"/>
        <color rgb="FF000000"/>
        <rFont val="Calibri"/>
      </rPr>
      <t xml:space="preserve">
</t>
    </r>
    <r>
      <rPr>
        <b/>
        <sz val="11"/>
        <color rgb="FF000000"/>
        <rFont val="Calibri"/>
      </rPr>
      <t>F3.</t>
    </r>
    <r>
      <rPr>
        <sz val="11"/>
        <color rgb="FF000000"/>
        <rFont val="Calibri"/>
      </rPr>
      <t xml:space="preserve"> PQRS: Uso del Sistema de Información SIGOB y sus
herramientas de gestión administrativas.</t>
    </r>
  </si>
  <si>
    <r>
      <rPr>
        <b/>
        <sz val="11"/>
        <color rgb="FF000000"/>
        <rFont val="Calibri"/>
      </rPr>
      <t>D2.</t>
    </r>
    <r>
      <rPr>
        <sz val="11"/>
        <color rgb="FF000000"/>
        <rFont val="Calibri"/>
      </rPr>
      <t xml:space="preserve"> Insuficientes recursos para cumplir con el objeto misional del subproceso, tales como, útiles de oficina, papeleria, dificil acceso a la red de internet y la red inalambrica WiFi.</t>
    </r>
  </si>
  <si>
    <r>
      <rPr>
        <b/>
        <sz val="11"/>
        <color rgb="FF000000"/>
        <rFont val="Calibri"/>
      </rPr>
      <t xml:space="preserve">O2. </t>
    </r>
    <r>
      <rPr>
        <sz val="11"/>
        <color rgb="FF000000"/>
        <rFont val="Calibri"/>
      </rPr>
      <t>Sistema de Gestión de Calidad certificado.</t>
    </r>
  </si>
  <si>
    <r>
      <rPr>
        <b/>
        <sz val="11"/>
        <color rgb="FF000000"/>
        <rFont val="Calibri"/>
      </rPr>
      <t xml:space="preserve">
A3.</t>
    </r>
    <r>
      <rPr>
        <sz val="11"/>
        <color rgb="FF000000"/>
        <rFont val="Calibri"/>
      </rPr>
      <t xml:space="preserve">  Dilación en la adquisición de herramientas tecnológicas, lo que incide en la inexistencia de software para el manejo de expedientes y la insuficiente infraestructura hardware. </t>
    </r>
  </si>
  <si>
    <r>
      <rPr>
        <b/>
        <sz val="11"/>
        <color rgb="FF000000"/>
        <rFont val="Calibri"/>
      </rPr>
      <t>D1.O2.</t>
    </r>
    <r>
      <rPr>
        <sz val="11"/>
        <color rgb="FF000000"/>
        <rFont val="Calibri"/>
      </rPr>
      <t xml:space="preserve"> Velar por el cumplimiento de los requisitos y requerimientos del Sistema de Gestión de Calidad mediante el seguimiento, medición y  análisis de acuerdo a la norma ISO9001:2015, para garantizar la mejora continua del subproceso.</t>
    </r>
  </si>
  <si>
    <r>
      <rPr>
        <sz val="11"/>
        <color rgb="FF000000"/>
        <rFont val="Calibri"/>
      </rPr>
      <t xml:space="preserve">
</t>
    </r>
    <r>
      <rPr>
        <b/>
        <sz val="11"/>
        <color rgb="FF000000"/>
        <rFont val="Calibri"/>
      </rPr>
      <t>F2.A1.A2.A3.</t>
    </r>
    <r>
      <rPr>
        <sz val="11"/>
        <color rgb="FF000000"/>
        <rFont val="Calibri"/>
      </rPr>
      <t xml:space="preserve"> Establecer instrucciones de trabajo para la interaccion de las actividades que optimicen los recursos disponibles para la obtención de los resultados planeados. </t>
    </r>
  </si>
  <si>
    <r>
      <rPr>
        <b/>
        <sz val="11"/>
        <color rgb="FF000000"/>
        <rFont val="Calibri"/>
      </rPr>
      <t xml:space="preserve">F1.O2. </t>
    </r>
    <r>
      <rPr>
        <sz val="11"/>
        <color rgb="FF000000"/>
        <rFont val="Calibri"/>
      </rPr>
      <t>Velar para que el Sistema de Gestión de Calidad certificado sea utilizado como instrumento para la generación de valor público en cada una de las actividades del subproceso.</t>
    </r>
  </si>
  <si>
    <r>
      <rPr>
        <b/>
        <sz val="11"/>
        <color rgb="FF000000"/>
        <rFont val="Calibri"/>
      </rPr>
      <t>D1.D2.A2.A3.</t>
    </r>
    <r>
      <rPr>
        <sz val="11"/>
        <color rgb="FF000000"/>
        <rFont val="Calibri"/>
      </rPr>
      <t xml:space="preserve"> Gestionar de manera oportuna ante la Alta Dirección la optimización de los recursos fisicos y tecnologicos,  para la consecución del objetivo del subproceso.</t>
    </r>
  </si>
  <si>
    <r>
      <rPr>
        <b/>
        <sz val="11"/>
        <color rgb="FF000000"/>
        <rFont val="Calibri"/>
      </rPr>
      <t>F4.</t>
    </r>
    <r>
      <rPr>
        <sz val="11"/>
        <color rgb="FF000000"/>
        <rFont val="Calibri"/>
      </rPr>
      <t xml:space="preserve"> Adopción de politicas de confidencialidad, integridad y disponibilidad de la información tributaria; para activos como  bases de datos y expedientes tributarios.</t>
    </r>
  </si>
  <si>
    <r>
      <rPr>
        <b/>
        <sz val="11"/>
        <color rgb="FF000000"/>
        <rFont val="Calibri"/>
      </rPr>
      <t xml:space="preserve">
D3.</t>
    </r>
    <r>
      <rPr>
        <sz val="11"/>
        <color rgb="FF000000"/>
        <rFont val="Calibri"/>
      </rPr>
      <t xml:space="preserve"> Insuficiencia de espacios para el archivo, custodia y disposición de expedientes de Fiscalización.</t>
    </r>
  </si>
  <si>
    <r>
      <rPr>
        <b/>
        <sz val="11"/>
        <color rgb="FF000000"/>
        <rFont val="Calibri"/>
      </rPr>
      <t xml:space="preserve">
O3.</t>
    </r>
    <r>
      <rPr>
        <sz val="11"/>
        <color rgb="FF000000"/>
        <rFont val="Calibri"/>
      </rPr>
      <t xml:space="preserve"> Presupuesto Distrital.</t>
    </r>
  </si>
  <si>
    <r>
      <rPr>
        <b/>
        <sz val="11"/>
        <color rgb="FF000000"/>
        <rFont val="Calibri"/>
      </rPr>
      <t>A4.</t>
    </r>
    <r>
      <rPr>
        <sz val="11"/>
        <color rgb="FF000000"/>
        <rFont val="Calibri"/>
      </rPr>
      <t xml:space="preserve"> Cambios en la Administración Distrital. </t>
    </r>
  </si>
  <si>
    <r>
      <rPr>
        <b/>
        <sz val="11"/>
        <color rgb="FF000000"/>
        <rFont val="Calibri"/>
      </rPr>
      <t xml:space="preserve">F1.F3.F4.A3. </t>
    </r>
    <r>
      <rPr>
        <sz val="11"/>
        <color rgb="FF000000"/>
        <rFont val="Calibri"/>
      </rPr>
      <t xml:space="preserve">Utilizar los recursos disponibles optimizando el uso de herramientas TICS y canales institucionales para garantizar el cumplimiento del objetivo del subproceso, la ejecución de las actividades y la comunicación directa. </t>
    </r>
  </si>
  <si>
    <t xml:space="preserve">TESORERIA </t>
  </si>
  <si>
    <t xml:space="preserve">GESTION ADMINISTRATIVA </t>
  </si>
  <si>
    <t xml:space="preserve">ALCALDIA MAYOR DE CARTAGENA DE INDIAS </t>
  </si>
  <si>
    <t>Código:GADCA03-F009</t>
  </si>
  <si>
    <t>MACROPROCESO: GESTIÓN ADMINISTRATIVA</t>
  </si>
  <si>
    <t>Versión: 1.0</t>
  </si>
  <si>
    <t>PROCESO/SUBPROCESO: CALIDAD/ IMPLEMENTACIÓN MODELOS DE GESTIÓN</t>
  </si>
  <si>
    <t>Vigencia: 04-01-2022</t>
  </si>
  <si>
    <t>MATRIZ DE RIESGOS INSTITUCIONALES - CONTEXTO E IDENTIFICACIÓN</t>
  </si>
  <si>
    <t>Página: 1 de 1</t>
  </si>
  <si>
    <t>ENTIDAD:</t>
  </si>
  <si>
    <t>ALCALDÍA DISTRITAL DE CARTAGENA DE INDIAS</t>
  </si>
  <si>
    <t>PROCESO:</t>
  </si>
  <si>
    <t>GESTIÓN TRIBUTARIA-FISCALIZACIÓN TRIBUTARIA</t>
  </si>
  <si>
    <t>Apoyo</t>
  </si>
  <si>
    <t>Elaboración o Actualización:</t>
  </si>
  <si>
    <t>10/MAYO/2023</t>
  </si>
  <si>
    <t>OBJETIVO DEL PROCESO:</t>
  </si>
  <si>
    <t>Realizar las tareas que conlleven a los contribuyentes a cumplir con sus obligaciones tributarias, disminuyendo los niveles de evasión y omisión que se puedan presentar en los Impuestos Distritales.</t>
  </si>
  <si>
    <t>Vigencia del:</t>
  </si>
  <si>
    <t xml:space="preserve"> </t>
  </si>
  <si>
    <t>1. IDENTIFICACION DEL RIESGO</t>
  </si>
  <si>
    <t>2. VALORACION DEL RIESGO</t>
  </si>
  <si>
    <t>3. PLANES DE ACCION</t>
  </si>
  <si>
    <t>1.1. DESCRIPCION DEL RIESGO</t>
  </si>
  <si>
    <t>1.2. ANALISIS DEL RIESGO</t>
  </si>
  <si>
    <t>2.1. Descripción del Control</t>
  </si>
  <si>
    <t>2.2. EVALUACION DE RESGOS</t>
  </si>
  <si>
    <t>1.2.1. Frecuencia de la Actividad</t>
  </si>
  <si>
    <t>1.2.2. Probabilidad inherente</t>
  </si>
  <si>
    <t>1.2.3. %</t>
  </si>
  <si>
    <t>1.2.4. Criterio Afectación Económica</t>
  </si>
  <si>
    <t>1.2.5.%</t>
  </si>
  <si>
    <t>1.2.6. Impacto Inherente economico</t>
  </si>
  <si>
    <t>1.2.7. Criterio Reputacional</t>
  </si>
  <si>
    <t>Listado de criterios impacto Reputacional</t>
  </si>
  <si>
    <t>1.2.8. Impacto Inherente reputacional</t>
  </si>
  <si>
    <t>1.2.9. %</t>
  </si>
  <si>
    <t>1.2.10. Impacto Inherente mas alto</t>
  </si>
  <si>
    <t>1.2.11. % mas alto</t>
  </si>
  <si>
    <t>1.2.12. Zona de riesgo inherente</t>
  </si>
  <si>
    <t>2.2.1. Atributos del control</t>
  </si>
  <si>
    <t>2.2.2. Valor Total del Control</t>
  </si>
  <si>
    <t>2.2.3. Probabilidad residual</t>
  </si>
  <si>
    <t>2.2.4. Impacto Residual</t>
  </si>
  <si>
    <t>2.2.5. %</t>
  </si>
  <si>
    <t>2.2.6. Probabilidad Residual Final</t>
  </si>
  <si>
    <t>2.2.7. %</t>
  </si>
  <si>
    <t>2.2.8. Impacto Residual Final</t>
  </si>
  <si>
    <t>2.2.9. Zona de Riesgo Final</t>
  </si>
  <si>
    <t>2.2.10. Tratamiento</t>
  </si>
  <si>
    <t>El riesgo afecta la imagen de algún área de la organización</t>
  </si>
  <si>
    <t>1.1.1. No. de Riesgo</t>
  </si>
  <si>
    <t>1.1.2. ¿QUÉ? IMPACTO</t>
  </si>
  <si>
    <r>
      <t>1.1.3. ¿CÓMO? CAUSA INMEDIATA  (</t>
    </r>
    <r>
      <rPr>
        <sz val="9"/>
        <color theme="0"/>
        <rFont val="Arial Narrow"/>
        <family val="2"/>
      </rPr>
      <t xml:space="preserve">Iniciar con la palabra </t>
    </r>
    <r>
      <rPr>
        <b/>
        <sz val="9"/>
        <color theme="0"/>
        <rFont val="Arial Narrow"/>
        <family val="2"/>
      </rPr>
      <t>por)</t>
    </r>
  </si>
  <si>
    <r>
      <t>1.1.4. ¿PORQUÉ? CAUSA RAÍZ (</t>
    </r>
    <r>
      <rPr>
        <sz val="9"/>
        <color theme="0"/>
        <rFont val="Arial Narrow"/>
        <family val="2"/>
      </rPr>
      <t xml:space="preserve">Iniciar con </t>
    </r>
    <r>
      <rPr>
        <b/>
        <sz val="9"/>
        <color theme="0"/>
        <rFont val="Arial Narrow"/>
        <family val="2"/>
      </rPr>
      <t>debido a)</t>
    </r>
  </si>
  <si>
    <t>1.1.5. DESCRIPCIÓN DEL RIESGO</t>
  </si>
  <si>
    <t>1.1.6. FACTOR DEL RIESGO</t>
  </si>
  <si>
    <t>2.2.1.1. Eficiencia</t>
  </si>
  <si>
    <t>2.2.1.2. Informativos</t>
  </si>
  <si>
    <t>3.1. Plan de accion</t>
  </si>
  <si>
    <t>3.2. Responsable</t>
  </si>
  <si>
    <t>3.3. Fecha de implementacion</t>
  </si>
  <si>
    <t>3.4. Fecha seguimiento</t>
  </si>
  <si>
    <t>3.5. Seguimientos por parte del Líder del Proceso</t>
  </si>
  <si>
    <t>3.6. Verificación por parte de segunda línea de defensa o quien haga sus veces 
(Fecha y Descripción)</t>
  </si>
  <si>
    <t>3.7. Verificación por parte de la Oficina de Control Interno o quien haga sus veces 
(Fecha y Descripción)</t>
  </si>
  <si>
    <t>3.8. Estado</t>
  </si>
  <si>
    <t>El riesgo afecta la imagen de la entidad internamente, de conocimiento general nivel interno, de junta directiva y accionistas y/o de proveedores</t>
  </si>
  <si>
    <t>1.1.6.1. TIPO</t>
  </si>
  <si>
    <t>1.1.6.2. FUENTE GENERADORA DEL EVENTO PARA TIPO E,F,G</t>
  </si>
  <si>
    <t>1.1.6.3. VALIDACIÓN FUENTE GENERADORA DEL EVENTO PARA TIPO A,B,C,D</t>
  </si>
  <si>
    <t>1.1.6.4. RESULTADO FUENTE GENERADORA DEL EVENTO</t>
  </si>
  <si>
    <t>2.1.2. No. Control</t>
  </si>
  <si>
    <t>2.1.3. Responsable (Cargo y/o Aplicativo)</t>
  </si>
  <si>
    <t>2.1.4. Acción (Inicia con un verbo)</t>
  </si>
  <si>
    <t>2.1.5. Complemento (Periodicidad - Observaciones o Desviaciones)</t>
  </si>
  <si>
    <t>2.1.6. Descripción del control</t>
  </si>
  <si>
    <t>Tipo de control</t>
  </si>
  <si>
    <t>Peso del Control</t>
  </si>
  <si>
    <t>Afectación o Desplazamiento en la Matriz</t>
  </si>
  <si>
    <t>Implementación</t>
  </si>
  <si>
    <t>Peso de la implementación</t>
  </si>
  <si>
    <t>Documentación</t>
  </si>
  <si>
    <t>Frecuencia</t>
  </si>
  <si>
    <t>Evidencia</t>
  </si>
  <si>
    <t xml:space="preserve">2.2.2. Peso del Control + Peso de la implementación </t>
  </si>
  <si>
    <t>2.2.3. % Probabilidad Riesgo Inherente-(% Probabilidad Riesgo Inherente*Valor Total del Control)</t>
  </si>
  <si>
    <t>2.2.4. % Impacto Riesgo Inherente-(% Impacto Riesgo Inherente*Valor Total del Control)</t>
  </si>
  <si>
    <t>3.5.1. Seguimiento 1 (Fecha y avance)</t>
  </si>
  <si>
    <t>3.5.2. Seguimiento 2 (Fecha y avance)</t>
  </si>
  <si>
    <t>3.5.3. Seguimiento 3 (Fecha y avance)</t>
  </si>
  <si>
    <t>El riesgo afecta la imagen de la entidad con algunos usuarios de relevancia frente al logro de los objetivos.</t>
  </si>
  <si>
    <t>R1</t>
  </si>
  <si>
    <t>Posibilidad de perdida economica y reputacional</t>
  </si>
  <si>
    <t xml:space="preserve">Por inoportuna contratación del servicio de la empresa de mensajeria, lo cual genera atrasos en las notificaciones a los contribuyentes; demoras en los procesos de contratación de servicios profesionales e insumos técnicos, tales como, vinculación de personas mediante OPS, vehículos, rotuladoras y equipo de calibración certificado para la ejecución de las visitas a las estaciones de gasolina; dilación en la adquisición de herramientas tecnológicas, lo que incide en la inexistencia de software para el manejo de expedientes ; insuficientes recursos, tales como, útiles de oficina, papeleria, dificil acceso a la red de internet y la red inalambrica WiFi; e  insuficientes de espacios para el archivo, custodia y disposición de expedientes de Fiscalización.
</t>
  </si>
  <si>
    <t>*  Debido a irregularidad y falta de
garantía a los
contribuyentes por
desconocimiento de su
proceso.                                                                                          * Debido a conflicto de intereses.  
* Debido a ocultamiento de infiormacion importante para la toma de decisiones. 
*  Debido a reprocesos de actividades
y aumento de carga
operativa.                                                                                                             * Debido a interrupción temporal y generalizada de las
funciones del proceso.                                             * Debido a disminución de la 
efectividad en la gestión del  subproceso.                                                                        * Debido a debilidad en el
cumplimiento de las
funciones.                                                                              *  Debido a perdida de documentos, que afectaría la consulta y acceso a la memoria institucional.</t>
  </si>
  <si>
    <t>A Ejecucion y administracion de procesos</t>
  </si>
  <si>
    <t>Procesos</t>
  </si>
  <si>
    <t>entre 50 y 100 SMLMV</t>
  </si>
  <si>
    <t xml:space="preserve">
Asesor de Fiscalización Código 105 Grado 47</t>
  </si>
  <si>
    <t>Diseñar e implementar controles eficaces para el cumplimiento de los procedimientos de fiscalización tributaria acordes a la ley, que permita mitigar los riesgos que impacten en la consecución de los objetivos del subproceso.</t>
  </si>
  <si>
    <t xml:space="preserve">
A través del número de oficios enviados al grupo de trabajo en donde se haga seguimiento a los expedientes o procesos asignados, y el registro y actualización de expedientes controlados mediante Base de Datos; ejecutar mesas de trabajo con la OAI para el  ajustes a la Base de Datos. CADA VEZ QUE SEA REQUERIDO. </t>
  </si>
  <si>
    <t>Preventivo</t>
  </si>
  <si>
    <t>Probabilidad</t>
  </si>
  <si>
    <t>Manual</t>
  </si>
  <si>
    <t>Documentado</t>
  </si>
  <si>
    <t>Continua</t>
  </si>
  <si>
    <t>Con Registro</t>
  </si>
  <si>
    <t>Reducir mitigar</t>
  </si>
  <si>
    <t>Utilice la lista de despligue que se encuentra parametrizada, le aparecerán las opciones:
Sin Iniciar, En proceso, Cerrado,
la selección en este caso dependerá de las acciones del plan que se hayan establecido en cada caso.</t>
  </si>
  <si>
    <t>El riesgo afecta la imagen de la entidad con efecto publicitario sostenido a nivel de sector administrativo, nivel departamental o municipal.</t>
  </si>
  <si>
    <t>Asesor de Fiscalización Código 105 Grado 47</t>
  </si>
  <si>
    <t xml:space="preserve">Establecer instrucciones de trabajo para la interaccion de las actividades que optimicen los recursos disponibles para la obtención de los resultados planeados. </t>
  </si>
  <si>
    <t xml:space="preserve">
A través del Plan de Acción Anual del subproceso que describe las actividades a ejecutar, realizando seguimiento trimestral. Registro de Productos No Conformes, que permite identicar y corregir errores durante la ejecución de las actividades. TRIMESTRAL. </t>
  </si>
  <si>
    <t>Detectivo</t>
  </si>
  <si>
    <t>El riesgo afecta la imagen de la entidad a nivel nacional, con efecto publicitario sostenido a nivel país</t>
  </si>
  <si>
    <t>El riesgo afecta la imagen de la entidad con algunos usuarios de relevancia frente al logro de los objetivos</t>
  </si>
  <si>
    <t xml:space="preserve">Utilizar los recursos disponibles optimizando el uso de herramientas TICS y canales institucionales para garantizar el cumplimiento del objetivo del subproceso, la ejecución de las actividades y la comunicación directa. </t>
  </si>
  <si>
    <t xml:space="preserve">
A través del Registros de expedientes controlados en  la Base de Datos y el Registro de seguimiento de la bandeja de correspondencia SIGOB. CADA VEZ QUE SEA REQUERIDO.            </t>
  </si>
  <si>
    <t>El riesgo afecta la imagen de la entidad con efecto publicitario sostenido a nivel de sector administrativo, nivel departamental o municipal</t>
  </si>
  <si>
    <t xml:space="preserve">
Gestionar de manera oportuna ante la Alta Dirección la optimización de los recursos fisicos y tecnologicos,  para la consecución del objetivo del subproceso.</t>
  </si>
  <si>
    <t>A través del Registro de Oficios enviados por SIGOB, dirigidos a la Alta Dirección con la solicitud de necesidades de servicios, recursos tecnologicos e insumos para el cumplimiento del objetivo del subproceso. ANUAL</t>
  </si>
  <si>
    <t>CONTEXTO DE LA  ORGANIZACIÓN</t>
  </si>
  <si>
    <t>Código:</t>
  </si>
  <si>
    <t>GHADI01-F010</t>
  </si>
  <si>
    <t>GHADI01: PLANEACION, CONTROL  Y SEGUIMIENTO</t>
  </si>
  <si>
    <t>Versión:</t>
  </si>
  <si>
    <t>4.0</t>
  </si>
  <si>
    <t>SECRETARIA DE HACIENDA DISTRITAL</t>
  </si>
  <si>
    <t>Vigencia:</t>
  </si>
  <si>
    <t>Fecha de Actualización:</t>
  </si>
  <si>
    <t>PROCESO/SUBPROCESO: GESTION TRIBUTARIA / FISCALIZACIÓN</t>
  </si>
  <si>
    <t>1.IDENTIFICACIÓN Y ANÁLISIS DE VARIABLES EXTERNAS</t>
  </si>
  <si>
    <t>SEGUIMIENTO Y REVISIÓN</t>
  </si>
  <si>
    <t>CALIFICACIÓN</t>
  </si>
  <si>
    <t>TIPO DE VARIABLE</t>
  </si>
  <si>
    <t>AMENAZA / OPORTUNIDAD</t>
  </si>
  <si>
    <t>DESCRIPCIÓN</t>
  </si>
  <si>
    <t>CAMBIOS</t>
  </si>
  <si>
    <t>POSITIVO/NEGATIVO</t>
  </si>
  <si>
    <t>A</t>
  </si>
  <si>
    <t>Legal</t>
  </si>
  <si>
    <t>Amenaza</t>
  </si>
  <si>
    <t>A1. Inoportuna contratación del servicio de la empresa de mensajeria, lo cual afecta el cumplimiento del objetivo del subproceso debido a los atrasos en las notificaciones a los contribuyentes.</t>
  </si>
  <si>
    <t>Existencia pagina de la DIAN del modulo PQRS que facilita el tramite de las solicitudes. Se realiza seguimiento de los actos administrativos en la Pagina Web de las empresas de mensajería.</t>
  </si>
  <si>
    <t>POSITIVO</t>
  </si>
  <si>
    <t>A2. Demora en los procesos de contratación de servicios profesionales e insumos técnicos, tales como, vinculación de personas mediante OPS, vehículos, rotuladoras y equipo de calibración certificado para la ejecución de las visitas a las estaciones de gasolina.</t>
  </si>
  <si>
    <r>
      <rPr>
        <sz val="10"/>
        <rFont val="Arial"/>
      </rPr>
      <t>Se realizó subcontrato para el suministro de vehiculo, se  contrató personal  mediante OPS.  Se asignó presupuesto para la adquisición del equipo de calibración.</t>
    </r>
    <r>
      <rPr>
        <sz val="10"/>
        <color rgb="FFFF0000"/>
        <rFont val="Arial"/>
      </rPr>
      <t xml:space="preserve"> </t>
    </r>
  </si>
  <si>
    <t xml:space="preserve">A3:  Dilación en la adquisición de herramientas tecnológicas, lo que incide en la inexistencia de software para el manejo de expedientes y la insuficiente infraestructura hardware. </t>
  </si>
  <si>
    <t>Se diseñó e implementó la herramienta Query para controlar la informacipon tributaria recibida de la DIAN .</t>
  </si>
  <si>
    <t>Política</t>
  </si>
  <si>
    <t xml:space="preserve">A4. Cambios en la Administración Distrital. </t>
  </si>
  <si>
    <t>Inestabilidad politica por Cambios de Alcalde en la Ciudad</t>
  </si>
  <si>
    <t>NEGATIVO</t>
  </si>
  <si>
    <t>Oportunidad</t>
  </si>
  <si>
    <t xml:space="preserve">O1. Cambios en la normatividad tributaria aplicable: Expedición del Acuerdo 013; Implementación Resolución No. 7757 del 31 de octubre de 2018; Resolución 4766 del 30 de octubre de 2020, Resolucion 0125 del 2021; Ley 2010 de 2019, Reglamentación de Notificaciones por correo electrónico por medio del Decreto 2106 de 2019 Artículos 46 y 47 ; adopción del  Regimen Simple de Tributación. mediante el Acuerdo 069 del 2020. 
</t>
  </si>
  <si>
    <t>Permite que la gestión de fiscalización cumpla con su Plan de Acción.</t>
  </si>
  <si>
    <t>O2. Sistema de Gestión de Calidad certificado.</t>
  </si>
  <si>
    <t>Permite tener mayor control del desempeño del  proceso.</t>
  </si>
  <si>
    <t>Economica</t>
  </si>
  <si>
    <t>O3. Presupuesto Distrital.</t>
  </si>
  <si>
    <t>Se asignó presupuesto para  la adquisición de los equipos de calibración</t>
  </si>
  <si>
    <t>Código:GHADI01-F010</t>
  </si>
  <si>
    <t>Versión: 4.0</t>
  </si>
  <si>
    <t>Vigencia:10/05/2022</t>
  </si>
  <si>
    <t>2.IDENTIFICACIÓN Y ANÁLISIS DE VARIABLES INTERNAS</t>
  </si>
  <si>
    <t>DEBILIDAD / FORTALEZA</t>
  </si>
  <si>
    <t>Fortaleza</t>
  </si>
  <si>
    <t>F1: Compromiso y experiencia del talento humano adscrito al
subproceso.</t>
  </si>
  <si>
    <t>Actualmente se cuenta con personal de carrera administrativa y personal vinculado mediante OPS, con experiencia en el área.</t>
  </si>
  <si>
    <t>F2: Actividades o información documentadas y soportadas.</t>
  </si>
  <si>
    <t>Se cuenta con los procedimientos del área Documentados y con formatos actualizados con la normatividad vigente.</t>
  </si>
  <si>
    <t>F3: PQRS: Uso del Sistema de Información SIGOB y sus
herramientas de gestión administrativas.</t>
  </si>
  <si>
    <t>Todo el personal se capacita al inicio del año con la herramienta SIGOB, a través de la Oficina Asesora de Informatica.</t>
  </si>
  <si>
    <t>F4. Adopción de politicas de confidencialidad, integridad y disponibilidad de la información tributaria; para activos como  bases de datos y expedientes tributarios.</t>
  </si>
  <si>
    <t xml:space="preserve">Policitica de tratamiento, seguridad y privacidad de la información tributaria, a través del Decreto 0619 del 26 de mayo de 2020. Implementación de la herramienta Query para garantizar la integridad de la información tributaria recibida de la DIAN. </t>
  </si>
  <si>
    <t>Debilidad</t>
  </si>
  <si>
    <t xml:space="preserve">D1:  Baja interacción del personal entre actividades del proceso. 
-Concentración de información de determinadas actividades o
procesos en una sola persona.
-Ausencia o debilidad de controles manuales de las actividades del personal 
-Dilatación de procesos para vencimiento de los términos en cada etapa.
</t>
  </si>
  <si>
    <t xml:space="preserve">Aun persiste apatía por ciertos funcionarios. </t>
  </si>
  <si>
    <t>D2:  Insuficientes recursos para cumplir con el objeto misional del subproceso, tales como, útiles de oficina, papeleria, dificil acceso a la red de internet y la red inalambrica WiFi.</t>
  </si>
  <si>
    <t>No se adquirio el software integral. Falencias en los recursos de la Oficina.</t>
  </si>
  <si>
    <t>D3. Insuficiencia de espacios para el archivo, custodia y disposición de expedientes de Fiscalización.</t>
  </si>
  <si>
    <t xml:space="preserve">No se realizó la modernización tecnologica.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</si>
</sst>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52"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sz val="11"/>
      <color theme="1"/>
      <name val="Arial"/>
      <family val="2"/>
    </font>
    <font>
      <sz val="10"/>
      <color theme="1"/>
      <name val="Calibri"/>
      <family val="2"/>
      <scheme val="minor"/>
    </font>
    <font>
      <sz val="8"/>
      <color theme="1"/>
      <name val="Calibri"/>
      <family val="2"/>
      <scheme val="minor"/>
    </font>
    <font>
      <b/>
      <sz val="10"/>
      <color theme="1"/>
      <name val="Calibri"/>
      <family val="2"/>
      <scheme val="minor"/>
    </font>
    <font>
      <sz val="8"/>
      <color theme="10"/>
      <name val="Calibri"/>
      <family val="2"/>
      <scheme val="minor"/>
    </font>
    <font>
      <sz val="8"/>
      <name val="Arial Narrow"/>
      <family val="2"/>
    </font>
    <font>
      <b/>
      <sz val="12"/>
      <name val="Arial Narrow"/>
      <family val="2"/>
    </font>
    <font>
      <b/>
      <sz val="12"/>
      <color theme="1"/>
      <name val="Arial Narrow"/>
      <family val="2"/>
    </font>
    <font>
      <b/>
      <sz val="11"/>
      <color theme="0"/>
      <name val="Arial Narrow"/>
      <family val="2"/>
    </font>
    <font>
      <sz val="12"/>
      <name val="Arial Narrow"/>
      <family val="2"/>
    </font>
    <font>
      <b/>
      <sz val="12"/>
      <color theme="0"/>
      <name val="Arial Narrow"/>
      <family val="2"/>
    </font>
    <font>
      <sz val="11"/>
      <name val="Arial Narrow"/>
      <family val="2"/>
    </font>
    <font>
      <b/>
      <sz val="20"/>
      <name val="Arial Narrow"/>
      <family val="2"/>
    </font>
    <font>
      <sz val="10"/>
      <name val="Arial Narrow"/>
      <family val="2"/>
    </font>
    <font>
      <b/>
      <sz val="8"/>
      <name val="Arial Narrow"/>
      <family val="2"/>
    </font>
    <font>
      <b/>
      <sz val="11"/>
      <name val="Arial Narrow"/>
      <family val="2"/>
    </font>
    <font>
      <b/>
      <sz val="10"/>
      <color theme="0"/>
      <name val="Arial Narrow"/>
      <family val="2"/>
    </font>
    <font>
      <b/>
      <sz val="9"/>
      <color theme="0"/>
      <name val="Arial Narrow"/>
      <family val="2"/>
    </font>
    <font>
      <b/>
      <sz val="6"/>
      <color theme="0"/>
      <name val="Arial Narrow"/>
      <family val="2"/>
    </font>
    <font>
      <sz val="9"/>
      <name val="Arial Narrow"/>
      <family val="2"/>
    </font>
    <font>
      <sz val="9"/>
      <color theme="0"/>
      <name val="Arial Narrow"/>
      <family val="2"/>
    </font>
    <font>
      <b/>
      <sz val="9"/>
      <color theme="0"/>
      <name val="Calibri"/>
      <family val="2"/>
      <scheme val="minor"/>
    </font>
    <font>
      <b/>
      <sz val="7"/>
      <color theme="0"/>
      <name val="Arial Narrow"/>
      <family val="2"/>
    </font>
    <font>
      <b/>
      <sz val="9"/>
      <color theme="1"/>
      <name val="Arial Narrow"/>
      <family val="2"/>
    </font>
    <font>
      <sz val="9"/>
      <color theme="1"/>
      <name val="Arial Narrow"/>
      <family val="2"/>
    </font>
    <font>
      <sz val="8"/>
      <color theme="6" tint="-0.499984740745262"/>
      <name val="Calibri"/>
      <family val="2"/>
      <scheme val="minor"/>
    </font>
    <font>
      <b/>
      <sz val="11"/>
      <color theme="0"/>
      <name val="Calibri"/>
      <family val="2"/>
      <scheme val="minor"/>
    </font>
    <font>
      <b/>
      <sz val="11"/>
      <color theme="1"/>
      <name val="Calibri"/>
      <family val="2"/>
      <scheme val="minor"/>
    </font>
    <font>
      <b/>
      <sz val="8"/>
      <color theme="1"/>
      <name val="Calibri"/>
      <family val="2"/>
      <scheme val="minor"/>
    </font>
    <font>
      <b/>
      <sz val="6"/>
      <color theme="1"/>
      <name val="Calibri"/>
      <family val="2"/>
      <scheme val="minor"/>
    </font>
    <font>
      <sz val="10"/>
      <name val="Arial"/>
      <family val="2"/>
    </font>
    <font>
      <sz val="12"/>
      <name val="Arial"/>
      <family val="2"/>
    </font>
    <font>
      <b/>
      <sz val="12"/>
      <name val="Arial"/>
      <family val="2"/>
    </font>
    <font>
      <b/>
      <sz val="10"/>
      <name val="Arial"/>
      <family val="2"/>
    </font>
    <font>
      <b/>
      <sz val="11"/>
      <color rgb="FF000000"/>
      <name val="Calibri"/>
    </font>
    <font>
      <sz val="11"/>
      <color rgb="FF000000"/>
      <name val="Calibri"/>
    </font>
    <font>
      <b/>
      <sz val="10"/>
      <color theme="1"/>
      <name val="Arial"/>
      <family val="2"/>
    </font>
    <font>
      <sz val="10"/>
      <color theme="1"/>
      <name val="Arial"/>
      <family val="2"/>
    </font>
    <font>
      <b/>
      <sz val="12"/>
      <name val="Arial"/>
    </font>
    <font>
      <b/>
      <sz val="10"/>
      <color theme="1"/>
      <name val="Arial"/>
    </font>
    <font>
      <sz val="10"/>
      <color theme="1"/>
      <name val="Arial"/>
    </font>
    <font>
      <sz val="10"/>
      <name val="Arial"/>
    </font>
    <font>
      <b/>
      <sz val="10"/>
      <color theme="1" tint="0.499984740745262"/>
      <name val="Arial"/>
      <family val="2"/>
    </font>
    <font>
      <sz val="12"/>
      <name val="Arial"/>
    </font>
    <font>
      <b/>
      <sz val="10"/>
      <name val="Arial"/>
    </font>
    <font>
      <b/>
      <sz val="10"/>
      <color theme="1" tint="0.499984740745262"/>
      <name val="Arial"/>
    </font>
    <font>
      <sz val="10"/>
      <color rgb="FFFF0000"/>
      <name val="Arial"/>
    </font>
    <font>
      <sz val="12"/>
      <color rgb="FF000000"/>
      <name val="Arial Narrow"/>
      <charset val="1"/>
    </font>
  </fonts>
  <fills count="1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rgb="FF4CAA4C"/>
        <bgColor indexed="64"/>
      </patternFill>
    </fill>
    <fill>
      <patternFill patternType="solid">
        <fgColor theme="6" tint="0.79998168889431442"/>
        <bgColor rgb="FF000000"/>
      </patternFill>
    </fill>
    <fill>
      <patternFill patternType="solid">
        <fgColor rgb="FF4CAA4C"/>
        <bgColor rgb="FFFBD4B4"/>
      </patternFill>
    </fill>
    <fill>
      <patternFill patternType="solid">
        <fgColor theme="9"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65"/>
        <bgColor indexed="64"/>
      </patternFill>
    </fill>
    <fill>
      <patternFill patternType="solid">
        <fgColor theme="0" tint="-0.34998626667073579"/>
        <bgColor theme="6"/>
      </patternFill>
    </fill>
    <fill>
      <patternFill patternType="solid">
        <fgColor theme="0"/>
        <bgColor theme="6" tint="0.79998168889431442"/>
      </patternFill>
    </fill>
  </fills>
  <borders count="2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style="medium">
        <color indexed="64"/>
      </right>
      <top style="thin">
        <color indexed="64"/>
      </top>
      <bottom style="thin">
        <color indexed="64"/>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s>
  <cellStyleXfs count="15">
    <xf numFmtId="0" fontId="0" fillId="0" borderId="0"/>
    <xf numFmtId="0" fontId="1" fillId="0" borderId="0" applyNumberFormat="0" applyFill="0" applyBorder="0" applyAlignment="0" applyProtection="0"/>
    <xf numFmtId="0" fontId="4" fillId="0" borderId="0"/>
    <xf numFmtId="0" fontId="2"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2" fillId="0" borderId="0"/>
    <xf numFmtId="0" fontId="5" fillId="0" borderId="2" applyBorder="0">
      <alignment horizontal="center" vertical="center" wrapText="1"/>
    </xf>
    <xf numFmtId="0" fontId="34" fillId="0" borderId="0"/>
    <xf numFmtId="0" fontId="34" fillId="0" borderId="0"/>
  </cellStyleXfs>
  <cellXfs count="315">
    <xf numFmtId="0" fontId="0" fillId="0" borderId="0" xfId="0"/>
    <xf numFmtId="0" fontId="6" fillId="0" borderId="1" xfId="0" applyFont="1" applyBorder="1"/>
    <xf numFmtId="0" fontId="7"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xf numFmtId="0" fontId="8" fillId="0" borderId="1" xfId="1" applyFont="1" applyBorder="1" applyAlignment="1">
      <alignment wrapText="1"/>
    </xf>
    <xf numFmtId="0" fontId="8" fillId="0" borderId="1" xfId="1" applyFont="1" applyBorder="1" applyAlignment="1">
      <alignment horizontal="center" wrapText="1"/>
    </xf>
    <xf numFmtId="0" fontId="9" fillId="3" borderId="0" xfId="2" applyFont="1" applyFill="1"/>
    <xf numFmtId="0" fontId="15" fillId="0" borderId="0" xfId="2" applyFont="1" applyAlignment="1">
      <alignment vertical="center" wrapText="1"/>
    </xf>
    <xf numFmtId="0" fontId="17" fillId="0" borderId="0" xfId="2" applyFont="1" applyAlignment="1">
      <alignment vertical="center" wrapText="1"/>
    </xf>
    <xf numFmtId="9" fontId="18" fillId="0" borderId="0" xfId="2" applyNumberFormat="1" applyFont="1" applyAlignment="1">
      <alignment vertical="center" wrapText="1"/>
    </xf>
    <xf numFmtId="9" fontId="18" fillId="0" borderId="0" xfId="2" applyNumberFormat="1" applyFont="1" applyAlignment="1">
      <alignment horizontal="center" vertical="center" wrapText="1"/>
    </xf>
    <xf numFmtId="0" fontId="19" fillId="0" borderId="0" xfId="2" applyFont="1" applyAlignment="1">
      <alignment horizontal="center" vertical="center" wrapText="1"/>
    </xf>
    <xf numFmtId="0" fontId="23" fillId="0" borderId="0" xfId="2" applyFont="1" applyAlignment="1">
      <alignment vertical="center" wrapText="1"/>
    </xf>
    <xf numFmtId="0" fontId="26"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vertical="center" wrapText="1"/>
    </xf>
    <xf numFmtId="0" fontId="9" fillId="0" borderId="1" xfId="2" applyFont="1" applyBorder="1" applyAlignment="1">
      <alignment horizontal="center" vertical="center" wrapText="1"/>
    </xf>
    <xf numFmtId="0" fontId="9" fillId="7" borderId="1" xfId="2" applyFont="1" applyFill="1" applyBorder="1" applyAlignment="1" applyProtection="1">
      <alignment horizontal="left" vertical="center" wrapText="1"/>
      <protection locked="0"/>
    </xf>
    <xf numFmtId="0" fontId="9" fillId="0" borderId="1" xfId="2" applyFont="1" applyBorder="1" applyAlignment="1">
      <alignment horizontal="left" vertical="center" wrapText="1"/>
    </xf>
    <xf numFmtId="0" fontId="23" fillId="7" borderId="1" xfId="0" applyFont="1" applyFill="1" applyBorder="1" applyAlignment="1" applyProtection="1">
      <alignment horizontal="center" vertical="center" wrapText="1"/>
      <protection locked="0"/>
    </xf>
    <xf numFmtId="9" fontId="23" fillId="0" borderId="1" xfId="0" applyNumberFormat="1" applyFont="1" applyBorder="1" applyAlignment="1">
      <alignment horizontal="center" vertical="center" wrapText="1"/>
    </xf>
    <xf numFmtId="9" fontId="23" fillId="7" borderId="1" xfId="0" applyNumberFormat="1" applyFont="1" applyFill="1" applyBorder="1" applyAlignment="1" applyProtection="1">
      <alignment horizontal="center" vertical="center" wrapText="1"/>
      <protection locked="0"/>
    </xf>
    <xf numFmtId="0" fontId="9" fillId="0" borderId="0" xfId="2" applyFont="1" applyAlignment="1">
      <alignment horizontal="justify" vertical="top" wrapText="1"/>
    </xf>
    <xf numFmtId="0" fontId="9" fillId="0" borderId="1" xfId="2" applyFont="1" applyBorder="1" applyAlignment="1">
      <alignment horizontal="justify" vertical="top" wrapText="1"/>
    </xf>
    <xf numFmtId="165" fontId="6" fillId="0" borderId="1" xfId="0" applyNumberFormat="1" applyFont="1" applyBorder="1" applyAlignment="1">
      <alignment horizontal="center" vertical="center"/>
    </xf>
    <xf numFmtId="0" fontId="29" fillId="0" borderId="1" xfId="1"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xf>
    <xf numFmtId="0" fontId="8" fillId="0" borderId="2" xfId="1" applyFont="1" applyBorder="1" applyAlignment="1">
      <alignment vertical="center" wrapText="1"/>
    </xf>
    <xf numFmtId="0" fontId="0" fillId="0" borderId="1" xfId="0" applyBorder="1"/>
    <xf numFmtId="0" fontId="30" fillId="8" borderId="1" xfId="0" applyFont="1" applyFill="1" applyBorder="1" applyAlignment="1">
      <alignment horizontal="center"/>
    </xf>
    <xf numFmtId="0" fontId="31" fillId="9"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0" fillId="0" borderId="0" xfId="0" applyAlignment="1">
      <alignment wrapText="1"/>
    </xf>
    <xf numFmtId="9" fontId="28" fillId="7" borderId="1" xfId="0" applyNumberFormat="1" applyFont="1" applyFill="1" applyBorder="1" applyAlignment="1" applyProtection="1">
      <alignment horizontal="center" vertical="center" wrapText="1"/>
      <protection locked="0"/>
    </xf>
    <xf numFmtId="9" fontId="28" fillId="0" borderId="2" xfId="2" applyNumberFormat="1" applyFont="1" applyBorder="1" applyAlignment="1">
      <alignment vertical="center" wrapText="1"/>
    </xf>
    <xf numFmtId="0" fontId="23" fillId="0" borderId="10" xfId="2" applyFont="1" applyBorder="1" applyAlignment="1">
      <alignment vertical="center"/>
    </xf>
    <xf numFmtId="0" fontId="23" fillId="0" borderId="6" xfId="2" applyFont="1" applyBorder="1" applyAlignment="1">
      <alignment vertical="center"/>
    </xf>
    <xf numFmtId="9" fontId="28" fillId="0" borderId="2" xfId="2" applyNumberFormat="1" applyFont="1" applyBorder="1" applyAlignment="1">
      <alignment horizontal="center" vertical="center" wrapText="1"/>
    </xf>
    <xf numFmtId="9" fontId="22" fillId="4" borderId="1" xfId="2" applyNumberFormat="1" applyFont="1" applyFill="1" applyBorder="1" applyAlignment="1">
      <alignment horizontal="center" vertical="center" wrapText="1"/>
    </xf>
    <xf numFmtId="0" fontId="14" fillId="4" borderId="6" xfId="2" applyFont="1" applyFill="1" applyBorder="1" applyAlignment="1">
      <alignment horizontal="center" vertical="center" wrapText="1"/>
    </xf>
    <xf numFmtId="0" fontId="13" fillId="0" borderId="4" xfId="2" applyFont="1" applyBorder="1" applyAlignment="1">
      <alignment horizontal="center" vertical="center" wrapText="1"/>
    </xf>
    <xf numFmtId="0" fontId="13" fillId="0" borderId="5" xfId="2" applyFont="1" applyBorder="1" applyAlignment="1">
      <alignment horizontal="center" vertical="center" wrapText="1"/>
    </xf>
    <xf numFmtId="0" fontId="0" fillId="0" borderId="0" xfId="0" applyAlignment="1">
      <alignment horizontal="center" vertical="center"/>
    </xf>
    <xf numFmtId="0" fontId="8" fillId="0" borderId="1" xfId="1" applyFont="1" applyFill="1" applyBorder="1" applyAlignment="1">
      <alignment wrapText="1"/>
    </xf>
    <xf numFmtId="0" fontId="0" fillId="0" borderId="1" xfId="0" applyBorder="1" applyAlignment="1">
      <alignment horizontal="left" vertical="top" wrapText="1"/>
    </xf>
    <xf numFmtId="0" fontId="6" fillId="12" borderId="1" xfId="0" applyFont="1" applyFill="1" applyBorder="1"/>
    <xf numFmtId="0" fontId="6" fillId="12" borderId="1" xfId="0" applyFont="1" applyFill="1" applyBorder="1" applyAlignment="1">
      <alignment horizontal="center" vertical="center" wrapText="1"/>
    </xf>
    <xf numFmtId="0" fontId="6" fillId="12" borderId="1" xfId="0" applyFont="1" applyFill="1" applyBorder="1" applyAlignment="1">
      <alignment horizontal="center" vertical="center"/>
    </xf>
    <xf numFmtId="0" fontId="8" fillId="12" borderId="1" xfId="1" applyFont="1" applyFill="1" applyBorder="1" applyAlignment="1">
      <alignment wrapText="1"/>
    </xf>
    <xf numFmtId="0" fontId="8" fillId="12" borderId="1" xfId="1" applyFont="1" applyFill="1" applyBorder="1"/>
    <xf numFmtId="49" fontId="6" fillId="12" borderId="1" xfId="0" applyNumberFormat="1" applyFont="1" applyFill="1" applyBorder="1" applyAlignment="1">
      <alignment horizontal="center" vertical="center"/>
    </xf>
    <xf numFmtId="0" fontId="0" fillId="0" borderId="2" xfId="0" applyBorder="1" applyAlignment="1">
      <alignment horizontal="left" vertical="top" wrapText="1"/>
    </xf>
    <xf numFmtId="0" fontId="6" fillId="12" borderId="1" xfId="0" applyFont="1" applyFill="1" applyBorder="1" applyAlignment="1">
      <alignment horizontal="left"/>
    </xf>
    <xf numFmtId="0" fontId="8" fillId="12" borderId="1" xfId="1" applyFont="1" applyFill="1" applyBorder="1" applyAlignment="1">
      <alignment horizontal="left"/>
    </xf>
    <xf numFmtId="0" fontId="8" fillId="12" borderId="13" xfId="1" applyFont="1" applyFill="1" applyBorder="1"/>
    <xf numFmtId="49" fontId="6" fillId="12" borderId="13" xfId="0" applyNumberFormat="1" applyFont="1" applyFill="1" applyBorder="1" applyAlignment="1">
      <alignment horizontal="center" vertical="center"/>
    </xf>
    <xf numFmtId="0" fontId="8" fillId="12" borderId="2" xfId="1" applyFont="1" applyFill="1" applyBorder="1" applyAlignment="1">
      <alignment horizontal="left"/>
    </xf>
    <xf numFmtId="49" fontId="6" fillId="12" borderId="2" xfId="0" applyNumberFormat="1" applyFont="1" applyFill="1" applyBorder="1" applyAlignment="1">
      <alignment horizontal="center" vertical="center"/>
    </xf>
    <xf numFmtId="0" fontId="6" fillId="12" borderId="9" xfId="0" applyFont="1" applyFill="1" applyBorder="1" applyAlignment="1">
      <alignment horizontal="left"/>
    </xf>
    <xf numFmtId="0" fontId="6" fillId="12" borderId="17" xfId="0" applyFont="1" applyFill="1" applyBorder="1" applyAlignment="1">
      <alignment horizontal="left"/>
    </xf>
    <xf numFmtId="0" fontId="6" fillId="12" borderId="18" xfId="0" applyFont="1" applyFill="1" applyBorder="1" applyAlignment="1">
      <alignment horizontal="left"/>
    </xf>
    <xf numFmtId="0" fontId="39" fillId="0" borderId="1" xfId="0" applyFont="1" applyBorder="1" applyAlignment="1">
      <alignment horizontal="left" vertical="top" wrapText="1"/>
    </xf>
    <xf numFmtId="0" fontId="0" fillId="0" borderId="1" xfId="0" applyBorder="1" applyAlignment="1">
      <alignment wrapText="1"/>
    </xf>
    <xf numFmtId="0" fontId="39" fillId="0" borderId="2" xfId="0" applyFont="1" applyBorder="1" applyAlignment="1">
      <alignment horizontal="left" vertical="top" wrapText="1"/>
    </xf>
    <xf numFmtId="0" fontId="8" fillId="0" borderId="2" xfId="1" applyFont="1" applyFill="1" applyBorder="1" applyAlignment="1">
      <alignment horizontal="left" vertical="center" wrapText="1"/>
    </xf>
    <xf numFmtId="0" fontId="39" fillId="0" borderId="6" xfId="0" applyFont="1" applyBorder="1" applyAlignment="1">
      <alignment horizontal="center" vertical="center" wrapText="1"/>
    </xf>
    <xf numFmtId="0" fontId="8" fillId="0" borderId="6" xfId="1" applyFont="1" applyFill="1" applyBorder="1" applyAlignment="1">
      <alignment horizontal="left" wrapText="1"/>
    </xf>
    <xf numFmtId="0" fontId="34" fillId="3" borderId="0" xfId="14" applyFill="1"/>
    <xf numFmtId="0" fontId="40" fillId="14" borderId="19" xfId="0" applyFont="1" applyFill="1" applyBorder="1" applyAlignment="1">
      <alignment horizontal="center" vertical="center"/>
    </xf>
    <xf numFmtId="0" fontId="34" fillId="0" borderId="0" xfId="14"/>
    <xf numFmtId="0" fontId="40" fillId="14" borderId="2" xfId="0" applyFont="1" applyFill="1" applyBorder="1" applyAlignment="1">
      <alignment horizontal="center" vertical="center" wrapText="1"/>
    </xf>
    <xf numFmtId="0" fontId="40" fillId="14" borderId="2" xfId="0" applyFont="1" applyFill="1" applyBorder="1" applyAlignment="1">
      <alignment horizontal="center" vertical="center"/>
    </xf>
    <xf numFmtId="0" fontId="39" fillId="0" borderId="1" xfId="0" applyFont="1" applyBorder="1" applyAlignment="1">
      <alignment horizontal="left" wrapText="1"/>
    </xf>
    <xf numFmtId="0" fontId="39"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horizontal="left" vertical="center"/>
    </xf>
    <xf numFmtId="0" fontId="8" fillId="0" borderId="1" xfId="1" applyFont="1" applyBorder="1" applyAlignment="1">
      <alignment horizontal="left" wrapText="1"/>
    </xf>
    <xf numFmtId="0" fontId="8" fillId="0" borderId="1" xfId="1" applyFont="1" applyFill="1" applyBorder="1" applyAlignment="1">
      <alignment horizontal="left" wrapText="1"/>
    </xf>
    <xf numFmtId="0" fontId="8" fillId="0" borderId="6" xfId="1" applyFont="1" applyFill="1" applyBorder="1" applyAlignment="1">
      <alignment horizontal="left" vertical="center" wrapText="1"/>
    </xf>
    <xf numFmtId="0" fontId="39" fillId="0" borderId="20" xfId="0" applyFont="1" applyBorder="1" applyAlignment="1">
      <alignment vertical="center" wrapText="1"/>
    </xf>
    <xf numFmtId="0" fontId="39" fillId="0" borderId="21" xfId="0" applyFont="1" applyBorder="1" applyAlignment="1">
      <alignment vertical="center" wrapText="1"/>
    </xf>
    <xf numFmtId="0" fontId="0" fillId="0" borderId="22" xfId="0" applyBorder="1" applyAlignment="1">
      <alignment vertical="center" wrapText="1"/>
    </xf>
    <xf numFmtId="0" fontId="0" fillId="0" borderId="0" xfId="0" applyAlignment="1">
      <alignment horizontal="left"/>
    </xf>
    <xf numFmtId="0" fontId="8" fillId="0" borderId="10" xfId="1" applyFont="1" applyFill="1" applyBorder="1" applyAlignment="1">
      <alignment horizontal="left" vertical="center" wrapText="1"/>
    </xf>
    <xf numFmtId="0" fontId="42" fillId="3" borderId="1" xfId="14" applyFont="1" applyFill="1" applyBorder="1" applyAlignment="1">
      <alignment horizontal="center" vertical="center" wrapText="1"/>
    </xf>
    <xf numFmtId="0" fontId="38" fillId="0" borderId="13" xfId="0" applyFont="1" applyBorder="1" applyAlignment="1">
      <alignment vertical="center" wrapText="1"/>
    </xf>
    <xf numFmtId="0" fontId="39" fillId="0" borderId="18" xfId="0" applyFont="1" applyBorder="1" applyAlignment="1">
      <alignment vertical="center" wrapText="1"/>
    </xf>
    <xf numFmtId="0" fontId="39" fillId="0" borderId="14" xfId="0" applyFont="1" applyBorder="1" applyAlignment="1">
      <alignment vertical="center" wrapText="1"/>
    </xf>
    <xf numFmtId="0" fontId="39" fillId="0" borderId="16" xfId="0" applyFont="1" applyBorder="1" applyAlignment="1">
      <alignment vertical="center" wrapText="1"/>
    </xf>
    <xf numFmtId="0" fontId="0" fillId="0" borderId="10" xfId="0" applyBorder="1" applyAlignment="1">
      <alignment vertical="center"/>
    </xf>
    <xf numFmtId="0" fontId="43" fillId="14" borderId="1" xfId="0" applyFont="1" applyFill="1" applyBorder="1" applyAlignment="1">
      <alignment horizontal="center" vertical="center" wrapText="1"/>
    </xf>
    <xf numFmtId="0" fontId="43" fillId="14" borderId="1" xfId="0" applyFont="1" applyFill="1" applyBorder="1" applyAlignment="1">
      <alignment horizontal="center" vertical="center"/>
    </xf>
    <xf numFmtId="0" fontId="43" fillId="14" borderId="19" xfId="0" applyFont="1" applyFill="1" applyBorder="1" applyAlignment="1">
      <alignment horizontal="center" vertical="center"/>
    </xf>
    <xf numFmtId="0" fontId="43" fillId="14" borderId="19" xfId="0" applyFont="1" applyFill="1" applyBorder="1" applyAlignment="1">
      <alignment horizontal="center" vertical="center" wrapText="1"/>
    </xf>
    <xf numFmtId="0" fontId="43" fillId="0" borderId="1" xfId="0" applyFont="1" applyBorder="1" applyAlignment="1">
      <alignment horizontal="center" vertical="center"/>
    </xf>
    <xf numFmtId="0" fontId="44" fillId="15" borderId="1" xfId="0" applyFont="1" applyFill="1" applyBorder="1" applyAlignment="1">
      <alignment horizontal="center" vertical="center"/>
    </xf>
    <xf numFmtId="0" fontId="43" fillId="0" borderId="1" xfId="0" applyFont="1" applyBorder="1" applyAlignment="1">
      <alignment horizontal="center" vertical="center" wrapText="1"/>
    </xf>
    <xf numFmtId="0" fontId="45" fillId="0" borderId="1" xfId="14" applyFont="1" applyBorder="1" applyAlignment="1">
      <alignment horizontal="center"/>
    </xf>
    <xf numFmtId="0" fontId="45" fillId="3" borderId="1" xfId="14" applyFont="1" applyFill="1" applyBorder="1" applyAlignment="1">
      <alignment horizontal="center"/>
    </xf>
    <xf numFmtId="0" fontId="8" fillId="0" borderId="13" xfId="1" applyFont="1" applyFill="1" applyBorder="1" applyAlignment="1">
      <alignment horizontal="left" vertical="center" wrapText="1"/>
    </xf>
    <xf numFmtId="0" fontId="38" fillId="0" borderId="13" xfId="0" quotePrefix="1" applyFont="1" applyBorder="1" applyAlignment="1">
      <alignment vertical="center" wrapText="1"/>
    </xf>
    <xf numFmtId="0" fontId="38" fillId="0" borderId="13" xfId="0" applyFont="1" applyBorder="1" applyAlignment="1">
      <alignment horizontal="left" vertical="center" wrapText="1"/>
    </xf>
    <xf numFmtId="0" fontId="42" fillId="11" borderId="1" xfId="14" applyFont="1" applyFill="1" applyBorder="1" applyAlignment="1">
      <alignment horizontal="center" vertical="center" wrapText="1"/>
    </xf>
    <xf numFmtId="0" fontId="39" fillId="0" borderId="13" xfId="0" applyFont="1" applyBorder="1" applyAlignment="1">
      <alignment vertical="center" wrapText="1"/>
    </xf>
    <xf numFmtId="0" fontId="39" fillId="0" borderId="13" xfId="0" applyFont="1" applyBorder="1" applyAlignment="1">
      <alignment horizontal="left" vertical="center" wrapText="1"/>
    </xf>
    <xf numFmtId="0" fontId="38" fillId="0" borderId="16" xfId="0" applyFont="1" applyBorder="1" applyAlignment="1">
      <alignment vertical="center" wrapText="1"/>
    </xf>
    <xf numFmtId="0" fontId="39" fillId="0" borderId="2" xfId="0" applyFont="1" applyBorder="1" applyAlignment="1">
      <alignment horizontal="left" wrapText="1"/>
    </xf>
    <xf numFmtId="0" fontId="39" fillId="0" borderId="6" xfId="0" applyFont="1" applyBorder="1" applyAlignment="1">
      <alignment wrapText="1"/>
    </xf>
    <xf numFmtId="14" fontId="46" fillId="0" borderId="1" xfId="14" applyNumberFormat="1" applyFont="1" applyBorder="1" applyAlignment="1">
      <alignment horizontal="center" vertical="center"/>
    </xf>
    <xf numFmtId="14" fontId="49" fillId="0" borderId="1" xfId="14" applyNumberFormat="1" applyFont="1" applyBorder="1" applyAlignment="1">
      <alignment horizontal="center" vertical="center"/>
    </xf>
    <xf numFmtId="0" fontId="45" fillId="15" borderId="1" xfId="0" applyFont="1" applyFill="1" applyBorder="1" applyAlignment="1">
      <alignment horizontal="center" vertical="center"/>
    </xf>
    <xf numFmtId="0" fontId="45" fillId="0" borderId="1" xfId="0" applyFont="1" applyBorder="1" applyAlignment="1">
      <alignment horizontal="center" vertical="center" wrapText="1"/>
    </xf>
    <xf numFmtId="0" fontId="45" fillId="3" borderId="7" xfId="14" applyFont="1" applyFill="1" applyBorder="1" applyAlignment="1">
      <alignment horizontal="center" vertical="center" wrapText="1"/>
    </xf>
    <xf numFmtId="0" fontId="45" fillId="3" borderId="1" xfId="14" applyFont="1" applyFill="1" applyBorder="1" applyAlignment="1">
      <alignment horizontal="center" vertical="center" wrapText="1"/>
    </xf>
    <xf numFmtId="0" fontId="45" fillId="0" borderId="1" xfId="0" applyFont="1" applyBorder="1" applyAlignment="1">
      <alignment horizontal="center" vertical="center"/>
    </xf>
    <xf numFmtId="0" fontId="50" fillId="3" borderId="1" xfId="14" applyFont="1" applyFill="1" applyBorder="1" applyAlignment="1">
      <alignment horizontal="center" vertical="center" wrapText="1"/>
    </xf>
    <xf numFmtId="0" fontId="45" fillId="0" borderId="7" xfId="0" applyFont="1" applyBorder="1" applyAlignment="1">
      <alignment horizontal="center" vertical="center" wrapText="1"/>
    </xf>
    <xf numFmtId="0" fontId="42" fillId="3" borderId="1" xfId="14" applyFont="1" applyFill="1" applyBorder="1" applyAlignment="1">
      <alignment horizontal="center" vertical="center"/>
    </xf>
    <xf numFmtId="14" fontId="42" fillId="3" borderId="1" xfId="14" applyNumberFormat="1" applyFont="1" applyFill="1" applyBorder="1" applyAlignment="1">
      <alignment horizontal="center" vertical="center"/>
    </xf>
    <xf numFmtId="0" fontId="37" fillId="3" borderId="4" xfId="14" applyFont="1" applyFill="1" applyBorder="1" applyAlignment="1">
      <alignment horizontal="center" vertical="center"/>
    </xf>
    <xf numFmtId="0" fontId="34" fillId="3" borderId="0" xfId="14" applyFill="1" applyAlignment="1">
      <alignment horizontal="center"/>
    </xf>
    <xf numFmtId="0" fontId="41" fillId="0" borderId="1" xfId="0" applyFont="1" applyBorder="1" applyAlignment="1">
      <alignment horizontal="center" vertical="center" wrapText="1"/>
    </xf>
    <xf numFmtId="0" fontId="41" fillId="15" borderId="1" xfId="0" applyFont="1" applyFill="1" applyBorder="1" applyAlignment="1">
      <alignment horizontal="center" vertical="center" wrapText="1"/>
    </xf>
    <xf numFmtId="0" fontId="34" fillId="15" borderId="1" xfId="0" applyFont="1" applyFill="1" applyBorder="1" applyAlignment="1">
      <alignment horizontal="center" vertical="center" wrapText="1"/>
    </xf>
    <xf numFmtId="0" fontId="34" fillId="0" borderId="1" xfId="14" applyBorder="1" applyAlignment="1">
      <alignment horizontal="center" vertical="center" wrapText="1"/>
    </xf>
    <xf numFmtId="0" fontId="9" fillId="0" borderId="13" xfId="2" applyFont="1" applyBorder="1" applyAlignment="1">
      <alignment horizontal="left" vertical="center" wrapText="1"/>
    </xf>
    <xf numFmtId="0" fontId="23" fillId="7" borderId="13" xfId="0" applyFont="1" applyFill="1" applyBorder="1" applyAlignment="1" applyProtection="1">
      <alignment horizontal="center" vertical="center" wrapText="1"/>
      <protection locked="0"/>
    </xf>
    <xf numFmtId="9" fontId="28" fillId="0" borderId="13" xfId="2" applyNumberFormat="1" applyFont="1" applyBorder="1" applyAlignment="1">
      <alignment horizontal="center" vertical="center" wrapText="1"/>
    </xf>
    <xf numFmtId="9" fontId="23" fillId="7" borderId="13" xfId="0" applyNumberFormat="1" applyFont="1" applyFill="1" applyBorder="1" applyAlignment="1" applyProtection="1">
      <alignment horizontal="center" vertical="center" wrapText="1"/>
      <protection locked="0"/>
    </xf>
    <xf numFmtId="0" fontId="9" fillId="7" borderId="7" xfId="2" applyFont="1" applyFill="1" applyBorder="1" applyAlignment="1" applyProtection="1">
      <alignment horizontal="left" vertical="center" wrapText="1"/>
      <protection locked="0"/>
    </xf>
    <xf numFmtId="9" fontId="23" fillId="7" borderId="9" xfId="0" applyNumberFormat="1" applyFont="1" applyFill="1" applyBorder="1" applyAlignment="1" applyProtection="1">
      <alignment horizontal="center" vertical="center" wrapText="1"/>
      <protection locked="0"/>
    </xf>
    <xf numFmtId="0" fontId="9" fillId="0" borderId="2" xfId="2" applyFont="1" applyBorder="1" applyAlignment="1">
      <alignment horizontal="left" vertical="center" wrapText="1"/>
    </xf>
    <xf numFmtId="0" fontId="23" fillId="7" borderId="2" xfId="0" applyFont="1" applyFill="1" applyBorder="1" applyAlignment="1" applyProtection="1">
      <alignment horizontal="center" vertical="center" wrapText="1"/>
      <protection locked="0"/>
    </xf>
    <xf numFmtId="9" fontId="23" fillId="7" borderId="2" xfId="0" applyNumberFormat="1" applyFont="1" applyFill="1" applyBorder="1" applyAlignment="1" applyProtection="1">
      <alignment horizontal="center" vertical="center" wrapText="1"/>
      <protection locked="0"/>
    </xf>
    <xf numFmtId="0" fontId="6" fillId="12" borderId="2" xfId="0" applyFont="1" applyFill="1" applyBorder="1" applyAlignment="1">
      <alignment horizontal="left"/>
    </xf>
    <xf numFmtId="0" fontId="6" fillId="12" borderId="6" xfId="0" applyFont="1" applyFill="1" applyBorder="1" applyAlignment="1">
      <alignment horizontal="left"/>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8" fillId="0" borderId="2"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6" xfId="1" applyFont="1" applyBorder="1" applyAlignment="1">
      <alignment horizontal="center" vertical="center" wrapText="1"/>
    </xf>
    <xf numFmtId="0" fontId="6" fillId="12" borderId="2" xfId="0" applyFont="1" applyFill="1" applyBorder="1" applyAlignment="1">
      <alignment horizontal="center" vertical="center" wrapText="1"/>
    </xf>
    <xf numFmtId="0" fontId="6" fillId="12" borderId="6" xfId="0" applyFont="1" applyFill="1" applyBorder="1" applyAlignment="1">
      <alignment horizontal="center" vertical="center" wrapText="1"/>
    </xf>
    <xf numFmtId="0" fontId="6" fillId="12" borderId="2" xfId="0" applyFont="1" applyFill="1" applyBorder="1" applyAlignment="1">
      <alignment horizontal="center" vertical="center"/>
    </xf>
    <xf numFmtId="0" fontId="6" fillId="12" borderId="6" xfId="0" applyFont="1" applyFill="1" applyBorder="1" applyAlignment="1">
      <alignment horizontal="center" vertical="center"/>
    </xf>
    <xf numFmtId="0" fontId="8" fillId="12" borderId="2" xfId="1" applyFont="1" applyFill="1" applyBorder="1" applyAlignment="1">
      <alignment horizontal="left" vertical="center" wrapText="1"/>
    </xf>
    <xf numFmtId="0" fontId="8" fillId="12" borderId="6" xfId="1" applyFont="1" applyFill="1" applyBorder="1" applyAlignment="1">
      <alignment horizontal="left" vertical="center" wrapText="1"/>
    </xf>
    <xf numFmtId="0" fontId="8" fillId="12" borderId="2" xfId="1" applyFont="1" applyFill="1" applyBorder="1" applyAlignment="1">
      <alignment horizontal="left" wrapText="1"/>
    </xf>
    <xf numFmtId="0" fontId="8" fillId="12" borderId="6" xfId="1" applyFont="1" applyFill="1" applyBorder="1" applyAlignment="1">
      <alignment horizontal="left" wrapText="1"/>
    </xf>
    <xf numFmtId="0" fontId="6" fillId="12" borderId="2" xfId="0" applyFont="1" applyFill="1" applyBorder="1" applyAlignment="1">
      <alignment horizontal="center"/>
    </xf>
    <xf numFmtId="0" fontId="6" fillId="12" borderId="6" xfId="0" applyFont="1" applyFill="1" applyBorder="1" applyAlignment="1">
      <alignment horizontal="center"/>
    </xf>
    <xf numFmtId="0" fontId="6" fillId="12" borderId="10" xfId="0" applyFont="1" applyFill="1" applyBorder="1" applyAlignment="1">
      <alignment horizontal="left"/>
    </xf>
    <xf numFmtId="0" fontId="6" fillId="12" borderId="2" xfId="0" applyFont="1" applyFill="1" applyBorder="1" applyAlignment="1">
      <alignment horizontal="left" vertical="center" wrapText="1"/>
    </xf>
    <xf numFmtId="0" fontId="6" fillId="12" borderId="10" xfId="0" applyFont="1" applyFill="1" applyBorder="1" applyAlignment="1">
      <alignment horizontal="left" vertical="center" wrapText="1"/>
    </xf>
    <xf numFmtId="0" fontId="6" fillId="12" borderId="6" xfId="0" applyFont="1" applyFill="1" applyBorder="1" applyAlignment="1">
      <alignment horizontal="left" vertical="center" wrapText="1"/>
    </xf>
    <xf numFmtId="0" fontId="8" fillId="12" borderId="10" xfId="1" applyFont="1" applyFill="1" applyBorder="1" applyAlignment="1">
      <alignment horizontal="left" wrapText="1"/>
    </xf>
    <xf numFmtId="0" fontId="6" fillId="12" borderId="2" xfId="0" applyFont="1" applyFill="1" applyBorder="1" applyAlignment="1">
      <alignment horizontal="left" vertical="center"/>
    </xf>
    <xf numFmtId="0" fontId="6" fillId="12" borderId="10" xfId="0" applyFont="1" applyFill="1" applyBorder="1" applyAlignment="1">
      <alignment horizontal="left" vertical="center"/>
    </xf>
    <xf numFmtId="0" fontId="6" fillId="12" borderId="10" xfId="0" applyFont="1" applyFill="1" applyBorder="1" applyAlignment="1">
      <alignment horizontal="center" vertical="center"/>
    </xf>
    <xf numFmtId="0" fontId="6" fillId="12" borderId="10" xfId="0" applyFont="1" applyFill="1" applyBorder="1" applyAlignment="1">
      <alignment horizontal="center" vertical="center" wrapText="1"/>
    </xf>
    <xf numFmtId="0" fontId="8" fillId="12" borderId="13" xfId="1" applyFont="1" applyFill="1" applyBorder="1" applyAlignment="1">
      <alignment horizontal="left" wrapText="1"/>
    </xf>
    <xf numFmtId="0" fontId="6" fillId="12" borderId="13" xfId="0" applyFont="1" applyFill="1" applyBorder="1" applyAlignment="1">
      <alignment horizontal="left" vertical="center"/>
    </xf>
    <xf numFmtId="0" fontId="6" fillId="12" borderId="14" xfId="0" applyFont="1" applyFill="1" applyBorder="1" applyAlignment="1">
      <alignment horizontal="left" vertical="center" wrapText="1"/>
    </xf>
    <xf numFmtId="0" fontId="6" fillId="12" borderId="15" xfId="0" applyFont="1" applyFill="1" applyBorder="1" applyAlignment="1">
      <alignment horizontal="left" vertical="center" wrapText="1"/>
    </xf>
    <xf numFmtId="0" fontId="6" fillId="12" borderId="16" xfId="0" applyFont="1" applyFill="1" applyBorder="1" applyAlignment="1">
      <alignment horizontal="left" vertical="center" wrapText="1"/>
    </xf>
    <xf numFmtId="0" fontId="6" fillId="12" borderId="13" xfId="0" applyFont="1" applyFill="1" applyBorder="1" applyAlignment="1">
      <alignment horizontal="left"/>
    </xf>
    <xf numFmtId="0" fontId="31" fillId="10" borderId="7" xfId="0" applyFont="1" applyFill="1" applyBorder="1" applyAlignment="1">
      <alignment horizontal="center" wrapText="1"/>
    </xf>
    <xf numFmtId="0" fontId="31" fillId="10" borderId="8" xfId="0" applyFont="1" applyFill="1" applyBorder="1" applyAlignment="1">
      <alignment horizontal="center" wrapText="1"/>
    </xf>
    <xf numFmtId="0" fontId="31" fillId="10" borderId="9" xfId="0" applyFont="1" applyFill="1" applyBorder="1" applyAlignment="1">
      <alignment horizontal="center" wrapText="1"/>
    </xf>
    <xf numFmtId="0" fontId="31" fillId="9" borderId="7" xfId="0" applyFont="1" applyFill="1" applyBorder="1" applyAlignment="1">
      <alignment horizontal="center"/>
    </xf>
    <xf numFmtId="0" fontId="31" fillId="9" borderId="8" xfId="0" applyFont="1" applyFill="1" applyBorder="1" applyAlignment="1">
      <alignment horizontal="center"/>
    </xf>
    <xf numFmtId="0" fontId="31" fillId="9" borderId="9" xfId="0" applyFont="1" applyFill="1" applyBorder="1" applyAlignment="1">
      <alignment horizontal="center"/>
    </xf>
    <xf numFmtId="0" fontId="8" fillId="0" borderId="2"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6" xfId="1" applyFont="1" applyFill="1" applyBorder="1" applyAlignment="1">
      <alignment horizontal="left" vertical="center" wrapText="1"/>
    </xf>
    <xf numFmtId="0" fontId="39" fillId="0" borderId="2" xfId="0" applyFont="1" applyBorder="1" applyAlignment="1">
      <alignment horizontal="left" wrapText="1"/>
    </xf>
    <xf numFmtId="0" fontId="39" fillId="0" borderId="6" xfId="0" applyFont="1" applyBorder="1" applyAlignment="1">
      <alignment horizontal="left" wrapText="1"/>
    </xf>
    <xf numFmtId="0" fontId="0" fillId="0" borderId="6" xfId="0" applyBorder="1" applyAlignment="1">
      <alignment horizontal="left"/>
    </xf>
    <xf numFmtId="0" fontId="0" fillId="0" borderId="6" xfId="0" applyBorder="1" applyAlignment="1">
      <alignment horizontal="left" wrapText="1"/>
    </xf>
    <xf numFmtId="0" fontId="27" fillId="0" borderId="2"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2" xfId="2" applyFont="1" applyBorder="1" applyAlignment="1">
      <alignment horizontal="center" vertical="center"/>
    </xf>
    <xf numFmtId="0" fontId="27" fillId="0" borderId="10" xfId="2" applyFont="1" applyBorder="1" applyAlignment="1">
      <alignment horizontal="center" vertical="center"/>
    </xf>
    <xf numFmtId="0" fontId="27" fillId="0" borderId="6" xfId="2" applyFont="1" applyBorder="1" applyAlignment="1">
      <alignment horizontal="center" vertical="center"/>
    </xf>
    <xf numFmtId="9" fontId="27" fillId="0" borderId="2" xfId="0" applyNumberFormat="1" applyFont="1" applyBorder="1" applyAlignment="1">
      <alignment horizontal="center" vertical="center" wrapText="1"/>
    </xf>
    <xf numFmtId="9" fontId="27" fillId="0" borderId="10" xfId="0" applyNumberFormat="1" applyFont="1" applyBorder="1" applyAlignment="1">
      <alignment horizontal="center" vertical="center" wrapText="1"/>
    </xf>
    <xf numFmtId="9" fontId="27" fillId="0" borderId="6" xfId="0" applyNumberFormat="1" applyFont="1" applyBorder="1" applyAlignment="1">
      <alignment horizontal="center" vertical="center" wrapText="1"/>
    </xf>
    <xf numFmtId="0" fontId="23" fillId="2" borderId="2" xfId="2" applyFont="1" applyFill="1" applyBorder="1" applyAlignment="1" applyProtection="1">
      <alignment horizontal="center" vertical="center" wrapText="1"/>
      <protection locked="0"/>
    </xf>
    <xf numFmtId="0" fontId="23" fillId="2" borderId="10" xfId="2" applyFont="1" applyFill="1" applyBorder="1" applyAlignment="1" applyProtection="1">
      <alignment horizontal="center" vertical="center" wrapText="1"/>
      <protection locked="0"/>
    </xf>
    <xf numFmtId="0" fontId="23" fillId="2" borderId="6" xfId="2" applyFont="1" applyFill="1" applyBorder="1" applyAlignment="1" applyProtection="1">
      <alignment horizontal="center" vertical="center" wrapText="1"/>
      <protection locked="0"/>
    </xf>
    <xf numFmtId="0" fontId="23" fillId="7" borderId="2" xfId="2" applyFont="1" applyFill="1" applyBorder="1" applyAlignment="1" applyProtection="1">
      <alignment horizontal="center" vertical="center" wrapText="1"/>
      <protection locked="0"/>
    </xf>
    <xf numFmtId="0" fontId="23" fillId="7" borderId="10" xfId="2" applyFont="1" applyFill="1" applyBorder="1" applyAlignment="1" applyProtection="1">
      <alignment horizontal="center" vertical="center" wrapText="1"/>
      <protection locked="0"/>
    </xf>
    <xf numFmtId="0" fontId="23" fillId="7" borderId="6" xfId="2" applyFont="1" applyFill="1" applyBorder="1" applyAlignment="1" applyProtection="1">
      <alignment horizontal="center" vertical="center" wrapText="1"/>
      <protection locked="0"/>
    </xf>
    <xf numFmtId="0" fontId="23" fillId="0" borderId="2" xfId="0" applyFont="1" applyBorder="1" applyAlignment="1">
      <alignment horizontal="left" vertical="center" wrapText="1"/>
    </xf>
    <xf numFmtId="0" fontId="23" fillId="0" borderId="10" xfId="0" applyFont="1" applyBorder="1" applyAlignment="1">
      <alignment horizontal="left" vertical="center" wrapText="1"/>
    </xf>
    <xf numFmtId="0" fontId="23" fillId="0" borderId="6" xfId="0" applyFont="1" applyBorder="1" applyAlignment="1">
      <alignment horizontal="left" vertical="center" wrapText="1"/>
    </xf>
    <xf numFmtId="9" fontId="28" fillId="7" borderId="2" xfId="0" applyNumberFormat="1" applyFont="1" applyFill="1" applyBorder="1" applyAlignment="1" applyProtection="1">
      <alignment horizontal="center" vertical="top" wrapText="1"/>
      <protection locked="0"/>
    </xf>
    <xf numFmtId="9" fontId="28" fillId="7" borderId="10" xfId="0" applyNumberFormat="1" applyFont="1" applyFill="1" applyBorder="1" applyAlignment="1" applyProtection="1">
      <alignment horizontal="center" vertical="top" wrapText="1"/>
      <protection locked="0"/>
    </xf>
    <xf numFmtId="9" fontId="28" fillId="7" borderId="6" xfId="0" applyNumberFormat="1" applyFont="1" applyFill="1" applyBorder="1" applyAlignment="1" applyProtection="1">
      <alignment horizontal="center" vertical="top" wrapText="1"/>
      <protection locked="0"/>
    </xf>
    <xf numFmtId="9" fontId="28" fillId="0" borderId="2" xfId="2" applyNumberFormat="1" applyFont="1" applyBorder="1" applyAlignment="1">
      <alignment horizontal="center" vertical="center" wrapText="1"/>
    </xf>
    <xf numFmtId="9" fontId="28" fillId="0" borderId="10" xfId="2" applyNumberFormat="1" applyFont="1" applyBorder="1" applyAlignment="1">
      <alignment horizontal="center" vertical="center" wrapText="1"/>
    </xf>
    <xf numFmtId="9" fontId="28" fillId="0" borderId="6" xfId="2" applyNumberFormat="1" applyFont="1" applyBorder="1" applyAlignment="1">
      <alignment horizontal="center" vertical="center" wrapText="1"/>
    </xf>
    <xf numFmtId="9" fontId="28" fillId="7" borderId="2" xfId="0" applyNumberFormat="1" applyFont="1" applyFill="1" applyBorder="1" applyAlignment="1" applyProtection="1">
      <alignment horizontal="center" vertical="center" wrapText="1"/>
      <protection locked="0"/>
    </xf>
    <xf numFmtId="9" fontId="28" fillId="7" borderId="10" xfId="0" applyNumberFormat="1" applyFont="1" applyFill="1" applyBorder="1" applyAlignment="1" applyProtection="1">
      <alignment horizontal="center" vertical="center" wrapText="1"/>
      <protection locked="0"/>
    </xf>
    <xf numFmtId="9" fontId="28" fillId="7" borderId="6" xfId="0" applyNumberFormat="1" applyFont="1" applyFill="1" applyBorder="1" applyAlignment="1" applyProtection="1">
      <alignment horizontal="center" vertical="center" wrapText="1"/>
      <protection locked="0"/>
    </xf>
    <xf numFmtId="3" fontId="23" fillId="7" borderId="2" xfId="2" applyNumberFormat="1" applyFont="1" applyFill="1" applyBorder="1" applyAlignment="1" applyProtection="1">
      <alignment horizontal="center" vertical="center" wrapText="1"/>
      <protection locked="0"/>
    </xf>
    <xf numFmtId="3" fontId="23" fillId="7" borderId="10" xfId="2" applyNumberFormat="1" applyFont="1" applyFill="1" applyBorder="1" applyAlignment="1" applyProtection="1">
      <alignment horizontal="center" vertical="center" wrapText="1"/>
      <protection locked="0"/>
    </xf>
    <xf numFmtId="3" fontId="23" fillId="7" borderId="6" xfId="2" applyNumberFormat="1" applyFont="1" applyFill="1" applyBorder="1" applyAlignment="1" applyProtection="1">
      <alignment horizontal="center" vertical="center" wrapText="1"/>
      <protection locked="0"/>
    </xf>
    <xf numFmtId="0" fontId="23" fillId="0" borderId="2" xfId="2" applyFont="1" applyBorder="1" applyAlignment="1">
      <alignment horizontal="center" vertical="center" wrapText="1"/>
    </xf>
    <xf numFmtId="0" fontId="23" fillId="0" borderId="10" xfId="2" applyFont="1" applyBorder="1" applyAlignment="1">
      <alignment horizontal="center" vertical="center" wrapText="1"/>
    </xf>
    <xf numFmtId="0" fontId="23" fillId="0" borderId="6" xfId="2" applyFont="1" applyBorder="1" applyAlignment="1">
      <alignment horizontal="center" vertical="center" wrapText="1"/>
    </xf>
    <xf numFmtId="0" fontId="9" fillId="0" borderId="2" xfId="2" applyFont="1" applyBorder="1" applyAlignment="1">
      <alignment horizontal="center" vertical="top" wrapText="1"/>
    </xf>
    <xf numFmtId="0" fontId="9" fillId="0" borderId="10" xfId="2" applyFont="1" applyBorder="1" applyAlignment="1">
      <alignment horizontal="center" vertical="top" wrapText="1"/>
    </xf>
    <xf numFmtId="0" fontId="9" fillId="0" borderId="6" xfId="2" applyFont="1" applyBorder="1" applyAlignment="1">
      <alignment horizontal="center" vertical="top" wrapText="1"/>
    </xf>
    <xf numFmtId="164" fontId="13" fillId="0" borderId="7" xfId="2" applyNumberFormat="1" applyFont="1" applyBorder="1" applyAlignment="1">
      <alignment horizontal="center" vertical="center" wrapText="1"/>
    </xf>
    <xf numFmtId="164" fontId="13" fillId="0" borderId="8" xfId="2" applyNumberFormat="1" applyFont="1" applyBorder="1" applyAlignment="1">
      <alignment horizontal="center" vertical="center" wrapText="1"/>
    </xf>
    <xf numFmtId="164" fontId="13" fillId="0" borderId="9" xfId="2" applyNumberFormat="1" applyFont="1" applyBorder="1" applyAlignment="1">
      <alignment horizontal="center" vertical="center" wrapText="1"/>
    </xf>
    <xf numFmtId="0" fontId="14" fillId="4" borderId="7" xfId="2" applyFont="1" applyFill="1" applyBorder="1" applyAlignment="1">
      <alignment horizontal="center" vertical="center" wrapText="1"/>
    </xf>
    <xf numFmtId="0" fontId="14" fillId="4" borderId="8" xfId="2" applyFont="1" applyFill="1" applyBorder="1" applyAlignment="1">
      <alignment horizontal="center" vertical="center" wrapText="1"/>
    </xf>
    <xf numFmtId="0" fontId="14" fillId="4" borderId="9" xfId="2" applyFont="1" applyFill="1" applyBorder="1" applyAlignment="1">
      <alignment horizontal="center" vertical="center" wrapText="1"/>
    </xf>
    <xf numFmtId="0" fontId="13" fillId="0" borderId="7" xfId="2" applyFont="1" applyBorder="1" applyAlignment="1">
      <alignment horizontal="center" vertical="center" wrapText="1"/>
    </xf>
    <xf numFmtId="0" fontId="13" fillId="0" borderId="8" xfId="2" applyFont="1" applyBorder="1" applyAlignment="1">
      <alignment horizontal="center" vertical="center" wrapText="1"/>
    </xf>
    <xf numFmtId="0" fontId="21" fillId="4" borderId="1" xfId="2" applyFont="1" applyFill="1" applyBorder="1" applyAlignment="1">
      <alignment horizontal="center" vertical="center" wrapText="1"/>
    </xf>
    <xf numFmtId="0" fontId="21" fillId="4" borderId="1" xfId="2" applyFont="1" applyFill="1" applyBorder="1" applyAlignment="1">
      <alignment horizontal="center" vertical="center" textRotation="90" wrapText="1"/>
    </xf>
    <xf numFmtId="0" fontId="23" fillId="7" borderId="2" xfId="2" applyFont="1" applyFill="1" applyBorder="1" applyAlignment="1" applyProtection="1">
      <alignment horizontal="left" vertical="center" wrapText="1"/>
      <protection locked="0"/>
    </xf>
    <xf numFmtId="0" fontId="23" fillId="7" borderId="10" xfId="2" applyFont="1" applyFill="1" applyBorder="1" applyAlignment="1" applyProtection="1">
      <alignment horizontal="left" vertical="center" wrapText="1"/>
      <protection locked="0"/>
    </xf>
    <xf numFmtId="0" fontId="23" fillId="7" borderId="6" xfId="2" applyFont="1" applyFill="1" applyBorder="1" applyAlignment="1" applyProtection="1">
      <alignment horizontal="left" vertical="center" wrapText="1"/>
      <protection locked="0"/>
    </xf>
    <xf numFmtId="0" fontId="25" fillId="4" borderId="2"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1" fillId="4" borderId="6" xfId="2" applyFont="1" applyFill="1" applyBorder="1" applyAlignment="1">
      <alignment horizontal="center" vertical="center" wrapText="1"/>
    </xf>
    <xf numFmtId="0" fontId="21" fillId="6" borderId="1" xfId="2" applyFont="1" applyFill="1" applyBorder="1" applyAlignment="1">
      <alignment horizontal="center" vertical="center" textRotation="90" wrapText="1"/>
    </xf>
    <xf numFmtId="9" fontId="23" fillId="0" borderId="2" xfId="0" applyNumberFormat="1" applyFont="1" applyBorder="1" applyAlignment="1">
      <alignment horizontal="center" vertical="center" wrapText="1"/>
    </xf>
    <xf numFmtId="9" fontId="23" fillId="0" borderId="10" xfId="0" applyNumberFormat="1" applyFont="1" applyBorder="1" applyAlignment="1">
      <alignment horizontal="center" vertical="center" wrapText="1"/>
    </xf>
    <xf numFmtId="9" fontId="23" fillId="0" borderId="6" xfId="0" applyNumberFormat="1" applyFont="1" applyBorder="1" applyAlignment="1">
      <alignment horizontal="center" vertical="center" wrapText="1"/>
    </xf>
    <xf numFmtId="0" fontId="20" fillId="4" borderId="1" xfId="2" applyFont="1" applyFill="1" applyBorder="1" applyAlignment="1">
      <alignment horizontal="center" vertical="center" wrapText="1"/>
    </xf>
    <xf numFmtId="9" fontId="21" fillId="4" borderId="1" xfId="2" applyNumberFormat="1" applyFont="1" applyFill="1" applyBorder="1" applyAlignment="1">
      <alignment horizontal="center" vertical="center" wrapText="1"/>
    </xf>
    <xf numFmtId="0" fontId="23" fillId="11" borderId="11" xfId="13" applyFont="1" applyFill="1" applyBorder="1" applyAlignment="1">
      <alignment horizontal="justify" vertical="center" wrapText="1"/>
    </xf>
    <xf numFmtId="0" fontId="23" fillId="11" borderId="12" xfId="13" applyFont="1" applyFill="1" applyBorder="1" applyAlignment="1">
      <alignment horizontal="justify" vertical="center" wrapText="1"/>
    </xf>
    <xf numFmtId="0" fontId="12" fillId="4" borderId="1" xfId="2" applyFont="1" applyFill="1" applyBorder="1" applyAlignment="1">
      <alignment horizontal="center" vertical="center" wrapText="1"/>
    </xf>
    <xf numFmtId="0" fontId="16" fillId="5" borderId="0" xfId="9" applyFont="1" applyFill="1" applyAlignment="1">
      <alignment horizontal="center" vertical="center" wrapText="1"/>
    </xf>
    <xf numFmtId="164" fontId="13" fillId="0" borderId="1" xfId="2" applyNumberFormat="1" applyFont="1" applyBorder="1" applyAlignment="1">
      <alignment horizontal="left" vertical="center" wrapText="1"/>
    </xf>
    <xf numFmtId="0" fontId="12" fillId="4" borderId="0" xfId="2" applyFont="1" applyFill="1" applyAlignment="1">
      <alignment horizontal="center" vertical="center" wrapText="1"/>
    </xf>
    <xf numFmtId="0" fontId="12" fillId="4" borderId="3" xfId="2" applyFont="1" applyFill="1" applyBorder="1" applyAlignment="1">
      <alignment horizontal="center" vertical="center" wrapText="1"/>
    </xf>
    <xf numFmtId="0" fontId="13" fillId="0" borderId="7" xfId="2" applyFont="1" applyBorder="1" applyAlignment="1" applyProtection="1">
      <alignment horizontal="left" vertical="justify" wrapText="1"/>
      <protection locked="0"/>
    </xf>
    <xf numFmtId="0" fontId="13" fillId="0" borderId="8" xfId="2" applyFont="1" applyBorder="1" applyAlignment="1" applyProtection="1">
      <alignment horizontal="left" vertical="justify" wrapText="1"/>
      <protection locked="0"/>
    </xf>
    <xf numFmtId="0" fontId="13" fillId="0" borderId="9" xfId="2" applyFont="1" applyBorder="1" applyAlignment="1" applyProtection="1">
      <alignment horizontal="left" vertical="justify" wrapText="1"/>
      <protection locked="0"/>
    </xf>
    <xf numFmtId="0" fontId="9" fillId="3" borderId="0" xfId="2" applyFont="1" applyFill="1" applyAlignment="1">
      <alignment horizontal="center"/>
    </xf>
    <xf numFmtId="0" fontId="9" fillId="3" borderId="3" xfId="2" applyFont="1" applyFill="1" applyBorder="1" applyAlignment="1">
      <alignment horizontal="center"/>
    </xf>
    <xf numFmtId="0" fontId="10" fillId="0" borderId="1" xfId="2" applyFont="1" applyBorder="1" applyAlignment="1" applyProtection="1">
      <alignment horizontal="left" vertical="center"/>
      <protection locked="0"/>
    </xf>
    <xf numFmtId="0" fontId="11" fillId="0" borderId="1" xfId="0" applyFont="1" applyBorder="1" applyAlignment="1">
      <alignment horizontal="left" vertical="center"/>
    </xf>
    <xf numFmtId="0" fontId="10" fillId="0" borderId="0" xfId="2" applyFont="1" applyAlignment="1">
      <alignment horizontal="center" vertical="center"/>
    </xf>
    <xf numFmtId="0" fontId="13" fillId="0" borderId="1" xfId="2" applyFont="1" applyBorder="1" applyAlignment="1">
      <alignment horizontal="left" vertical="center" wrapText="1"/>
    </xf>
    <xf numFmtId="0" fontId="51" fillId="0" borderId="7" xfId="2" applyFont="1" applyBorder="1" applyAlignment="1" applyProtection="1">
      <alignment horizontal="center" vertical="center" wrapText="1"/>
      <protection locked="0"/>
    </xf>
    <xf numFmtId="0" fontId="13" fillId="0" borderId="9" xfId="2" applyFont="1" applyBorder="1" applyAlignment="1" applyProtection="1">
      <alignment horizontal="center" vertical="center" wrapText="1"/>
      <protection locked="0"/>
    </xf>
    <xf numFmtId="0" fontId="12" fillId="4" borderId="7" xfId="2" applyFont="1" applyFill="1" applyBorder="1" applyAlignment="1">
      <alignment horizontal="center" vertical="center" wrapText="1"/>
    </xf>
    <xf numFmtId="0" fontId="12" fillId="4" borderId="8" xfId="2" applyFont="1" applyFill="1" applyBorder="1" applyAlignment="1">
      <alignment horizontal="center" vertical="center" wrapText="1"/>
    </xf>
    <xf numFmtId="0" fontId="12" fillId="4" borderId="9" xfId="2" applyFont="1" applyFill="1" applyBorder="1" applyAlignment="1">
      <alignment horizontal="center" vertical="center" wrapText="1"/>
    </xf>
    <xf numFmtId="0" fontId="14" fillId="4" borderId="7" xfId="2" applyFont="1" applyFill="1" applyBorder="1" applyAlignment="1">
      <alignment horizontal="center" vertical="center"/>
    </xf>
    <xf numFmtId="0" fontId="14" fillId="4" borderId="8" xfId="2" applyFont="1" applyFill="1" applyBorder="1" applyAlignment="1">
      <alignment horizontal="center" vertical="center"/>
    </xf>
    <xf numFmtId="0" fontId="14" fillId="4" borderId="9" xfId="2" applyFont="1" applyFill="1" applyBorder="1" applyAlignment="1">
      <alignment horizontal="center" vertical="center"/>
    </xf>
    <xf numFmtId="0" fontId="14" fillId="4" borderId="1" xfId="2" applyFont="1" applyFill="1" applyBorder="1" applyAlignment="1">
      <alignment horizontal="center" vertical="center" wrapText="1"/>
    </xf>
    <xf numFmtId="0" fontId="45" fillId="3" borderId="7" xfId="14" applyFont="1" applyFill="1" applyBorder="1" applyAlignment="1">
      <alignment horizontal="center" vertical="center" wrapText="1"/>
    </xf>
    <xf numFmtId="0" fontId="45" fillId="3" borderId="9" xfId="14" applyFont="1" applyFill="1" applyBorder="1" applyAlignment="1">
      <alignment horizontal="center" vertical="center" wrapText="1"/>
    </xf>
    <xf numFmtId="0" fontId="50" fillId="3" borderId="9" xfId="14" applyFont="1" applyFill="1" applyBorder="1" applyAlignment="1">
      <alignment horizontal="center" vertical="center" wrapText="1"/>
    </xf>
    <xf numFmtId="0" fontId="45" fillId="3" borderId="7" xfId="14" applyFont="1" applyFill="1" applyBorder="1" applyAlignment="1">
      <alignment horizontal="center"/>
    </xf>
    <xf numFmtId="0" fontId="45" fillId="3" borderId="9" xfId="14" applyFont="1" applyFill="1" applyBorder="1" applyAlignment="1">
      <alignment horizontal="center"/>
    </xf>
    <xf numFmtId="0" fontId="43" fillId="0" borderId="1" xfId="0" applyFont="1" applyBorder="1" applyAlignment="1">
      <alignment horizontal="center" vertical="center"/>
    </xf>
    <xf numFmtId="0" fontId="45" fillId="3" borderId="1" xfId="14" applyFont="1" applyFill="1" applyBorder="1" applyAlignment="1">
      <alignment horizontal="center" vertical="center" wrapText="1"/>
    </xf>
    <xf numFmtId="0" fontId="48" fillId="3" borderId="1" xfId="14" applyFont="1" applyFill="1" applyBorder="1" applyAlignment="1">
      <alignment horizontal="center" vertical="center"/>
    </xf>
    <xf numFmtId="0" fontId="43" fillId="14" borderId="1" xfId="0" applyFont="1" applyFill="1" applyBorder="1" applyAlignment="1">
      <alignment horizontal="center" vertical="center"/>
    </xf>
    <xf numFmtId="0" fontId="47" fillId="13" borderId="14" xfId="14" applyFont="1" applyFill="1" applyBorder="1" applyAlignment="1">
      <alignment horizontal="center"/>
    </xf>
    <xf numFmtId="0" fontId="47" fillId="13" borderId="17" xfId="14" applyFont="1" applyFill="1" applyBorder="1" applyAlignment="1">
      <alignment horizontal="center"/>
    </xf>
    <xf numFmtId="0" fontId="47" fillId="13" borderId="15" xfId="14" applyFont="1" applyFill="1" applyBorder="1" applyAlignment="1">
      <alignment horizontal="center"/>
    </xf>
    <xf numFmtId="0" fontId="47" fillId="13" borderId="3" xfId="14" applyFont="1" applyFill="1" applyBorder="1" applyAlignment="1">
      <alignment horizontal="center"/>
    </xf>
    <xf numFmtId="0" fontId="47" fillId="13" borderId="4" xfId="14" applyFont="1" applyFill="1" applyBorder="1" applyAlignment="1">
      <alignment horizontal="center"/>
    </xf>
    <xf numFmtId="0" fontId="47" fillId="13" borderId="5" xfId="14" applyFont="1" applyFill="1" applyBorder="1" applyAlignment="1">
      <alignment horizontal="center"/>
    </xf>
    <xf numFmtId="0" fontId="48" fillId="13" borderId="1" xfId="14" applyFont="1" applyFill="1" applyBorder="1" applyAlignment="1">
      <alignment horizontal="center" wrapText="1"/>
    </xf>
    <xf numFmtId="0" fontId="48" fillId="3" borderId="7" xfId="14" applyFont="1" applyFill="1" applyBorder="1" applyAlignment="1">
      <alignment horizontal="center" vertical="center"/>
    </xf>
    <xf numFmtId="0" fontId="48" fillId="3" borderId="8" xfId="14" applyFont="1" applyFill="1" applyBorder="1" applyAlignment="1">
      <alignment horizontal="center" vertical="center"/>
    </xf>
    <xf numFmtId="0" fontId="48" fillId="3" borderId="9" xfId="14" applyFont="1" applyFill="1" applyBorder="1" applyAlignment="1">
      <alignment horizontal="center" vertical="center"/>
    </xf>
    <xf numFmtId="0" fontId="42" fillId="3" borderId="7" xfId="14" applyFont="1" applyFill="1" applyBorder="1" applyAlignment="1">
      <alignment horizontal="center" vertical="center" wrapText="1"/>
    </xf>
    <xf numFmtId="0" fontId="42" fillId="3" borderId="8" xfId="14" applyFont="1" applyFill="1" applyBorder="1" applyAlignment="1">
      <alignment horizontal="center" vertical="center" wrapText="1"/>
    </xf>
    <xf numFmtId="0" fontId="42" fillId="3" borderId="9" xfId="14" applyFont="1" applyFill="1" applyBorder="1" applyAlignment="1">
      <alignment horizontal="center" vertical="center" wrapText="1"/>
    </xf>
    <xf numFmtId="0" fontId="42" fillId="11" borderId="7" xfId="14" applyFont="1" applyFill="1" applyBorder="1" applyAlignment="1">
      <alignment horizontal="center" vertical="center" wrapText="1"/>
    </xf>
    <xf numFmtId="0" fontId="42" fillId="11" borderId="8" xfId="14" applyFont="1" applyFill="1" applyBorder="1" applyAlignment="1">
      <alignment horizontal="center" vertical="center" wrapText="1"/>
    </xf>
    <xf numFmtId="0" fontId="42" fillId="11" borderId="9" xfId="14" applyFont="1" applyFill="1" applyBorder="1" applyAlignment="1">
      <alignment horizontal="center" vertical="center" wrapText="1"/>
    </xf>
    <xf numFmtId="0" fontId="35" fillId="13" borderId="14" xfId="14" applyFont="1" applyFill="1" applyBorder="1" applyAlignment="1">
      <alignment horizontal="center"/>
    </xf>
    <xf numFmtId="0" fontId="35" fillId="13" borderId="17" xfId="14" applyFont="1" applyFill="1" applyBorder="1" applyAlignment="1">
      <alignment horizontal="center"/>
    </xf>
    <xf numFmtId="0" fontId="35" fillId="13" borderId="15" xfId="14" applyFont="1" applyFill="1" applyBorder="1" applyAlignment="1">
      <alignment horizontal="center"/>
    </xf>
    <xf numFmtId="0" fontId="35" fillId="13" borderId="3" xfId="14" applyFont="1" applyFill="1" applyBorder="1" applyAlignment="1">
      <alignment horizontal="center"/>
    </xf>
    <xf numFmtId="0" fontId="35" fillId="13" borderId="4" xfId="14" applyFont="1" applyFill="1" applyBorder="1" applyAlignment="1">
      <alignment horizontal="center"/>
    </xf>
    <xf numFmtId="0" fontId="35" fillId="13" borderId="5" xfId="14" applyFont="1" applyFill="1" applyBorder="1" applyAlignment="1">
      <alignment horizontal="center"/>
    </xf>
    <xf numFmtId="0" fontId="37" fillId="3" borderId="7" xfId="14" applyFont="1" applyFill="1" applyBorder="1" applyAlignment="1">
      <alignment horizontal="center" vertical="center"/>
    </xf>
    <xf numFmtId="0" fontId="37" fillId="3" borderId="8" xfId="14" applyFont="1" applyFill="1" applyBorder="1" applyAlignment="1">
      <alignment horizontal="center" vertical="center"/>
    </xf>
    <xf numFmtId="0" fontId="37" fillId="3" borderId="9" xfId="14" applyFont="1" applyFill="1" applyBorder="1" applyAlignment="1">
      <alignment horizontal="center" vertical="center"/>
    </xf>
    <xf numFmtId="0" fontId="36" fillId="3" borderId="7" xfId="14" applyFont="1" applyFill="1" applyBorder="1" applyAlignment="1">
      <alignment horizontal="center" vertical="center" wrapText="1"/>
    </xf>
    <xf numFmtId="0" fontId="36" fillId="3" borderId="8" xfId="14" applyFont="1" applyFill="1" applyBorder="1" applyAlignment="1">
      <alignment horizontal="center" vertical="center" wrapText="1"/>
    </xf>
    <xf numFmtId="0" fontId="36" fillId="3" borderId="9" xfId="14" applyFont="1" applyFill="1" applyBorder="1" applyAlignment="1">
      <alignment horizontal="center" vertical="center" wrapText="1"/>
    </xf>
    <xf numFmtId="0" fontId="36" fillId="11" borderId="7" xfId="14" applyFont="1" applyFill="1" applyBorder="1" applyAlignment="1">
      <alignment horizontal="center" vertical="center" wrapText="1"/>
    </xf>
    <xf numFmtId="0" fontId="36" fillId="11" borderId="8" xfId="14" applyFont="1" applyFill="1" applyBorder="1" applyAlignment="1">
      <alignment horizontal="center" vertical="center" wrapText="1"/>
    </xf>
    <xf numFmtId="0" fontId="36" fillId="11" borderId="9" xfId="14"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40" fillId="14" borderId="2" xfId="0" applyFont="1" applyFill="1" applyBorder="1" applyAlignment="1">
      <alignment horizontal="center" vertical="center" wrapText="1"/>
    </xf>
  </cellXfs>
  <cellStyles count="15">
    <cellStyle name="Estilo 2" xfId="12"/>
    <cellStyle name="Hipervínculo" xfId="1" builtinId="8"/>
    <cellStyle name="Normal" xfId="0" builtinId="0"/>
    <cellStyle name="Normal - Style1 2" xfId="13"/>
    <cellStyle name="Normal 10" xfId="9"/>
    <cellStyle name="Normal 11" xfId="7"/>
    <cellStyle name="Normal 12" xfId="4"/>
    <cellStyle name="Normal 13" xfId="6"/>
    <cellStyle name="Normal 14" xfId="5"/>
    <cellStyle name="Normal 2" xfId="2"/>
    <cellStyle name="Normal 2 2" xfId="14"/>
    <cellStyle name="Normal 4" xfId="3"/>
    <cellStyle name="Normal 6" xfId="11"/>
    <cellStyle name="Normal 8" xfId="10"/>
    <cellStyle name="Normal 9" xfId="8"/>
  </cellStyles>
  <dxfs count="53">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theme="3" tint="0.59996337778862885"/>
        </patternFill>
      </fill>
    </dxf>
    <dxf>
      <fill>
        <patternFill>
          <bgColor theme="3" tint="0.79998168889431442"/>
        </patternFill>
      </fill>
    </dxf>
    <dxf>
      <fill>
        <patternFill>
          <bgColor rgb="FF66FF33"/>
        </patternFill>
      </fill>
    </dxf>
    <dxf>
      <fill>
        <patternFill>
          <bgColor rgb="FFFFFF66"/>
        </patternFill>
      </fill>
    </dxf>
    <dxf>
      <fill>
        <patternFill>
          <bgColor theme="3" tint="0.59996337778862885"/>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9</xdr:col>
      <xdr:colOff>133350</xdr:colOff>
      <xdr:row>2</xdr:row>
      <xdr:rowOff>76200</xdr:rowOff>
    </xdr:from>
    <xdr:to>
      <xdr:col>10</xdr:col>
      <xdr:colOff>514350</xdr:colOff>
      <xdr:row>6</xdr:row>
      <xdr:rowOff>239163</xdr:rowOff>
    </xdr:to>
    <xdr:pic>
      <xdr:nvPicPr>
        <xdr:cNvPr id="3" name="Imagen 3">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0" y="457200"/>
          <a:ext cx="1143000" cy="12202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493449</xdr:colOff>
      <xdr:row>0</xdr:row>
      <xdr:rowOff>35719</xdr:rowOff>
    </xdr:from>
    <xdr:to>
      <xdr:col>1</xdr:col>
      <xdr:colOff>1136385</xdr:colOff>
      <xdr:row>3</xdr:row>
      <xdr:rowOff>183886</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3449" y="35719"/>
          <a:ext cx="1195386" cy="776817"/>
        </a:xfrm>
        <a:prstGeom prst="rect">
          <a:avLst/>
        </a:prstGeom>
      </xdr:spPr>
    </xdr:pic>
    <xdr:clientData/>
  </xdr:twoCellAnchor>
  <xdr:oneCellAnchor>
    <xdr:from>
      <xdr:col>22</xdr:col>
      <xdr:colOff>0</xdr:colOff>
      <xdr:row>12</xdr:row>
      <xdr:rowOff>504825</xdr:rowOff>
    </xdr:from>
    <xdr:ext cx="95250" cy="444014"/>
    <xdr:sp macro="" textlink="">
      <xdr:nvSpPr>
        <xdr:cNvPr id="3" name="Text Box 15">
          <a:extLst>
            <a:ext uri="{FF2B5EF4-FFF2-40B4-BE49-F238E27FC236}">
              <a16:creationId xmlns:a16="http://schemas.microsoft.com/office/drawing/2014/main" xmlns="" id="{00000000-0008-0000-0200-00000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14</xdr:row>
      <xdr:rowOff>0</xdr:rowOff>
    </xdr:from>
    <xdr:to>
      <xdr:col>22</xdr:col>
      <xdr:colOff>95250</xdr:colOff>
      <xdr:row>14</xdr:row>
      <xdr:rowOff>171450</xdr:rowOff>
    </xdr:to>
    <xdr:sp macro="" textlink="">
      <xdr:nvSpPr>
        <xdr:cNvPr id="4" name="Text Box 16">
          <a:extLst>
            <a:ext uri="{FF2B5EF4-FFF2-40B4-BE49-F238E27FC236}">
              <a16:creationId xmlns:a16="http://schemas.microsoft.com/office/drawing/2014/main" xmlns="" id="{00000000-0008-0000-0200-00000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5" name="Text Box 17">
          <a:extLst>
            <a:ext uri="{FF2B5EF4-FFF2-40B4-BE49-F238E27FC236}">
              <a16:creationId xmlns:a16="http://schemas.microsoft.com/office/drawing/2014/main" xmlns="" id="{00000000-0008-0000-0200-00000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6" name="Text Box 18">
          <a:extLst>
            <a:ext uri="{FF2B5EF4-FFF2-40B4-BE49-F238E27FC236}">
              <a16:creationId xmlns:a16="http://schemas.microsoft.com/office/drawing/2014/main" xmlns="" id="{00000000-0008-0000-0200-00000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0</xdr:rowOff>
    </xdr:from>
    <xdr:to>
      <xdr:col>22</xdr:col>
      <xdr:colOff>95250</xdr:colOff>
      <xdr:row>14</xdr:row>
      <xdr:rowOff>171450</xdr:rowOff>
    </xdr:to>
    <xdr:sp macro="" textlink="">
      <xdr:nvSpPr>
        <xdr:cNvPr id="7" name="Text Box 19">
          <a:extLst>
            <a:ext uri="{FF2B5EF4-FFF2-40B4-BE49-F238E27FC236}">
              <a16:creationId xmlns:a16="http://schemas.microsoft.com/office/drawing/2014/main" xmlns="" id="{00000000-0008-0000-0200-00000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14</xdr:row>
      <xdr:rowOff>504825</xdr:rowOff>
    </xdr:from>
    <xdr:to>
      <xdr:col>22</xdr:col>
      <xdr:colOff>95250</xdr:colOff>
      <xdr:row>15</xdr:row>
      <xdr:rowOff>440939</xdr:rowOff>
    </xdr:to>
    <xdr:sp macro="" textlink="">
      <xdr:nvSpPr>
        <xdr:cNvPr id="8" name="Text Box 15">
          <a:extLst>
            <a:ext uri="{FF2B5EF4-FFF2-40B4-BE49-F238E27FC236}">
              <a16:creationId xmlns:a16="http://schemas.microsoft.com/office/drawing/2014/main" xmlns="" id="{00000000-0008-0000-0200-000008000000}"/>
            </a:ext>
          </a:extLst>
        </xdr:cNvPr>
        <xdr:cNvSpPr txBox="1">
          <a:spLocks noChangeArrowheads="1"/>
        </xdr:cNvSpPr>
      </xdr:nvSpPr>
      <xdr:spPr bwMode="auto">
        <a:xfrm>
          <a:off x="22193250" y="6057900"/>
          <a:ext cx="95250" cy="8290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14</xdr:row>
      <xdr:rowOff>0</xdr:rowOff>
    </xdr:from>
    <xdr:ext cx="95250" cy="171450"/>
    <xdr:sp macro="" textlink="">
      <xdr:nvSpPr>
        <xdr:cNvPr id="9" name="Text Box 16">
          <a:extLst>
            <a:ext uri="{FF2B5EF4-FFF2-40B4-BE49-F238E27FC236}">
              <a16:creationId xmlns:a16="http://schemas.microsoft.com/office/drawing/2014/main" xmlns="" id="{00000000-0008-0000-0200-000009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0" name="Text Box 17">
          <a:extLst>
            <a:ext uri="{FF2B5EF4-FFF2-40B4-BE49-F238E27FC236}">
              <a16:creationId xmlns:a16="http://schemas.microsoft.com/office/drawing/2014/main" xmlns="" id="{00000000-0008-0000-0200-00000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1" name="Text Box 18">
          <a:extLst>
            <a:ext uri="{FF2B5EF4-FFF2-40B4-BE49-F238E27FC236}">
              <a16:creationId xmlns:a16="http://schemas.microsoft.com/office/drawing/2014/main" xmlns="" id="{00000000-0008-0000-0200-00000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12" name="Text Box 19">
          <a:extLst>
            <a:ext uri="{FF2B5EF4-FFF2-40B4-BE49-F238E27FC236}">
              <a16:creationId xmlns:a16="http://schemas.microsoft.com/office/drawing/2014/main" xmlns="" id="{00000000-0008-0000-0200-00000C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13" name="Text Box 15">
          <a:extLst>
            <a:ext uri="{FF2B5EF4-FFF2-40B4-BE49-F238E27FC236}">
              <a16:creationId xmlns:a16="http://schemas.microsoft.com/office/drawing/2014/main" xmlns="" id="{00000000-0008-0000-0200-00000D000000}"/>
            </a:ext>
          </a:extLst>
        </xdr:cNvPr>
        <xdr:cNvSpPr txBox="1">
          <a:spLocks noChangeArrowheads="1"/>
        </xdr:cNvSpPr>
      </xdr:nvSpPr>
      <xdr:spPr bwMode="auto">
        <a:xfrm>
          <a:off x="313467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4" name="Text Box 16">
          <a:extLst>
            <a:ext uri="{FF2B5EF4-FFF2-40B4-BE49-F238E27FC236}">
              <a16:creationId xmlns:a16="http://schemas.microsoft.com/office/drawing/2014/main" xmlns="" id="{00000000-0008-0000-0200-00000E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5" name="Text Box 17">
          <a:extLst>
            <a:ext uri="{FF2B5EF4-FFF2-40B4-BE49-F238E27FC236}">
              <a16:creationId xmlns:a16="http://schemas.microsoft.com/office/drawing/2014/main" xmlns="" id="{00000000-0008-0000-0200-00000F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6" name="Text Box 18">
          <a:extLst>
            <a:ext uri="{FF2B5EF4-FFF2-40B4-BE49-F238E27FC236}">
              <a16:creationId xmlns:a16="http://schemas.microsoft.com/office/drawing/2014/main" xmlns="" id="{00000000-0008-0000-0200-000010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11</xdr:row>
      <xdr:rowOff>0</xdr:rowOff>
    </xdr:from>
    <xdr:ext cx="95250" cy="171450"/>
    <xdr:sp macro="" textlink="">
      <xdr:nvSpPr>
        <xdr:cNvPr id="17" name="Text Box 19">
          <a:extLst>
            <a:ext uri="{FF2B5EF4-FFF2-40B4-BE49-F238E27FC236}">
              <a16:creationId xmlns:a16="http://schemas.microsoft.com/office/drawing/2014/main" xmlns="" id="{00000000-0008-0000-0200-000011000000}"/>
            </a:ext>
          </a:extLst>
        </xdr:cNvPr>
        <xdr:cNvSpPr txBox="1">
          <a:spLocks noChangeArrowheads="1"/>
        </xdr:cNvSpPr>
      </xdr:nvSpPr>
      <xdr:spPr bwMode="auto">
        <a:xfrm>
          <a:off x="38357175"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14</xdr:row>
      <xdr:rowOff>504825</xdr:rowOff>
    </xdr:from>
    <xdr:ext cx="95250" cy="442269"/>
    <xdr:sp macro="" textlink="">
      <xdr:nvSpPr>
        <xdr:cNvPr id="18" name="Text Box 15">
          <a:extLst>
            <a:ext uri="{FF2B5EF4-FFF2-40B4-BE49-F238E27FC236}">
              <a16:creationId xmlns:a16="http://schemas.microsoft.com/office/drawing/2014/main" xmlns="" id="{00000000-0008-0000-0200-000012000000}"/>
            </a:ext>
          </a:extLst>
        </xdr:cNvPr>
        <xdr:cNvSpPr txBox="1">
          <a:spLocks noChangeArrowheads="1"/>
        </xdr:cNvSpPr>
      </xdr:nvSpPr>
      <xdr:spPr bwMode="auto">
        <a:xfrm>
          <a:off x="38357175"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12</xdr:row>
      <xdr:rowOff>504825</xdr:rowOff>
    </xdr:from>
    <xdr:ext cx="95250" cy="444014"/>
    <xdr:sp macro="" textlink="">
      <xdr:nvSpPr>
        <xdr:cNvPr id="19" name="Text Box 15">
          <a:extLst>
            <a:ext uri="{FF2B5EF4-FFF2-40B4-BE49-F238E27FC236}">
              <a16:creationId xmlns:a16="http://schemas.microsoft.com/office/drawing/2014/main" xmlns="" id="{00000000-0008-0000-0200-000013000000}"/>
            </a:ext>
          </a:extLst>
        </xdr:cNvPr>
        <xdr:cNvSpPr txBox="1">
          <a:spLocks noChangeArrowheads="1"/>
        </xdr:cNvSpPr>
      </xdr:nvSpPr>
      <xdr:spPr bwMode="auto">
        <a:xfrm>
          <a:off x="22193250" y="55435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0" name="Text Box 16">
          <a:extLst>
            <a:ext uri="{FF2B5EF4-FFF2-40B4-BE49-F238E27FC236}">
              <a16:creationId xmlns:a16="http://schemas.microsoft.com/office/drawing/2014/main" xmlns="" id="{00000000-0008-0000-0200-000014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1" name="Text Box 17">
          <a:extLst>
            <a:ext uri="{FF2B5EF4-FFF2-40B4-BE49-F238E27FC236}">
              <a16:creationId xmlns:a16="http://schemas.microsoft.com/office/drawing/2014/main" xmlns="" id="{00000000-0008-0000-0200-000015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2" name="Text Box 18">
          <a:extLst>
            <a:ext uri="{FF2B5EF4-FFF2-40B4-BE49-F238E27FC236}">
              <a16:creationId xmlns:a16="http://schemas.microsoft.com/office/drawing/2014/main" xmlns="" id="{00000000-0008-0000-0200-000016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0</xdr:rowOff>
    </xdr:from>
    <xdr:ext cx="95250" cy="171450"/>
    <xdr:sp macro="" textlink="">
      <xdr:nvSpPr>
        <xdr:cNvPr id="23" name="Text Box 19">
          <a:extLst>
            <a:ext uri="{FF2B5EF4-FFF2-40B4-BE49-F238E27FC236}">
              <a16:creationId xmlns:a16="http://schemas.microsoft.com/office/drawing/2014/main" xmlns="" id="{00000000-0008-0000-0200-000017000000}"/>
            </a:ext>
          </a:extLst>
        </xdr:cNvPr>
        <xdr:cNvSpPr txBox="1">
          <a:spLocks noChangeArrowheads="1"/>
        </xdr:cNvSpPr>
      </xdr:nvSpPr>
      <xdr:spPr bwMode="auto">
        <a:xfrm>
          <a:off x="22193250"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213632"/>
    <xdr:sp macro="" textlink="">
      <xdr:nvSpPr>
        <xdr:cNvPr id="24" name="Text Box 15">
          <a:extLst>
            <a:ext uri="{FF2B5EF4-FFF2-40B4-BE49-F238E27FC236}">
              <a16:creationId xmlns:a16="http://schemas.microsoft.com/office/drawing/2014/main" xmlns="" id="{00000000-0008-0000-0200-000018000000}"/>
            </a:ext>
          </a:extLst>
        </xdr:cNvPr>
        <xdr:cNvSpPr txBox="1">
          <a:spLocks noChangeArrowheads="1"/>
        </xdr:cNvSpPr>
      </xdr:nvSpPr>
      <xdr:spPr bwMode="auto">
        <a:xfrm>
          <a:off x="22193250"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14</xdr:row>
      <xdr:rowOff>504825</xdr:rowOff>
    </xdr:from>
    <xdr:ext cx="95250" cy="444331"/>
    <xdr:sp macro="" textlink="">
      <xdr:nvSpPr>
        <xdr:cNvPr id="25" name="Text Box 15">
          <a:extLst>
            <a:ext uri="{FF2B5EF4-FFF2-40B4-BE49-F238E27FC236}">
              <a16:creationId xmlns:a16="http://schemas.microsoft.com/office/drawing/2014/main" xmlns="" id="{00000000-0008-0000-0200-000019000000}"/>
            </a:ext>
          </a:extLst>
        </xdr:cNvPr>
        <xdr:cNvSpPr txBox="1">
          <a:spLocks noChangeArrowheads="1"/>
        </xdr:cNvSpPr>
      </xdr:nvSpPr>
      <xdr:spPr bwMode="auto">
        <a:xfrm>
          <a:off x="22193250" y="6057900"/>
          <a:ext cx="95250" cy="4443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6" name="Text Box 16">
          <a:extLst>
            <a:ext uri="{FF2B5EF4-FFF2-40B4-BE49-F238E27FC236}">
              <a16:creationId xmlns:a16="http://schemas.microsoft.com/office/drawing/2014/main" xmlns="" id="{00000000-0008-0000-0200-00001A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0</xdr:rowOff>
    </xdr:from>
    <xdr:ext cx="95250" cy="171450"/>
    <xdr:sp macro="" textlink="">
      <xdr:nvSpPr>
        <xdr:cNvPr id="27" name="Text Box 17">
          <a:extLst>
            <a:ext uri="{FF2B5EF4-FFF2-40B4-BE49-F238E27FC236}">
              <a16:creationId xmlns:a16="http://schemas.microsoft.com/office/drawing/2014/main" xmlns="" id="{00000000-0008-0000-0200-00001B000000}"/>
            </a:ext>
          </a:extLst>
        </xdr:cNvPr>
        <xdr:cNvSpPr txBox="1">
          <a:spLocks noChangeArrowheads="1"/>
        </xdr:cNvSpPr>
      </xdr:nvSpPr>
      <xdr:spPr bwMode="auto">
        <a:xfrm>
          <a:off x="3134677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14</xdr:row>
      <xdr:rowOff>15875</xdr:rowOff>
    </xdr:from>
    <xdr:ext cx="95250" cy="171450"/>
    <xdr:sp macro="" textlink="">
      <xdr:nvSpPr>
        <xdr:cNvPr id="28" name="Text Box 18">
          <a:extLst>
            <a:ext uri="{FF2B5EF4-FFF2-40B4-BE49-F238E27FC236}">
              <a16:creationId xmlns:a16="http://schemas.microsoft.com/office/drawing/2014/main" xmlns="" id="{00000000-0008-0000-0200-00001C000000}"/>
            </a:ext>
          </a:extLst>
        </xdr:cNvPr>
        <xdr:cNvSpPr txBox="1">
          <a:spLocks noChangeArrowheads="1"/>
        </xdr:cNvSpPr>
      </xdr:nvSpPr>
      <xdr:spPr bwMode="auto">
        <a:xfrm>
          <a:off x="31348362" y="58166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29" name="Text Box 15">
          <a:extLst>
            <a:ext uri="{FF2B5EF4-FFF2-40B4-BE49-F238E27FC236}">
              <a16:creationId xmlns:a16="http://schemas.microsoft.com/office/drawing/2014/main" xmlns="" id="{00000000-0008-0000-0200-00001D000000}"/>
            </a:ext>
          </a:extLst>
        </xdr:cNvPr>
        <xdr:cNvSpPr txBox="1">
          <a:spLocks noChangeArrowheads="1"/>
        </xdr:cNvSpPr>
      </xdr:nvSpPr>
      <xdr:spPr bwMode="auto">
        <a:xfrm>
          <a:off x="31346775" y="60579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0" name="Text Box 16">
          <a:extLst>
            <a:ext uri="{FF2B5EF4-FFF2-40B4-BE49-F238E27FC236}">
              <a16:creationId xmlns:a16="http://schemas.microsoft.com/office/drawing/2014/main" xmlns="" id="{00000000-0008-0000-0200-00001E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1" name="Text Box 17">
          <a:extLst>
            <a:ext uri="{FF2B5EF4-FFF2-40B4-BE49-F238E27FC236}">
              <a16:creationId xmlns:a16="http://schemas.microsoft.com/office/drawing/2014/main" xmlns="" id="{00000000-0008-0000-0200-00001F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2" name="Text Box 18">
          <a:extLst>
            <a:ext uri="{FF2B5EF4-FFF2-40B4-BE49-F238E27FC236}">
              <a16:creationId xmlns:a16="http://schemas.microsoft.com/office/drawing/2014/main" xmlns="" id="{00000000-0008-0000-0200-000020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3" name="Text Box 19">
          <a:extLst>
            <a:ext uri="{FF2B5EF4-FFF2-40B4-BE49-F238E27FC236}">
              <a16:creationId xmlns:a16="http://schemas.microsoft.com/office/drawing/2014/main" xmlns="" id="{00000000-0008-0000-0200-000021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34" name="Text Box 16">
          <a:extLst>
            <a:ext uri="{FF2B5EF4-FFF2-40B4-BE49-F238E27FC236}">
              <a16:creationId xmlns:a16="http://schemas.microsoft.com/office/drawing/2014/main" xmlns="" id="{00000000-0008-0000-0200-000022000000}"/>
            </a:ext>
          </a:extLst>
        </xdr:cNvPr>
        <xdr:cNvSpPr txBox="1">
          <a:spLocks noChangeArrowheads="1"/>
        </xdr:cNvSpPr>
      </xdr:nvSpPr>
      <xdr:spPr bwMode="auto">
        <a:xfrm>
          <a:off x="33575625" y="58007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5" name="Text Box 16">
          <a:extLst>
            <a:ext uri="{FF2B5EF4-FFF2-40B4-BE49-F238E27FC236}">
              <a16:creationId xmlns:a16="http://schemas.microsoft.com/office/drawing/2014/main" xmlns="" id="{00000000-0008-0000-0200-000023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6" name="Text Box 17">
          <a:extLst>
            <a:ext uri="{FF2B5EF4-FFF2-40B4-BE49-F238E27FC236}">
              <a16:creationId xmlns:a16="http://schemas.microsoft.com/office/drawing/2014/main" xmlns="" id="{00000000-0008-0000-0200-000024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7" name="Text Box 18">
          <a:extLst>
            <a:ext uri="{FF2B5EF4-FFF2-40B4-BE49-F238E27FC236}">
              <a16:creationId xmlns:a16="http://schemas.microsoft.com/office/drawing/2014/main" xmlns="" id="{00000000-0008-0000-0200-000025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11</xdr:row>
      <xdr:rowOff>0</xdr:rowOff>
    </xdr:from>
    <xdr:ext cx="95250" cy="171450"/>
    <xdr:sp macro="" textlink="">
      <xdr:nvSpPr>
        <xdr:cNvPr id="38" name="Text Box 19">
          <a:extLst>
            <a:ext uri="{FF2B5EF4-FFF2-40B4-BE49-F238E27FC236}">
              <a16:creationId xmlns:a16="http://schemas.microsoft.com/office/drawing/2014/main" xmlns="" id="{00000000-0008-0000-0200-000026000000}"/>
            </a:ext>
          </a:extLst>
        </xdr:cNvPr>
        <xdr:cNvSpPr txBox="1">
          <a:spLocks noChangeArrowheads="1"/>
        </xdr:cNvSpPr>
      </xdr:nvSpPr>
      <xdr:spPr bwMode="auto">
        <a:xfrm>
          <a:off x="39757350" y="41910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14</xdr:row>
      <xdr:rowOff>504825</xdr:rowOff>
    </xdr:from>
    <xdr:ext cx="95250" cy="442269"/>
    <xdr:sp macro="" textlink="">
      <xdr:nvSpPr>
        <xdr:cNvPr id="39" name="Text Box 15">
          <a:extLst>
            <a:ext uri="{FF2B5EF4-FFF2-40B4-BE49-F238E27FC236}">
              <a16:creationId xmlns:a16="http://schemas.microsoft.com/office/drawing/2014/main" xmlns="" id="{00000000-0008-0000-0200-000027000000}"/>
            </a:ext>
          </a:extLst>
        </xdr:cNvPr>
        <xdr:cNvSpPr txBox="1">
          <a:spLocks noChangeArrowheads="1"/>
        </xdr:cNvSpPr>
      </xdr:nvSpPr>
      <xdr:spPr bwMode="auto">
        <a:xfrm>
          <a:off x="39757350" y="60579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444014"/>
    <xdr:sp macro="" textlink="">
      <xdr:nvSpPr>
        <xdr:cNvPr id="40" name="Text Box 15">
          <a:extLst>
            <a:ext uri="{FF2B5EF4-FFF2-40B4-BE49-F238E27FC236}">
              <a16:creationId xmlns:a16="http://schemas.microsoft.com/office/drawing/2014/main" xmlns="" id="{00000000-0008-0000-0200-000028000000}"/>
            </a:ext>
            <a:ext uri="{147F2762-F138-4A5C-976F-8EAC2B608ADB}">
              <a16:predDERef xmlns:a16="http://schemas.microsoft.com/office/drawing/2014/main" xmlns="" pred="{00000000-0008-0000-0200-000027000000}"/>
            </a:ext>
          </a:extLst>
        </xdr:cNvPr>
        <xdr:cNvSpPr txBox="1">
          <a:spLocks noChangeArrowheads="1"/>
        </xdr:cNvSpPr>
      </xdr:nvSpPr>
      <xdr:spPr bwMode="auto">
        <a:xfrm>
          <a:off x="22193250" y="737235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41" name="Text Box 16">
          <a:extLst>
            <a:ext uri="{FF2B5EF4-FFF2-40B4-BE49-F238E27FC236}">
              <a16:creationId xmlns:a16="http://schemas.microsoft.com/office/drawing/2014/main" xmlns="" id="{00000000-0008-0000-0200-000029000000}"/>
            </a:ext>
            <a:ext uri="{147F2762-F138-4A5C-976F-8EAC2B608ADB}">
              <a16:predDERef xmlns:a16="http://schemas.microsoft.com/office/drawing/2014/main" xmlns="" pred="{00000000-0008-0000-0200-00002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2" name="Text Box 17">
          <a:extLst>
            <a:ext uri="{FF2B5EF4-FFF2-40B4-BE49-F238E27FC236}">
              <a16:creationId xmlns:a16="http://schemas.microsoft.com/office/drawing/2014/main" xmlns="" id="{00000000-0008-0000-0200-00002A000000}"/>
            </a:ext>
            <a:ext uri="{147F2762-F138-4A5C-976F-8EAC2B608ADB}">
              <a16:predDERef xmlns:a16="http://schemas.microsoft.com/office/drawing/2014/main" xmlns="" pred="{00000000-0008-0000-0200-00002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3" name="Text Box 18">
          <a:extLst>
            <a:ext uri="{FF2B5EF4-FFF2-40B4-BE49-F238E27FC236}">
              <a16:creationId xmlns:a16="http://schemas.microsoft.com/office/drawing/2014/main" xmlns="" id="{00000000-0008-0000-0200-00002B000000}"/>
            </a:ext>
            <a:ext uri="{147F2762-F138-4A5C-976F-8EAC2B608ADB}">
              <a16:predDERef xmlns:a16="http://schemas.microsoft.com/office/drawing/2014/main" xmlns="" pred="{00000000-0008-0000-0200-00002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44" name="Text Box 19">
          <a:extLst>
            <a:ext uri="{FF2B5EF4-FFF2-40B4-BE49-F238E27FC236}">
              <a16:creationId xmlns:a16="http://schemas.microsoft.com/office/drawing/2014/main" xmlns="" id="{00000000-0008-0000-0200-00002C000000}"/>
            </a:ext>
            <a:ext uri="{147F2762-F138-4A5C-976F-8EAC2B608ADB}">
              <a16:predDERef xmlns:a16="http://schemas.microsoft.com/office/drawing/2014/main" xmlns="" pred="{00000000-0008-0000-0200-00002B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45" name="Text Box 16">
          <a:extLst>
            <a:ext uri="{FF2B5EF4-FFF2-40B4-BE49-F238E27FC236}">
              <a16:creationId xmlns:a16="http://schemas.microsoft.com/office/drawing/2014/main" xmlns="" id="{00000000-0008-0000-0200-00002D000000}"/>
            </a:ext>
            <a:ext uri="{147F2762-F138-4A5C-976F-8EAC2B608ADB}">
              <a16:predDERef xmlns:a16="http://schemas.microsoft.com/office/drawing/2014/main" xmlns="" pred="{00000000-0008-0000-0200-00002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 name="Text Box 17">
          <a:extLst>
            <a:ext uri="{FF2B5EF4-FFF2-40B4-BE49-F238E27FC236}">
              <a16:creationId xmlns:a16="http://schemas.microsoft.com/office/drawing/2014/main" xmlns="" id="{00000000-0008-0000-0200-00002E000000}"/>
            </a:ext>
            <a:ext uri="{147F2762-F138-4A5C-976F-8EAC2B608ADB}">
              <a16:predDERef xmlns:a16="http://schemas.microsoft.com/office/drawing/2014/main" xmlns="" pred="{00000000-0008-0000-0200-00002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 name="Text Box 18">
          <a:extLst>
            <a:ext uri="{FF2B5EF4-FFF2-40B4-BE49-F238E27FC236}">
              <a16:creationId xmlns:a16="http://schemas.microsoft.com/office/drawing/2014/main" xmlns="" id="{00000000-0008-0000-0200-00002F000000}"/>
            </a:ext>
            <a:ext uri="{147F2762-F138-4A5C-976F-8EAC2B608ADB}">
              <a16:predDERef xmlns:a16="http://schemas.microsoft.com/office/drawing/2014/main" xmlns="" pred="{00000000-0008-0000-0200-00002E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8" name="Text Box 19">
          <a:extLst>
            <a:ext uri="{FF2B5EF4-FFF2-40B4-BE49-F238E27FC236}">
              <a16:creationId xmlns:a16="http://schemas.microsoft.com/office/drawing/2014/main" xmlns="" id="{00000000-0008-0000-0200-000030000000}"/>
            </a:ext>
            <a:ext uri="{147F2762-F138-4A5C-976F-8EAC2B608ADB}">
              <a16:predDERef xmlns:a16="http://schemas.microsoft.com/office/drawing/2014/main" xmlns="" pred="{00000000-0008-0000-0200-00002F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 name="Text Box 15">
          <a:extLst>
            <a:ext uri="{FF2B5EF4-FFF2-40B4-BE49-F238E27FC236}">
              <a16:creationId xmlns:a16="http://schemas.microsoft.com/office/drawing/2014/main" xmlns="" id="{00000000-0008-0000-0200-000031000000}"/>
            </a:ext>
            <a:ext uri="{147F2762-F138-4A5C-976F-8EAC2B608ADB}">
              <a16:predDERef xmlns:a16="http://schemas.microsoft.com/office/drawing/2014/main" xmlns="" pred="{00000000-0008-0000-0200-000030000000}"/>
            </a:ext>
          </a:extLst>
        </xdr:cNvPr>
        <xdr:cNvSpPr txBox="1">
          <a:spLocks noChangeArrowheads="1"/>
        </xdr:cNvSpPr>
      </xdr:nvSpPr>
      <xdr:spPr bwMode="auto">
        <a:xfrm>
          <a:off x="313467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0" name="Text Box 16">
          <a:extLst>
            <a:ext uri="{FF2B5EF4-FFF2-40B4-BE49-F238E27FC236}">
              <a16:creationId xmlns:a16="http://schemas.microsoft.com/office/drawing/2014/main" xmlns="" id="{00000000-0008-0000-0200-000032000000}"/>
            </a:ext>
            <a:ext uri="{147F2762-F138-4A5C-976F-8EAC2B608ADB}">
              <a16:predDERef xmlns:a16="http://schemas.microsoft.com/office/drawing/2014/main" xmlns="" pred="{00000000-0008-0000-0200-000031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1" name="Text Box 17">
          <a:extLst>
            <a:ext uri="{FF2B5EF4-FFF2-40B4-BE49-F238E27FC236}">
              <a16:creationId xmlns:a16="http://schemas.microsoft.com/office/drawing/2014/main" xmlns="" id="{00000000-0008-0000-0200-000033000000}"/>
            </a:ext>
            <a:ext uri="{147F2762-F138-4A5C-976F-8EAC2B608ADB}">
              <a16:predDERef xmlns:a16="http://schemas.microsoft.com/office/drawing/2014/main" xmlns="" pred="{00000000-0008-0000-0200-000032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2" name="Text Box 18">
          <a:extLst>
            <a:ext uri="{FF2B5EF4-FFF2-40B4-BE49-F238E27FC236}">
              <a16:creationId xmlns:a16="http://schemas.microsoft.com/office/drawing/2014/main" xmlns="" id="{00000000-0008-0000-0200-000034000000}"/>
            </a:ext>
            <a:ext uri="{147F2762-F138-4A5C-976F-8EAC2B608ADB}">
              <a16:predDERef xmlns:a16="http://schemas.microsoft.com/office/drawing/2014/main" xmlns="" pred="{00000000-0008-0000-0200-000033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53" name="Text Box 19">
          <a:extLst>
            <a:ext uri="{FF2B5EF4-FFF2-40B4-BE49-F238E27FC236}">
              <a16:creationId xmlns:a16="http://schemas.microsoft.com/office/drawing/2014/main" xmlns="" id="{00000000-0008-0000-0200-000035000000}"/>
            </a:ext>
            <a:ext uri="{147F2762-F138-4A5C-976F-8EAC2B608ADB}">
              <a16:predDERef xmlns:a16="http://schemas.microsoft.com/office/drawing/2014/main" xmlns="" pred="{00000000-0008-0000-0200-000034000000}"/>
            </a:ext>
          </a:extLst>
        </xdr:cNvPr>
        <xdr:cNvSpPr txBox="1">
          <a:spLocks noChangeArrowheads="1"/>
        </xdr:cNvSpPr>
      </xdr:nvSpPr>
      <xdr:spPr bwMode="auto">
        <a:xfrm>
          <a:off x="38357175"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54" name="Text Box 15">
          <a:extLst>
            <a:ext uri="{FF2B5EF4-FFF2-40B4-BE49-F238E27FC236}">
              <a16:creationId xmlns:a16="http://schemas.microsoft.com/office/drawing/2014/main" xmlns="" id="{00000000-0008-0000-0200-000036000000}"/>
            </a:ext>
            <a:ext uri="{147F2762-F138-4A5C-976F-8EAC2B608ADB}">
              <a16:predDERef xmlns:a16="http://schemas.microsoft.com/office/drawing/2014/main" xmlns="" pred="{00000000-0008-0000-0200-000035000000}"/>
            </a:ext>
          </a:extLst>
        </xdr:cNvPr>
        <xdr:cNvSpPr txBox="1">
          <a:spLocks noChangeArrowheads="1"/>
        </xdr:cNvSpPr>
      </xdr:nvSpPr>
      <xdr:spPr bwMode="auto">
        <a:xfrm>
          <a:off x="38357175"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6" name="Text Box 16">
          <a:extLst>
            <a:ext uri="{FF2B5EF4-FFF2-40B4-BE49-F238E27FC236}">
              <a16:creationId xmlns:a16="http://schemas.microsoft.com/office/drawing/2014/main" xmlns="" id="{00000000-0008-0000-0200-000038000000}"/>
            </a:ext>
            <a:ext uri="{147F2762-F138-4A5C-976F-8EAC2B608ADB}">
              <a16:predDERef xmlns:a16="http://schemas.microsoft.com/office/drawing/2014/main" xmlns="" pred="{00000000-0008-0000-0200-000036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7" name="Text Box 17">
          <a:extLst>
            <a:ext uri="{FF2B5EF4-FFF2-40B4-BE49-F238E27FC236}">
              <a16:creationId xmlns:a16="http://schemas.microsoft.com/office/drawing/2014/main" xmlns="" id="{00000000-0008-0000-0200-000039000000}"/>
            </a:ext>
            <a:ext uri="{147F2762-F138-4A5C-976F-8EAC2B608ADB}">
              <a16:predDERef xmlns:a16="http://schemas.microsoft.com/office/drawing/2014/main" xmlns="" pred="{00000000-0008-0000-0200-000038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8" name="Text Box 18">
          <a:extLst>
            <a:ext uri="{FF2B5EF4-FFF2-40B4-BE49-F238E27FC236}">
              <a16:creationId xmlns:a16="http://schemas.microsoft.com/office/drawing/2014/main" xmlns="" id="{00000000-0008-0000-0200-00003A000000}"/>
            </a:ext>
            <a:ext uri="{147F2762-F138-4A5C-976F-8EAC2B608ADB}">
              <a16:predDERef xmlns:a16="http://schemas.microsoft.com/office/drawing/2014/main" xmlns="" pred="{00000000-0008-0000-0200-000039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59" name="Text Box 19">
          <a:extLst>
            <a:ext uri="{FF2B5EF4-FFF2-40B4-BE49-F238E27FC236}">
              <a16:creationId xmlns:a16="http://schemas.microsoft.com/office/drawing/2014/main" xmlns="" id="{00000000-0008-0000-0200-00003B000000}"/>
            </a:ext>
            <a:ext uri="{147F2762-F138-4A5C-976F-8EAC2B608ADB}">
              <a16:predDERef xmlns:a16="http://schemas.microsoft.com/office/drawing/2014/main" xmlns="" pred="{00000000-0008-0000-0200-00003A000000}"/>
            </a:ext>
          </a:extLst>
        </xdr:cNvPr>
        <xdr:cNvSpPr txBox="1">
          <a:spLocks noChangeArrowheads="1"/>
        </xdr:cNvSpPr>
      </xdr:nvSpPr>
      <xdr:spPr bwMode="auto">
        <a:xfrm>
          <a:off x="22193250"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60" name="Text Box 15">
          <a:extLst>
            <a:ext uri="{FF2B5EF4-FFF2-40B4-BE49-F238E27FC236}">
              <a16:creationId xmlns:a16="http://schemas.microsoft.com/office/drawing/2014/main" xmlns="" id="{00000000-0008-0000-0200-00003C000000}"/>
            </a:ext>
            <a:ext uri="{147F2762-F138-4A5C-976F-8EAC2B608ADB}">
              <a16:predDERef xmlns:a16="http://schemas.microsoft.com/office/drawing/2014/main" xmlns="" pred="{00000000-0008-0000-0200-00003B000000}"/>
            </a:ext>
          </a:extLst>
        </xdr:cNvPr>
        <xdr:cNvSpPr txBox="1">
          <a:spLocks noChangeArrowheads="1"/>
        </xdr:cNvSpPr>
      </xdr:nvSpPr>
      <xdr:spPr bwMode="auto">
        <a:xfrm>
          <a:off x="22193250"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61" name="Text Box 16">
          <a:extLst>
            <a:ext uri="{FF2B5EF4-FFF2-40B4-BE49-F238E27FC236}">
              <a16:creationId xmlns:a16="http://schemas.microsoft.com/office/drawing/2014/main" xmlns="" id="{00000000-0008-0000-0200-00003D000000}"/>
            </a:ext>
            <a:ext uri="{147F2762-F138-4A5C-976F-8EAC2B608ADB}">
              <a16:predDERef xmlns:a16="http://schemas.microsoft.com/office/drawing/2014/main" xmlns="" pred="{00000000-0008-0000-0200-00003C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62" name="Text Box 17">
          <a:extLst>
            <a:ext uri="{FF2B5EF4-FFF2-40B4-BE49-F238E27FC236}">
              <a16:creationId xmlns:a16="http://schemas.microsoft.com/office/drawing/2014/main" xmlns="" id="{00000000-0008-0000-0200-00003E000000}"/>
            </a:ext>
            <a:ext uri="{147F2762-F138-4A5C-976F-8EAC2B608ADB}">
              <a16:predDERef xmlns:a16="http://schemas.microsoft.com/office/drawing/2014/main" xmlns="" pred="{00000000-0008-0000-0200-00003D000000}"/>
            </a:ext>
          </a:extLst>
        </xdr:cNvPr>
        <xdr:cNvSpPr txBox="1">
          <a:spLocks noChangeArrowheads="1"/>
        </xdr:cNvSpPr>
      </xdr:nvSpPr>
      <xdr:spPr bwMode="auto">
        <a:xfrm>
          <a:off x="3134677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63" name="Text Box 18">
          <a:extLst>
            <a:ext uri="{FF2B5EF4-FFF2-40B4-BE49-F238E27FC236}">
              <a16:creationId xmlns:a16="http://schemas.microsoft.com/office/drawing/2014/main" xmlns="" id="{00000000-0008-0000-0200-00003F000000}"/>
            </a:ext>
            <a:ext uri="{147F2762-F138-4A5C-976F-8EAC2B608ADB}">
              <a16:predDERef xmlns:a16="http://schemas.microsoft.com/office/drawing/2014/main" xmlns="" pred="{00000000-0008-0000-0200-00003E000000}"/>
            </a:ext>
          </a:extLst>
        </xdr:cNvPr>
        <xdr:cNvSpPr txBox="1">
          <a:spLocks noChangeArrowheads="1"/>
        </xdr:cNvSpPr>
      </xdr:nvSpPr>
      <xdr:spPr bwMode="auto">
        <a:xfrm>
          <a:off x="31348362" y="78168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64" name="Text Box 15">
          <a:extLst>
            <a:ext uri="{FF2B5EF4-FFF2-40B4-BE49-F238E27FC236}">
              <a16:creationId xmlns:a16="http://schemas.microsoft.com/office/drawing/2014/main" xmlns="" id="{00000000-0008-0000-0200-000040000000}"/>
            </a:ext>
            <a:ext uri="{147F2762-F138-4A5C-976F-8EAC2B608ADB}">
              <a16:predDERef xmlns:a16="http://schemas.microsoft.com/office/drawing/2014/main" xmlns="" pred="{00000000-0008-0000-0200-00003F000000}"/>
            </a:ext>
          </a:extLst>
        </xdr:cNvPr>
        <xdr:cNvSpPr txBox="1">
          <a:spLocks noChangeArrowheads="1"/>
        </xdr:cNvSpPr>
      </xdr:nvSpPr>
      <xdr:spPr bwMode="auto">
        <a:xfrm>
          <a:off x="31346775" y="822960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5" name="Text Box 16">
          <a:extLst>
            <a:ext uri="{FF2B5EF4-FFF2-40B4-BE49-F238E27FC236}">
              <a16:creationId xmlns:a16="http://schemas.microsoft.com/office/drawing/2014/main" xmlns="" id="{00000000-0008-0000-0200-000041000000}"/>
            </a:ext>
            <a:ext uri="{147F2762-F138-4A5C-976F-8EAC2B608ADB}">
              <a16:predDERef xmlns:a16="http://schemas.microsoft.com/office/drawing/2014/main" xmlns="" pred="{00000000-0008-0000-0200-000040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6" name="Text Box 17">
          <a:extLst>
            <a:ext uri="{FF2B5EF4-FFF2-40B4-BE49-F238E27FC236}">
              <a16:creationId xmlns:a16="http://schemas.microsoft.com/office/drawing/2014/main" xmlns="" id="{00000000-0008-0000-0200-000042000000}"/>
            </a:ext>
            <a:ext uri="{147F2762-F138-4A5C-976F-8EAC2B608ADB}">
              <a16:predDERef xmlns:a16="http://schemas.microsoft.com/office/drawing/2014/main" xmlns="" pred="{00000000-0008-0000-0200-000041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7" name="Text Box 18">
          <a:extLst>
            <a:ext uri="{FF2B5EF4-FFF2-40B4-BE49-F238E27FC236}">
              <a16:creationId xmlns:a16="http://schemas.microsoft.com/office/drawing/2014/main" xmlns="" id="{00000000-0008-0000-0200-000043000000}"/>
            </a:ext>
            <a:ext uri="{147F2762-F138-4A5C-976F-8EAC2B608ADB}">
              <a16:predDERef xmlns:a16="http://schemas.microsoft.com/office/drawing/2014/main" xmlns="" pred="{00000000-0008-0000-0200-000042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8" name="Text Box 19">
          <a:extLst>
            <a:ext uri="{FF2B5EF4-FFF2-40B4-BE49-F238E27FC236}">
              <a16:creationId xmlns:a16="http://schemas.microsoft.com/office/drawing/2014/main" xmlns="" id="{00000000-0008-0000-0200-000044000000}"/>
            </a:ext>
            <a:ext uri="{147F2762-F138-4A5C-976F-8EAC2B608ADB}">
              <a16:predDERef xmlns:a16="http://schemas.microsoft.com/office/drawing/2014/main" xmlns="" pred="{00000000-0008-0000-0200-000043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69" name="Text Box 16">
          <a:extLst>
            <a:ext uri="{FF2B5EF4-FFF2-40B4-BE49-F238E27FC236}">
              <a16:creationId xmlns:a16="http://schemas.microsoft.com/office/drawing/2014/main" xmlns="" id="{00000000-0008-0000-0200-000045000000}"/>
            </a:ext>
            <a:ext uri="{147F2762-F138-4A5C-976F-8EAC2B608ADB}">
              <a16:predDERef xmlns:a16="http://schemas.microsoft.com/office/drawing/2014/main" xmlns="" pred="{00000000-0008-0000-0200-000044000000}"/>
            </a:ext>
          </a:extLst>
        </xdr:cNvPr>
        <xdr:cNvSpPr txBox="1">
          <a:spLocks noChangeArrowheads="1"/>
        </xdr:cNvSpPr>
      </xdr:nvSpPr>
      <xdr:spPr bwMode="auto">
        <a:xfrm>
          <a:off x="33575625" y="7800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0" name="Text Box 16">
          <a:extLst>
            <a:ext uri="{FF2B5EF4-FFF2-40B4-BE49-F238E27FC236}">
              <a16:creationId xmlns:a16="http://schemas.microsoft.com/office/drawing/2014/main" xmlns="" id="{00000000-0008-0000-0200-000046000000}"/>
            </a:ext>
            <a:ext uri="{147F2762-F138-4A5C-976F-8EAC2B608ADB}">
              <a16:predDERef xmlns:a16="http://schemas.microsoft.com/office/drawing/2014/main" xmlns="" pred="{00000000-0008-0000-0200-000045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1" name="Text Box 17">
          <a:extLst>
            <a:ext uri="{FF2B5EF4-FFF2-40B4-BE49-F238E27FC236}">
              <a16:creationId xmlns:a16="http://schemas.microsoft.com/office/drawing/2014/main" xmlns="" id="{00000000-0008-0000-0200-000047000000}"/>
            </a:ext>
            <a:ext uri="{147F2762-F138-4A5C-976F-8EAC2B608ADB}">
              <a16:predDERef xmlns:a16="http://schemas.microsoft.com/office/drawing/2014/main" xmlns="" pred="{00000000-0008-0000-0200-000046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2" name="Text Box 18">
          <a:extLst>
            <a:ext uri="{FF2B5EF4-FFF2-40B4-BE49-F238E27FC236}">
              <a16:creationId xmlns:a16="http://schemas.microsoft.com/office/drawing/2014/main" xmlns="" id="{00000000-0008-0000-0200-000048000000}"/>
            </a:ext>
            <a:ext uri="{147F2762-F138-4A5C-976F-8EAC2B608ADB}">
              <a16:predDERef xmlns:a16="http://schemas.microsoft.com/office/drawing/2014/main" xmlns="" pred="{00000000-0008-0000-0200-000047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73" name="Text Box 19">
          <a:extLst>
            <a:ext uri="{FF2B5EF4-FFF2-40B4-BE49-F238E27FC236}">
              <a16:creationId xmlns:a16="http://schemas.microsoft.com/office/drawing/2014/main" xmlns="" id="{00000000-0008-0000-0200-000049000000}"/>
            </a:ext>
            <a:ext uri="{147F2762-F138-4A5C-976F-8EAC2B608ADB}">
              <a16:predDERef xmlns:a16="http://schemas.microsoft.com/office/drawing/2014/main" xmlns="" pred="{00000000-0008-0000-0200-000048000000}"/>
            </a:ext>
          </a:extLst>
        </xdr:cNvPr>
        <xdr:cNvSpPr txBox="1">
          <a:spLocks noChangeArrowheads="1"/>
        </xdr:cNvSpPr>
      </xdr:nvSpPr>
      <xdr:spPr bwMode="auto">
        <a:xfrm>
          <a:off x="39757350" y="63150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74" name="Text Box 15">
          <a:extLst>
            <a:ext uri="{FF2B5EF4-FFF2-40B4-BE49-F238E27FC236}">
              <a16:creationId xmlns:a16="http://schemas.microsoft.com/office/drawing/2014/main" xmlns="" id="{00000000-0008-0000-0200-00004A000000}"/>
            </a:ext>
            <a:ext uri="{147F2762-F138-4A5C-976F-8EAC2B608ADB}">
              <a16:predDERef xmlns:a16="http://schemas.microsoft.com/office/drawing/2014/main" xmlns="" pred="{00000000-0008-0000-0200-000049000000}"/>
            </a:ext>
          </a:extLst>
        </xdr:cNvPr>
        <xdr:cNvSpPr txBox="1">
          <a:spLocks noChangeArrowheads="1"/>
        </xdr:cNvSpPr>
      </xdr:nvSpPr>
      <xdr:spPr bwMode="auto">
        <a:xfrm>
          <a:off x="39757350" y="822960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15</xdr:row>
      <xdr:rowOff>504825</xdr:rowOff>
    </xdr:from>
    <xdr:to>
      <xdr:col>22</xdr:col>
      <xdr:colOff>95250</xdr:colOff>
      <xdr:row>15</xdr:row>
      <xdr:rowOff>510767</xdr:rowOff>
    </xdr:to>
    <xdr:sp macro="" textlink="">
      <xdr:nvSpPr>
        <xdr:cNvPr id="75" name="Text Box 15">
          <a:extLst>
            <a:ext uri="{FF2B5EF4-FFF2-40B4-BE49-F238E27FC236}">
              <a16:creationId xmlns:a16="http://schemas.microsoft.com/office/drawing/2014/main" xmlns="" id="{00000000-0008-0000-0200-00004B000000}"/>
            </a:ext>
          </a:extLst>
        </xdr:cNvPr>
        <xdr:cNvSpPr txBox="1">
          <a:spLocks noChangeArrowheads="1"/>
        </xdr:cNvSpPr>
      </xdr:nvSpPr>
      <xdr:spPr bwMode="auto">
        <a:xfrm>
          <a:off x="22193250" y="6315075"/>
          <a:ext cx="95250" cy="59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22</xdr:col>
      <xdr:colOff>0</xdr:colOff>
      <xdr:row>16</xdr:row>
      <xdr:rowOff>0</xdr:rowOff>
    </xdr:from>
    <xdr:ext cx="95250" cy="444014"/>
    <xdr:sp macro="" textlink="">
      <xdr:nvSpPr>
        <xdr:cNvPr id="76" name="Text Box 15">
          <a:extLst>
            <a:ext uri="{FF2B5EF4-FFF2-40B4-BE49-F238E27FC236}">
              <a16:creationId xmlns:a16="http://schemas.microsoft.com/office/drawing/2014/main" xmlns="" id="{00000000-0008-0000-0200-00004C000000}"/>
            </a:ext>
            <a:ext uri="{147F2762-F138-4A5C-976F-8EAC2B608ADB}">
              <a16:predDERef xmlns:a16="http://schemas.microsoft.com/office/drawing/2014/main" xmlns="" pred="{00000000-0008-0000-0200-00004B000000}"/>
            </a:ext>
          </a:extLst>
        </xdr:cNvPr>
        <xdr:cNvSpPr txBox="1">
          <a:spLocks noChangeArrowheads="1"/>
        </xdr:cNvSpPr>
      </xdr:nvSpPr>
      <xdr:spPr bwMode="auto">
        <a:xfrm>
          <a:off x="22193250" y="9515475"/>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77" name="Text Box 16">
          <a:extLst>
            <a:ext uri="{FF2B5EF4-FFF2-40B4-BE49-F238E27FC236}">
              <a16:creationId xmlns:a16="http://schemas.microsoft.com/office/drawing/2014/main" xmlns="" id="{00000000-0008-0000-0200-00004D000000}"/>
            </a:ext>
            <a:ext uri="{147F2762-F138-4A5C-976F-8EAC2B608ADB}">
              <a16:predDERef xmlns:a16="http://schemas.microsoft.com/office/drawing/2014/main" xmlns="" pred="{00000000-0008-0000-0200-00004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78" name="Text Box 17">
          <a:extLst>
            <a:ext uri="{FF2B5EF4-FFF2-40B4-BE49-F238E27FC236}">
              <a16:creationId xmlns:a16="http://schemas.microsoft.com/office/drawing/2014/main" xmlns="" id="{00000000-0008-0000-0200-00004E000000}"/>
            </a:ext>
            <a:ext uri="{147F2762-F138-4A5C-976F-8EAC2B608ADB}">
              <a16:predDERef xmlns:a16="http://schemas.microsoft.com/office/drawing/2014/main" xmlns="" pred="{00000000-0008-0000-0200-00004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79" name="Text Box 18">
          <a:extLst>
            <a:ext uri="{FF2B5EF4-FFF2-40B4-BE49-F238E27FC236}">
              <a16:creationId xmlns:a16="http://schemas.microsoft.com/office/drawing/2014/main" xmlns="" id="{00000000-0008-0000-0200-00004F000000}"/>
            </a:ext>
            <a:ext uri="{147F2762-F138-4A5C-976F-8EAC2B608ADB}">
              <a16:predDERef xmlns:a16="http://schemas.microsoft.com/office/drawing/2014/main" xmlns="" pred="{00000000-0008-0000-0200-00004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80" name="Text Box 19">
          <a:extLst>
            <a:ext uri="{FF2B5EF4-FFF2-40B4-BE49-F238E27FC236}">
              <a16:creationId xmlns:a16="http://schemas.microsoft.com/office/drawing/2014/main" xmlns="" id="{00000000-0008-0000-0200-000050000000}"/>
            </a:ext>
            <a:ext uri="{147F2762-F138-4A5C-976F-8EAC2B608ADB}">
              <a16:predDERef xmlns:a16="http://schemas.microsoft.com/office/drawing/2014/main" xmlns="" pred="{00000000-0008-0000-0200-00004F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81" name="Text Box 16">
          <a:extLst>
            <a:ext uri="{FF2B5EF4-FFF2-40B4-BE49-F238E27FC236}">
              <a16:creationId xmlns:a16="http://schemas.microsoft.com/office/drawing/2014/main" xmlns="" id="{00000000-0008-0000-0200-000051000000}"/>
            </a:ext>
            <a:ext uri="{147F2762-F138-4A5C-976F-8EAC2B608ADB}">
              <a16:predDERef xmlns:a16="http://schemas.microsoft.com/office/drawing/2014/main" xmlns="" pred="{00000000-0008-0000-0200-000050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2" name="Text Box 17">
          <a:extLst>
            <a:ext uri="{FF2B5EF4-FFF2-40B4-BE49-F238E27FC236}">
              <a16:creationId xmlns:a16="http://schemas.microsoft.com/office/drawing/2014/main" xmlns="" id="{00000000-0008-0000-0200-000052000000}"/>
            </a:ext>
            <a:ext uri="{147F2762-F138-4A5C-976F-8EAC2B608ADB}">
              <a16:predDERef xmlns:a16="http://schemas.microsoft.com/office/drawing/2014/main" xmlns="" pred="{00000000-0008-0000-0200-00005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3" name="Text Box 18">
          <a:extLst>
            <a:ext uri="{FF2B5EF4-FFF2-40B4-BE49-F238E27FC236}">
              <a16:creationId xmlns:a16="http://schemas.microsoft.com/office/drawing/2014/main" xmlns="" id="{00000000-0008-0000-0200-000053000000}"/>
            </a:ext>
            <a:ext uri="{147F2762-F138-4A5C-976F-8EAC2B608ADB}">
              <a16:predDERef xmlns:a16="http://schemas.microsoft.com/office/drawing/2014/main" xmlns="" pred="{00000000-0008-0000-0200-000052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84" name="Text Box 19">
          <a:extLst>
            <a:ext uri="{FF2B5EF4-FFF2-40B4-BE49-F238E27FC236}">
              <a16:creationId xmlns:a16="http://schemas.microsoft.com/office/drawing/2014/main" xmlns="" id="{00000000-0008-0000-0200-000054000000}"/>
            </a:ext>
            <a:ext uri="{147F2762-F138-4A5C-976F-8EAC2B608ADB}">
              <a16:predDERef xmlns:a16="http://schemas.microsoft.com/office/drawing/2014/main" xmlns="" pred="{00000000-0008-0000-0200-000053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85" name="Text Box 15">
          <a:extLst>
            <a:ext uri="{FF2B5EF4-FFF2-40B4-BE49-F238E27FC236}">
              <a16:creationId xmlns:a16="http://schemas.microsoft.com/office/drawing/2014/main" xmlns="" id="{00000000-0008-0000-0200-000055000000}"/>
            </a:ext>
            <a:ext uri="{147F2762-F138-4A5C-976F-8EAC2B608ADB}">
              <a16:predDERef xmlns:a16="http://schemas.microsoft.com/office/drawing/2014/main" xmlns="" pred="{00000000-0008-0000-0200-000054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6" name="Text Box 16">
          <a:extLst>
            <a:ext uri="{FF2B5EF4-FFF2-40B4-BE49-F238E27FC236}">
              <a16:creationId xmlns:a16="http://schemas.microsoft.com/office/drawing/2014/main" xmlns="" id="{00000000-0008-0000-0200-000056000000}"/>
            </a:ext>
            <a:ext uri="{147F2762-F138-4A5C-976F-8EAC2B608ADB}">
              <a16:predDERef xmlns:a16="http://schemas.microsoft.com/office/drawing/2014/main" xmlns="" pred="{00000000-0008-0000-0200-000055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7" name="Text Box 17">
          <a:extLst>
            <a:ext uri="{FF2B5EF4-FFF2-40B4-BE49-F238E27FC236}">
              <a16:creationId xmlns:a16="http://schemas.microsoft.com/office/drawing/2014/main" xmlns="" id="{00000000-0008-0000-0200-000057000000}"/>
            </a:ext>
            <a:ext uri="{147F2762-F138-4A5C-976F-8EAC2B608ADB}">
              <a16:predDERef xmlns:a16="http://schemas.microsoft.com/office/drawing/2014/main" xmlns="" pred="{00000000-0008-0000-0200-000056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8" name="Text Box 18">
          <a:extLst>
            <a:ext uri="{FF2B5EF4-FFF2-40B4-BE49-F238E27FC236}">
              <a16:creationId xmlns:a16="http://schemas.microsoft.com/office/drawing/2014/main" xmlns="" id="{00000000-0008-0000-0200-000058000000}"/>
            </a:ext>
            <a:ext uri="{147F2762-F138-4A5C-976F-8EAC2B608ADB}">
              <a16:predDERef xmlns:a16="http://schemas.microsoft.com/office/drawing/2014/main" xmlns="" pred="{00000000-0008-0000-0200-000057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89" name="Text Box 19">
          <a:extLst>
            <a:ext uri="{FF2B5EF4-FFF2-40B4-BE49-F238E27FC236}">
              <a16:creationId xmlns:a16="http://schemas.microsoft.com/office/drawing/2014/main" xmlns="" id="{00000000-0008-0000-0200-000059000000}"/>
            </a:ext>
            <a:ext uri="{147F2762-F138-4A5C-976F-8EAC2B608ADB}">
              <a16:predDERef xmlns:a16="http://schemas.microsoft.com/office/drawing/2014/main" xmlns="" pred="{00000000-0008-0000-0200-000058000000}"/>
            </a:ext>
          </a:extLst>
        </xdr:cNvPr>
        <xdr:cNvSpPr txBox="1">
          <a:spLocks noChangeArrowheads="1"/>
        </xdr:cNvSpPr>
      </xdr:nvSpPr>
      <xdr:spPr bwMode="auto">
        <a:xfrm>
          <a:off x="38357175"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90" name="Text Box 15">
          <a:extLst>
            <a:ext uri="{FF2B5EF4-FFF2-40B4-BE49-F238E27FC236}">
              <a16:creationId xmlns:a16="http://schemas.microsoft.com/office/drawing/2014/main" xmlns="" id="{00000000-0008-0000-0200-00005A000000}"/>
            </a:ext>
            <a:ext uri="{147F2762-F138-4A5C-976F-8EAC2B608ADB}">
              <a16:predDERef xmlns:a16="http://schemas.microsoft.com/office/drawing/2014/main" xmlns="" pred="{00000000-0008-0000-0200-000059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2" name="Text Box 16">
          <a:extLst>
            <a:ext uri="{FF2B5EF4-FFF2-40B4-BE49-F238E27FC236}">
              <a16:creationId xmlns:a16="http://schemas.microsoft.com/office/drawing/2014/main" xmlns="" id="{00000000-0008-0000-0200-00005C000000}"/>
            </a:ext>
            <a:ext uri="{147F2762-F138-4A5C-976F-8EAC2B608ADB}">
              <a16:predDERef xmlns:a16="http://schemas.microsoft.com/office/drawing/2014/main" xmlns="" pred="{00000000-0008-0000-0200-00005A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3" name="Text Box 17">
          <a:extLst>
            <a:ext uri="{FF2B5EF4-FFF2-40B4-BE49-F238E27FC236}">
              <a16:creationId xmlns:a16="http://schemas.microsoft.com/office/drawing/2014/main" xmlns="" id="{00000000-0008-0000-0200-00005D000000}"/>
            </a:ext>
            <a:ext uri="{147F2762-F138-4A5C-976F-8EAC2B608ADB}">
              <a16:predDERef xmlns:a16="http://schemas.microsoft.com/office/drawing/2014/main" xmlns="" pred="{00000000-0008-0000-0200-00005C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4" name="Text Box 18">
          <a:extLst>
            <a:ext uri="{FF2B5EF4-FFF2-40B4-BE49-F238E27FC236}">
              <a16:creationId xmlns:a16="http://schemas.microsoft.com/office/drawing/2014/main" xmlns="" id="{00000000-0008-0000-0200-00005E000000}"/>
            </a:ext>
            <a:ext uri="{147F2762-F138-4A5C-976F-8EAC2B608ADB}">
              <a16:predDERef xmlns:a16="http://schemas.microsoft.com/office/drawing/2014/main" xmlns="" pred="{00000000-0008-0000-0200-00005D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95" name="Text Box 19">
          <a:extLst>
            <a:ext uri="{FF2B5EF4-FFF2-40B4-BE49-F238E27FC236}">
              <a16:creationId xmlns:a16="http://schemas.microsoft.com/office/drawing/2014/main" xmlns="" id="{00000000-0008-0000-0200-00005F000000}"/>
            </a:ext>
            <a:ext uri="{147F2762-F138-4A5C-976F-8EAC2B608ADB}">
              <a16:predDERef xmlns:a16="http://schemas.microsoft.com/office/drawing/2014/main" xmlns="" pred="{00000000-0008-0000-0200-00005E000000}"/>
            </a:ext>
          </a:extLst>
        </xdr:cNvPr>
        <xdr:cNvSpPr txBox="1">
          <a:spLocks noChangeArrowheads="1"/>
        </xdr:cNvSpPr>
      </xdr:nvSpPr>
      <xdr:spPr bwMode="auto">
        <a:xfrm>
          <a:off x="22193250"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96" name="Text Box 15">
          <a:extLst>
            <a:ext uri="{FF2B5EF4-FFF2-40B4-BE49-F238E27FC236}">
              <a16:creationId xmlns:a16="http://schemas.microsoft.com/office/drawing/2014/main" xmlns="" id="{00000000-0008-0000-0200-000060000000}"/>
            </a:ext>
            <a:ext uri="{147F2762-F138-4A5C-976F-8EAC2B608ADB}">
              <a16:predDERef xmlns:a16="http://schemas.microsoft.com/office/drawing/2014/main" xmlns="" pred="{00000000-0008-0000-0200-00005F000000}"/>
            </a:ext>
          </a:extLst>
        </xdr:cNvPr>
        <xdr:cNvSpPr txBox="1">
          <a:spLocks noChangeArrowheads="1"/>
        </xdr:cNvSpPr>
      </xdr:nvSpPr>
      <xdr:spPr bwMode="auto">
        <a:xfrm>
          <a:off x="22193250"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97" name="Text Box 16">
          <a:extLst>
            <a:ext uri="{FF2B5EF4-FFF2-40B4-BE49-F238E27FC236}">
              <a16:creationId xmlns:a16="http://schemas.microsoft.com/office/drawing/2014/main" xmlns="" id="{00000000-0008-0000-0200-000061000000}"/>
            </a:ext>
            <a:ext uri="{147F2762-F138-4A5C-976F-8EAC2B608ADB}">
              <a16:predDERef xmlns:a16="http://schemas.microsoft.com/office/drawing/2014/main" xmlns="" pred="{00000000-0008-0000-0200-000060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98" name="Text Box 17">
          <a:extLst>
            <a:ext uri="{FF2B5EF4-FFF2-40B4-BE49-F238E27FC236}">
              <a16:creationId xmlns:a16="http://schemas.microsoft.com/office/drawing/2014/main" xmlns="" id="{00000000-0008-0000-0200-000062000000}"/>
            </a:ext>
            <a:ext uri="{147F2762-F138-4A5C-976F-8EAC2B608ADB}">
              <a16:predDERef xmlns:a16="http://schemas.microsoft.com/office/drawing/2014/main" xmlns="" pred="{00000000-0008-0000-0200-000061000000}"/>
            </a:ext>
          </a:extLst>
        </xdr:cNvPr>
        <xdr:cNvSpPr txBox="1">
          <a:spLocks noChangeArrowheads="1"/>
        </xdr:cNvSpPr>
      </xdr:nvSpPr>
      <xdr:spPr bwMode="auto">
        <a:xfrm>
          <a:off x="3134677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99" name="Text Box 18">
          <a:extLst>
            <a:ext uri="{FF2B5EF4-FFF2-40B4-BE49-F238E27FC236}">
              <a16:creationId xmlns:a16="http://schemas.microsoft.com/office/drawing/2014/main" xmlns="" id="{00000000-0008-0000-0200-000063000000}"/>
            </a:ext>
            <a:ext uri="{147F2762-F138-4A5C-976F-8EAC2B608ADB}">
              <a16:predDERef xmlns:a16="http://schemas.microsoft.com/office/drawing/2014/main" xmlns="" pred="{00000000-0008-0000-0200-000062000000}"/>
            </a:ext>
          </a:extLst>
        </xdr:cNvPr>
        <xdr:cNvSpPr txBox="1">
          <a:spLocks noChangeArrowheads="1"/>
        </xdr:cNvSpPr>
      </xdr:nvSpPr>
      <xdr:spPr bwMode="auto">
        <a:xfrm>
          <a:off x="31348362" y="995997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00" name="Text Box 15">
          <a:extLst>
            <a:ext uri="{FF2B5EF4-FFF2-40B4-BE49-F238E27FC236}">
              <a16:creationId xmlns:a16="http://schemas.microsoft.com/office/drawing/2014/main" xmlns="" id="{00000000-0008-0000-0200-000064000000}"/>
            </a:ext>
            <a:ext uri="{147F2762-F138-4A5C-976F-8EAC2B608ADB}">
              <a16:predDERef xmlns:a16="http://schemas.microsoft.com/office/drawing/2014/main" xmlns="" pred="{00000000-0008-0000-0200-000063000000}"/>
            </a:ext>
          </a:extLst>
        </xdr:cNvPr>
        <xdr:cNvSpPr txBox="1">
          <a:spLocks noChangeArrowheads="1"/>
        </xdr:cNvSpPr>
      </xdr:nvSpPr>
      <xdr:spPr bwMode="auto">
        <a:xfrm>
          <a:off x="31346775" y="103727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1" name="Text Box 16">
          <a:extLst>
            <a:ext uri="{FF2B5EF4-FFF2-40B4-BE49-F238E27FC236}">
              <a16:creationId xmlns:a16="http://schemas.microsoft.com/office/drawing/2014/main" xmlns="" id="{00000000-0008-0000-0200-000065000000}"/>
            </a:ext>
            <a:ext uri="{147F2762-F138-4A5C-976F-8EAC2B608ADB}">
              <a16:predDERef xmlns:a16="http://schemas.microsoft.com/office/drawing/2014/main" xmlns="" pred="{00000000-0008-0000-0200-000064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2" name="Text Box 17">
          <a:extLst>
            <a:ext uri="{FF2B5EF4-FFF2-40B4-BE49-F238E27FC236}">
              <a16:creationId xmlns:a16="http://schemas.microsoft.com/office/drawing/2014/main" xmlns="" id="{00000000-0008-0000-0200-000066000000}"/>
            </a:ext>
            <a:ext uri="{147F2762-F138-4A5C-976F-8EAC2B608ADB}">
              <a16:predDERef xmlns:a16="http://schemas.microsoft.com/office/drawing/2014/main" xmlns="" pred="{00000000-0008-0000-0200-000065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3" name="Text Box 18">
          <a:extLst>
            <a:ext uri="{FF2B5EF4-FFF2-40B4-BE49-F238E27FC236}">
              <a16:creationId xmlns:a16="http://schemas.microsoft.com/office/drawing/2014/main" xmlns="" id="{00000000-0008-0000-0200-000067000000}"/>
            </a:ext>
            <a:ext uri="{147F2762-F138-4A5C-976F-8EAC2B608ADB}">
              <a16:predDERef xmlns:a16="http://schemas.microsoft.com/office/drawing/2014/main" xmlns="" pred="{00000000-0008-0000-0200-000066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4" name="Text Box 19">
          <a:extLst>
            <a:ext uri="{FF2B5EF4-FFF2-40B4-BE49-F238E27FC236}">
              <a16:creationId xmlns:a16="http://schemas.microsoft.com/office/drawing/2014/main" xmlns="" id="{00000000-0008-0000-0200-000068000000}"/>
            </a:ext>
            <a:ext uri="{147F2762-F138-4A5C-976F-8EAC2B608ADB}">
              <a16:predDERef xmlns:a16="http://schemas.microsoft.com/office/drawing/2014/main" xmlns="" pred="{00000000-0008-0000-0200-000067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05" name="Text Box 16">
          <a:extLst>
            <a:ext uri="{FF2B5EF4-FFF2-40B4-BE49-F238E27FC236}">
              <a16:creationId xmlns:a16="http://schemas.microsoft.com/office/drawing/2014/main" xmlns="" id="{00000000-0008-0000-0200-000069000000}"/>
            </a:ext>
            <a:ext uri="{147F2762-F138-4A5C-976F-8EAC2B608ADB}">
              <a16:predDERef xmlns:a16="http://schemas.microsoft.com/office/drawing/2014/main" xmlns="" pred="{00000000-0008-0000-0200-000068000000}"/>
            </a:ext>
          </a:extLst>
        </xdr:cNvPr>
        <xdr:cNvSpPr txBox="1">
          <a:spLocks noChangeArrowheads="1"/>
        </xdr:cNvSpPr>
      </xdr:nvSpPr>
      <xdr:spPr bwMode="auto">
        <a:xfrm>
          <a:off x="33575625" y="9944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6" name="Text Box 16">
          <a:extLst>
            <a:ext uri="{FF2B5EF4-FFF2-40B4-BE49-F238E27FC236}">
              <a16:creationId xmlns:a16="http://schemas.microsoft.com/office/drawing/2014/main" xmlns="" id="{00000000-0008-0000-0200-00006A000000}"/>
            </a:ext>
            <a:ext uri="{147F2762-F138-4A5C-976F-8EAC2B608ADB}">
              <a16:predDERef xmlns:a16="http://schemas.microsoft.com/office/drawing/2014/main" xmlns="" pred="{00000000-0008-0000-0200-000069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7" name="Text Box 17">
          <a:extLst>
            <a:ext uri="{FF2B5EF4-FFF2-40B4-BE49-F238E27FC236}">
              <a16:creationId xmlns:a16="http://schemas.microsoft.com/office/drawing/2014/main" xmlns="" id="{00000000-0008-0000-0200-00006B000000}"/>
            </a:ext>
            <a:ext uri="{147F2762-F138-4A5C-976F-8EAC2B608ADB}">
              <a16:predDERef xmlns:a16="http://schemas.microsoft.com/office/drawing/2014/main" xmlns="" pred="{00000000-0008-0000-0200-00006A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8" name="Text Box 18">
          <a:extLst>
            <a:ext uri="{FF2B5EF4-FFF2-40B4-BE49-F238E27FC236}">
              <a16:creationId xmlns:a16="http://schemas.microsoft.com/office/drawing/2014/main" xmlns="" id="{00000000-0008-0000-0200-00006C000000}"/>
            </a:ext>
            <a:ext uri="{147F2762-F138-4A5C-976F-8EAC2B608ADB}">
              <a16:predDERef xmlns:a16="http://schemas.microsoft.com/office/drawing/2014/main" xmlns="" pred="{00000000-0008-0000-0200-00006B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09" name="Text Box 19">
          <a:extLst>
            <a:ext uri="{FF2B5EF4-FFF2-40B4-BE49-F238E27FC236}">
              <a16:creationId xmlns:a16="http://schemas.microsoft.com/office/drawing/2014/main" xmlns="" id="{00000000-0008-0000-0200-00006D000000}"/>
            </a:ext>
            <a:ext uri="{147F2762-F138-4A5C-976F-8EAC2B608ADB}">
              <a16:predDERef xmlns:a16="http://schemas.microsoft.com/office/drawing/2014/main" xmlns="" pred="{00000000-0008-0000-0200-00006C000000}"/>
            </a:ext>
          </a:extLst>
        </xdr:cNvPr>
        <xdr:cNvSpPr txBox="1">
          <a:spLocks noChangeArrowheads="1"/>
        </xdr:cNvSpPr>
      </xdr:nvSpPr>
      <xdr:spPr bwMode="auto">
        <a:xfrm>
          <a:off x="39757350" y="8658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10" name="Text Box 15">
          <a:extLst>
            <a:ext uri="{FF2B5EF4-FFF2-40B4-BE49-F238E27FC236}">
              <a16:creationId xmlns:a16="http://schemas.microsoft.com/office/drawing/2014/main" xmlns="" id="{00000000-0008-0000-0200-00006E000000}"/>
            </a:ext>
            <a:ext uri="{147F2762-F138-4A5C-976F-8EAC2B608ADB}">
              <a16:predDERef xmlns:a16="http://schemas.microsoft.com/office/drawing/2014/main" xmlns="" pred="{00000000-0008-0000-0200-00006D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16</xdr:row>
      <xdr:rowOff>0</xdr:rowOff>
    </xdr:from>
    <xdr:to>
      <xdr:col>22</xdr:col>
      <xdr:colOff>97629</xdr:colOff>
      <xdr:row>16</xdr:row>
      <xdr:rowOff>112531</xdr:rowOff>
    </xdr:to>
    <xdr:sp macro="" textlink="">
      <xdr:nvSpPr>
        <xdr:cNvPr id="111" name="Text Box 15">
          <a:extLst>
            <a:ext uri="{FF2B5EF4-FFF2-40B4-BE49-F238E27FC236}">
              <a16:creationId xmlns:a16="http://schemas.microsoft.com/office/drawing/2014/main" xmlns="" id="{00000000-0008-0000-0200-00006F000000}"/>
            </a:ext>
            <a:ext uri="{147F2762-F138-4A5C-976F-8EAC2B608ADB}">
              <a16:predDERef xmlns:a16="http://schemas.microsoft.com/office/drawing/2014/main" xmlns="" pred="{00000000-0008-0000-0200-00006E000000}"/>
            </a:ext>
          </a:extLst>
        </xdr:cNvPr>
        <xdr:cNvSpPr txBox="1">
          <a:spLocks noChangeArrowheads="1"/>
        </xdr:cNvSpPr>
      </xdr:nvSpPr>
      <xdr:spPr bwMode="auto">
        <a:xfrm>
          <a:off x="2219325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12" name="Text Box 15">
          <a:extLst>
            <a:ext uri="{FF2B5EF4-FFF2-40B4-BE49-F238E27FC236}">
              <a16:creationId xmlns:a16="http://schemas.microsoft.com/office/drawing/2014/main" xmlns="" id="{00000000-0008-0000-0200-000070000000}"/>
            </a:ext>
            <a:ext uri="{147F2762-F138-4A5C-976F-8EAC2B608ADB}">
              <a16:predDERef xmlns:a16="http://schemas.microsoft.com/office/drawing/2014/main" xmlns="" pred="{00000000-0008-0000-0200-00006F000000}"/>
            </a:ext>
          </a:extLst>
        </xdr:cNvPr>
        <xdr:cNvSpPr txBox="1">
          <a:spLocks noChangeArrowheads="1"/>
        </xdr:cNvSpPr>
      </xdr:nvSpPr>
      <xdr:spPr bwMode="auto">
        <a:xfrm>
          <a:off x="41490900" y="10674350"/>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442269"/>
    <xdr:sp macro="" textlink="">
      <xdr:nvSpPr>
        <xdr:cNvPr id="113" name="Text Box 15">
          <a:extLst>
            <a:ext uri="{FF2B5EF4-FFF2-40B4-BE49-F238E27FC236}">
              <a16:creationId xmlns:a16="http://schemas.microsoft.com/office/drawing/2014/main" xmlns="" id="{00000000-0008-0000-0200-000071000000}"/>
            </a:ext>
            <a:ext uri="{147F2762-F138-4A5C-976F-8EAC2B608ADB}">
              <a16:predDERef xmlns:a16="http://schemas.microsoft.com/office/drawing/2014/main" xmlns="" pred="{00000000-0008-0000-0200-000070000000}"/>
            </a:ext>
          </a:extLst>
        </xdr:cNvPr>
        <xdr:cNvSpPr txBox="1">
          <a:spLocks noChangeArrowheads="1"/>
        </xdr:cNvSpPr>
      </xdr:nvSpPr>
      <xdr:spPr bwMode="auto">
        <a:xfrm>
          <a:off x="313467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114" name="Text Box 15">
          <a:extLst>
            <a:ext uri="{FF2B5EF4-FFF2-40B4-BE49-F238E27FC236}">
              <a16:creationId xmlns:a16="http://schemas.microsoft.com/office/drawing/2014/main" xmlns="" id="{00000000-0008-0000-0200-000072000000}"/>
            </a:ext>
            <a:ext uri="{147F2762-F138-4A5C-976F-8EAC2B608ADB}">
              <a16:predDERef xmlns:a16="http://schemas.microsoft.com/office/drawing/2014/main" xmlns="" pred="{00000000-0008-0000-0200-000071000000}"/>
            </a:ext>
          </a:extLst>
        </xdr:cNvPr>
        <xdr:cNvSpPr txBox="1">
          <a:spLocks noChangeArrowheads="1"/>
        </xdr:cNvSpPr>
      </xdr:nvSpPr>
      <xdr:spPr bwMode="auto">
        <a:xfrm>
          <a:off x="38357175"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15" name="Text Box 15">
          <a:extLst>
            <a:ext uri="{FF2B5EF4-FFF2-40B4-BE49-F238E27FC236}">
              <a16:creationId xmlns:a16="http://schemas.microsoft.com/office/drawing/2014/main" xmlns="" id="{00000000-0008-0000-0200-000073000000}"/>
            </a:ext>
            <a:ext uri="{147F2762-F138-4A5C-976F-8EAC2B608ADB}">
              <a16:predDERef xmlns:a16="http://schemas.microsoft.com/office/drawing/2014/main" xmlns="" pred="{00000000-0008-0000-0200-000072000000}"/>
            </a:ext>
          </a:extLst>
        </xdr:cNvPr>
        <xdr:cNvSpPr txBox="1">
          <a:spLocks noChangeArrowheads="1"/>
        </xdr:cNvSpPr>
      </xdr:nvSpPr>
      <xdr:spPr bwMode="auto">
        <a:xfrm>
          <a:off x="39757350" y="103727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444014"/>
    <xdr:sp macro="" textlink="">
      <xdr:nvSpPr>
        <xdr:cNvPr id="116" name="Text Box 15">
          <a:extLst>
            <a:ext uri="{FF2B5EF4-FFF2-40B4-BE49-F238E27FC236}">
              <a16:creationId xmlns:a16="http://schemas.microsoft.com/office/drawing/2014/main" xmlns="" id="{00000000-0008-0000-0200-000074000000}"/>
            </a:ext>
          </a:extLst>
        </xdr:cNvPr>
        <xdr:cNvSpPr txBox="1">
          <a:spLocks noChangeArrowheads="1"/>
        </xdr:cNvSpPr>
      </xdr:nvSpPr>
      <xdr:spPr bwMode="auto">
        <a:xfrm>
          <a:off x="22193250" y="11658600"/>
          <a:ext cx="95250" cy="4440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22</xdr:col>
      <xdr:colOff>0</xdr:colOff>
      <xdr:row>16</xdr:row>
      <xdr:rowOff>0</xdr:rowOff>
    </xdr:from>
    <xdr:to>
      <xdr:col>22</xdr:col>
      <xdr:colOff>95250</xdr:colOff>
      <xdr:row>16</xdr:row>
      <xdr:rowOff>171450</xdr:rowOff>
    </xdr:to>
    <xdr:sp macro="" textlink="">
      <xdr:nvSpPr>
        <xdr:cNvPr id="117" name="Text Box 16">
          <a:extLst>
            <a:ext uri="{FF2B5EF4-FFF2-40B4-BE49-F238E27FC236}">
              <a16:creationId xmlns:a16="http://schemas.microsoft.com/office/drawing/2014/main" xmlns="" id="{00000000-0008-0000-0200-00007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18" name="Text Box 17">
          <a:extLst>
            <a:ext uri="{FF2B5EF4-FFF2-40B4-BE49-F238E27FC236}">
              <a16:creationId xmlns:a16="http://schemas.microsoft.com/office/drawing/2014/main" xmlns="" id="{00000000-0008-0000-0200-00007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19" name="Text Box 18">
          <a:extLst>
            <a:ext uri="{FF2B5EF4-FFF2-40B4-BE49-F238E27FC236}">
              <a16:creationId xmlns:a16="http://schemas.microsoft.com/office/drawing/2014/main" xmlns="" id="{00000000-0008-0000-0200-00007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0</xdr:colOff>
      <xdr:row>16</xdr:row>
      <xdr:rowOff>0</xdr:rowOff>
    </xdr:from>
    <xdr:to>
      <xdr:col>22</xdr:col>
      <xdr:colOff>95250</xdr:colOff>
      <xdr:row>16</xdr:row>
      <xdr:rowOff>171450</xdr:rowOff>
    </xdr:to>
    <xdr:sp macro="" textlink="">
      <xdr:nvSpPr>
        <xdr:cNvPr id="120" name="Text Box 19">
          <a:extLst>
            <a:ext uri="{FF2B5EF4-FFF2-40B4-BE49-F238E27FC236}">
              <a16:creationId xmlns:a16="http://schemas.microsoft.com/office/drawing/2014/main" xmlns="" id="{00000000-0008-0000-0200-000078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171450"/>
    <xdr:sp macro="" textlink="">
      <xdr:nvSpPr>
        <xdr:cNvPr id="121" name="Text Box 16">
          <a:extLst>
            <a:ext uri="{FF2B5EF4-FFF2-40B4-BE49-F238E27FC236}">
              <a16:creationId xmlns:a16="http://schemas.microsoft.com/office/drawing/2014/main" xmlns="" id="{00000000-0008-0000-0200-00007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2" name="Text Box 17">
          <a:extLst>
            <a:ext uri="{FF2B5EF4-FFF2-40B4-BE49-F238E27FC236}">
              <a16:creationId xmlns:a16="http://schemas.microsoft.com/office/drawing/2014/main" xmlns="" id="{00000000-0008-0000-0200-00007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3" name="Text Box 18">
          <a:extLst>
            <a:ext uri="{FF2B5EF4-FFF2-40B4-BE49-F238E27FC236}">
              <a16:creationId xmlns:a16="http://schemas.microsoft.com/office/drawing/2014/main" xmlns="" id="{00000000-0008-0000-0200-00007B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24" name="Text Box 19">
          <a:extLst>
            <a:ext uri="{FF2B5EF4-FFF2-40B4-BE49-F238E27FC236}">
              <a16:creationId xmlns:a16="http://schemas.microsoft.com/office/drawing/2014/main" xmlns="" id="{00000000-0008-0000-0200-00007C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25" name="Text Box 15">
          <a:extLst>
            <a:ext uri="{FF2B5EF4-FFF2-40B4-BE49-F238E27FC236}">
              <a16:creationId xmlns:a16="http://schemas.microsoft.com/office/drawing/2014/main" xmlns="" id="{00000000-0008-0000-0200-00007D000000}"/>
            </a:ext>
          </a:extLst>
        </xdr:cNvPr>
        <xdr:cNvSpPr txBox="1">
          <a:spLocks noChangeArrowheads="1"/>
        </xdr:cNvSpPr>
      </xdr:nvSpPr>
      <xdr:spPr bwMode="auto">
        <a:xfrm>
          <a:off x="313467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6" name="Text Box 16">
          <a:extLst>
            <a:ext uri="{FF2B5EF4-FFF2-40B4-BE49-F238E27FC236}">
              <a16:creationId xmlns:a16="http://schemas.microsoft.com/office/drawing/2014/main" xmlns="" id="{00000000-0008-0000-0200-00007E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7" name="Text Box 17">
          <a:extLst>
            <a:ext uri="{FF2B5EF4-FFF2-40B4-BE49-F238E27FC236}">
              <a16:creationId xmlns:a16="http://schemas.microsoft.com/office/drawing/2014/main" xmlns="" id="{00000000-0008-0000-0200-00007F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8" name="Text Box 18">
          <a:extLst>
            <a:ext uri="{FF2B5EF4-FFF2-40B4-BE49-F238E27FC236}">
              <a16:creationId xmlns:a16="http://schemas.microsoft.com/office/drawing/2014/main" xmlns="" id="{00000000-0008-0000-0200-000080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171450"/>
    <xdr:sp macro="" textlink="">
      <xdr:nvSpPr>
        <xdr:cNvPr id="129" name="Text Box 19">
          <a:extLst>
            <a:ext uri="{FF2B5EF4-FFF2-40B4-BE49-F238E27FC236}">
              <a16:creationId xmlns:a16="http://schemas.microsoft.com/office/drawing/2014/main" xmlns="" id="{00000000-0008-0000-0200-000081000000}"/>
            </a:ext>
          </a:extLst>
        </xdr:cNvPr>
        <xdr:cNvSpPr txBox="1">
          <a:spLocks noChangeArrowheads="1"/>
        </xdr:cNvSpPr>
      </xdr:nvSpPr>
      <xdr:spPr bwMode="auto">
        <a:xfrm>
          <a:off x="38357175"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40</xdr:col>
      <xdr:colOff>0</xdr:colOff>
      <xdr:row>16</xdr:row>
      <xdr:rowOff>0</xdr:rowOff>
    </xdr:from>
    <xdr:ext cx="95250" cy="442269"/>
    <xdr:sp macro="" textlink="">
      <xdr:nvSpPr>
        <xdr:cNvPr id="130" name="Text Box 15">
          <a:extLst>
            <a:ext uri="{FF2B5EF4-FFF2-40B4-BE49-F238E27FC236}">
              <a16:creationId xmlns:a16="http://schemas.microsoft.com/office/drawing/2014/main" xmlns="" id="{00000000-0008-0000-0200-000082000000}"/>
            </a:ext>
          </a:extLst>
        </xdr:cNvPr>
        <xdr:cNvSpPr txBox="1">
          <a:spLocks noChangeArrowheads="1"/>
        </xdr:cNvSpPr>
      </xdr:nvSpPr>
      <xdr:spPr bwMode="auto">
        <a:xfrm>
          <a:off x="38357175"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2" name="Text Box 16">
          <a:extLst>
            <a:ext uri="{FF2B5EF4-FFF2-40B4-BE49-F238E27FC236}">
              <a16:creationId xmlns:a16="http://schemas.microsoft.com/office/drawing/2014/main" xmlns="" id="{00000000-0008-0000-0200-000084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3" name="Text Box 17">
          <a:extLst>
            <a:ext uri="{FF2B5EF4-FFF2-40B4-BE49-F238E27FC236}">
              <a16:creationId xmlns:a16="http://schemas.microsoft.com/office/drawing/2014/main" xmlns="" id="{00000000-0008-0000-0200-000085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4" name="Text Box 18">
          <a:extLst>
            <a:ext uri="{FF2B5EF4-FFF2-40B4-BE49-F238E27FC236}">
              <a16:creationId xmlns:a16="http://schemas.microsoft.com/office/drawing/2014/main" xmlns="" id="{00000000-0008-0000-0200-000086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171450"/>
    <xdr:sp macro="" textlink="">
      <xdr:nvSpPr>
        <xdr:cNvPr id="135" name="Text Box 19">
          <a:extLst>
            <a:ext uri="{FF2B5EF4-FFF2-40B4-BE49-F238E27FC236}">
              <a16:creationId xmlns:a16="http://schemas.microsoft.com/office/drawing/2014/main" xmlns="" id="{00000000-0008-0000-0200-000087000000}"/>
            </a:ext>
          </a:extLst>
        </xdr:cNvPr>
        <xdr:cNvSpPr txBox="1">
          <a:spLocks noChangeArrowheads="1"/>
        </xdr:cNvSpPr>
      </xdr:nvSpPr>
      <xdr:spPr bwMode="auto">
        <a:xfrm>
          <a:off x="22193250"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16</xdr:row>
      <xdr:rowOff>0</xdr:rowOff>
    </xdr:from>
    <xdr:ext cx="95250" cy="213632"/>
    <xdr:sp macro="" textlink="">
      <xdr:nvSpPr>
        <xdr:cNvPr id="136" name="Text Box 15">
          <a:extLst>
            <a:ext uri="{FF2B5EF4-FFF2-40B4-BE49-F238E27FC236}">
              <a16:creationId xmlns:a16="http://schemas.microsoft.com/office/drawing/2014/main" xmlns="" id="{00000000-0008-0000-0200-000088000000}"/>
            </a:ext>
          </a:extLst>
        </xdr:cNvPr>
        <xdr:cNvSpPr txBox="1">
          <a:spLocks noChangeArrowheads="1"/>
        </xdr:cNvSpPr>
      </xdr:nvSpPr>
      <xdr:spPr bwMode="auto">
        <a:xfrm>
          <a:off x="22193250"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37" name="Text Box 16">
          <a:extLst>
            <a:ext uri="{FF2B5EF4-FFF2-40B4-BE49-F238E27FC236}">
              <a16:creationId xmlns:a16="http://schemas.microsoft.com/office/drawing/2014/main" xmlns="" id="{00000000-0008-0000-0200-000089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138" name="Text Box 17">
          <a:extLst>
            <a:ext uri="{FF2B5EF4-FFF2-40B4-BE49-F238E27FC236}">
              <a16:creationId xmlns:a16="http://schemas.microsoft.com/office/drawing/2014/main" xmlns="" id="{00000000-0008-0000-0200-00008A000000}"/>
            </a:ext>
          </a:extLst>
        </xdr:cNvPr>
        <xdr:cNvSpPr txBox="1">
          <a:spLocks noChangeArrowheads="1"/>
        </xdr:cNvSpPr>
      </xdr:nvSpPr>
      <xdr:spPr bwMode="auto">
        <a:xfrm>
          <a:off x="3134677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139" name="Text Box 18">
          <a:extLst>
            <a:ext uri="{FF2B5EF4-FFF2-40B4-BE49-F238E27FC236}">
              <a16:creationId xmlns:a16="http://schemas.microsoft.com/office/drawing/2014/main" xmlns="" id="{00000000-0008-0000-0200-00008B000000}"/>
            </a:ext>
          </a:extLst>
        </xdr:cNvPr>
        <xdr:cNvSpPr txBox="1">
          <a:spLocks noChangeArrowheads="1"/>
        </xdr:cNvSpPr>
      </xdr:nvSpPr>
      <xdr:spPr bwMode="auto">
        <a:xfrm>
          <a:off x="31348362" y="1210310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40" name="Text Box 15">
          <a:extLst>
            <a:ext uri="{FF2B5EF4-FFF2-40B4-BE49-F238E27FC236}">
              <a16:creationId xmlns:a16="http://schemas.microsoft.com/office/drawing/2014/main" xmlns="" id="{00000000-0008-0000-0200-00008C000000}"/>
            </a:ext>
          </a:extLst>
        </xdr:cNvPr>
        <xdr:cNvSpPr txBox="1">
          <a:spLocks noChangeArrowheads="1"/>
        </xdr:cNvSpPr>
      </xdr:nvSpPr>
      <xdr:spPr bwMode="auto">
        <a:xfrm>
          <a:off x="31346775" y="12515850"/>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1" name="Text Box 16">
          <a:extLst>
            <a:ext uri="{FF2B5EF4-FFF2-40B4-BE49-F238E27FC236}">
              <a16:creationId xmlns:a16="http://schemas.microsoft.com/office/drawing/2014/main" xmlns="" id="{00000000-0008-0000-0200-00008D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2" name="Text Box 17">
          <a:extLst>
            <a:ext uri="{FF2B5EF4-FFF2-40B4-BE49-F238E27FC236}">
              <a16:creationId xmlns:a16="http://schemas.microsoft.com/office/drawing/2014/main" xmlns="" id="{00000000-0008-0000-0200-00008E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3" name="Text Box 18">
          <a:extLst>
            <a:ext uri="{FF2B5EF4-FFF2-40B4-BE49-F238E27FC236}">
              <a16:creationId xmlns:a16="http://schemas.microsoft.com/office/drawing/2014/main" xmlns="" id="{00000000-0008-0000-0200-00008F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4" name="Text Box 19">
          <a:extLst>
            <a:ext uri="{FF2B5EF4-FFF2-40B4-BE49-F238E27FC236}">
              <a16:creationId xmlns:a16="http://schemas.microsoft.com/office/drawing/2014/main" xmlns="" id="{00000000-0008-0000-0200-000090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145" name="Text Box 16">
          <a:extLst>
            <a:ext uri="{FF2B5EF4-FFF2-40B4-BE49-F238E27FC236}">
              <a16:creationId xmlns:a16="http://schemas.microsoft.com/office/drawing/2014/main" xmlns="" id="{00000000-0008-0000-0200-000091000000}"/>
            </a:ext>
          </a:extLst>
        </xdr:cNvPr>
        <xdr:cNvSpPr txBox="1">
          <a:spLocks noChangeArrowheads="1"/>
        </xdr:cNvSpPr>
      </xdr:nvSpPr>
      <xdr:spPr bwMode="auto">
        <a:xfrm>
          <a:off x="33575625" y="12087225"/>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6" name="Text Box 16">
          <a:extLst>
            <a:ext uri="{FF2B5EF4-FFF2-40B4-BE49-F238E27FC236}">
              <a16:creationId xmlns:a16="http://schemas.microsoft.com/office/drawing/2014/main" xmlns="" id="{00000000-0008-0000-0200-000092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7" name="Text Box 17">
          <a:extLst>
            <a:ext uri="{FF2B5EF4-FFF2-40B4-BE49-F238E27FC236}">
              <a16:creationId xmlns:a16="http://schemas.microsoft.com/office/drawing/2014/main" xmlns="" id="{00000000-0008-0000-0200-000093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8" name="Text Box 18">
          <a:extLst>
            <a:ext uri="{FF2B5EF4-FFF2-40B4-BE49-F238E27FC236}">
              <a16:creationId xmlns:a16="http://schemas.microsoft.com/office/drawing/2014/main" xmlns="" id="{00000000-0008-0000-0200-000094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171450"/>
    <xdr:sp macro="" textlink="">
      <xdr:nvSpPr>
        <xdr:cNvPr id="149" name="Text Box 19">
          <a:extLst>
            <a:ext uri="{FF2B5EF4-FFF2-40B4-BE49-F238E27FC236}">
              <a16:creationId xmlns:a16="http://schemas.microsoft.com/office/drawing/2014/main" xmlns="" id="{00000000-0008-0000-0200-000095000000}"/>
            </a:ext>
          </a:extLst>
        </xdr:cNvPr>
        <xdr:cNvSpPr txBox="1">
          <a:spLocks noChangeArrowheads="1"/>
        </xdr:cNvSpPr>
      </xdr:nvSpPr>
      <xdr:spPr bwMode="auto">
        <a:xfrm>
          <a:off x="39757350" y="10801350"/>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42</xdr:col>
      <xdr:colOff>0</xdr:colOff>
      <xdr:row>16</xdr:row>
      <xdr:rowOff>0</xdr:rowOff>
    </xdr:from>
    <xdr:ext cx="95250" cy="442269"/>
    <xdr:sp macro="" textlink="">
      <xdr:nvSpPr>
        <xdr:cNvPr id="150" name="Text Box 15">
          <a:extLst>
            <a:ext uri="{FF2B5EF4-FFF2-40B4-BE49-F238E27FC236}">
              <a16:creationId xmlns:a16="http://schemas.microsoft.com/office/drawing/2014/main" xmlns="" id="{00000000-0008-0000-0200-000096000000}"/>
            </a:ext>
          </a:extLst>
        </xdr:cNvPr>
        <xdr:cNvSpPr txBox="1">
          <a:spLocks noChangeArrowheads="1"/>
        </xdr:cNvSpPr>
      </xdr:nvSpPr>
      <xdr:spPr bwMode="auto">
        <a:xfrm>
          <a:off x="39757350" y="12515850"/>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16</xdr:row>
      <xdr:rowOff>0</xdr:rowOff>
    </xdr:from>
    <xdr:to>
      <xdr:col>22</xdr:col>
      <xdr:colOff>97629</xdr:colOff>
      <xdr:row>16</xdr:row>
      <xdr:rowOff>112531</xdr:rowOff>
    </xdr:to>
    <xdr:sp macro="" textlink="">
      <xdr:nvSpPr>
        <xdr:cNvPr id="151" name="Text Box 15">
          <a:extLst>
            <a:ext uri="{FF2B5EF4-FFF2-40B4-BE49-F238E27FC236}">
              <a16:creationId xmlns:a16="http://schemas.microsoft.com/office/drawing/2014/main" xmlns="" id="{00000000-0008-0000-0200-000097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52" name="Text Box 15">
          <a:extLst>
            <a:ext uri="{FF2B5EF4-FFF2-40B4-BE49-F238E27FC236}">
              <a16:creationId xmlns:a16="http://schemas.microsoft.com/office/drawing/2014/main" xmlns="" id="{00000000-0008-0000-0200-000098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53" name="Text Box 15">
          <a:extLst>
            <a:ext uri="{FF2B5EF4-FFF2-40B4-BE49-F238E27FC236}">
              <a16:creationId xmlns:a16="http://schemas.microsoft.com/office/drawing/2014/main" xmlns="" id="{00000000-0008-0000-0200-000099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16</xdr:row>
      <xdr:rowOff>0</xdr:rowOff>
    </xdr:from>
    <xdr:ext cx="95250" cy="442269"/>
    <xdr:sp macro="" textlink="">
      <xdr:nvSpPr>
        <xdr:cNvPr id="154" name="Text Box 15">
          <a:extLst>
            <a:ext uri="{FF2B5EF4-FFF2-40B4-BE49-F238E27FC236}">
              <a16:creationId xmlns:a16="http://schemas.microsoft.com/office/drawing/2014/main" xmlns="" id="{00000000-0008-0000-0200-00009A000000}"/>
            </a:ext>
            <a:ext uri="{147F2762-F138-4A5C-976F-8EAC2B608ADB}">
              <a16:predDERef xmlns:a16="http://schemas.microsoft.com/office/drawing/2014/main" xmlns="" pred="{00000000-0008-0000-0200-000099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55" name="Text Box 15">
          <a:extLst>
            <a:ext uri="{FF2B5EF4-FFF2-40B4-BE49-F238E27FC236}">
              <a16:creationId xmlns:a16="http://schemas.microsoft.com/office/drawing/2014/main" xmlns="" id="{00000000-0008-0000-0200-00009B000000}"/>
            </a:ext>
            <a:ext uri="{147F2762-F138-4A5C-976F-8EAC2B608ADB}">
              <a16:predDERef xmlns:a16="http://schemas.microsoft.com/office/drawing/2014/main" xmlns="" pred="{00000000-0008-0000-0200-00009A000000}"/>
            </a:ext>
          </a:extLst>
        </xdr:cNvPr>
        <xdr:cNvSpPr txBox="1">
          <a:spLocks noChangeArrowheads="1"/>
        </xdr:cNvSpPr>
      </xdr:nvSpPr>
      <xdr:spPr bwMode="auto">
        <a:xfrm>
          <a:off x="31346775" y="865822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56" name="Text Box 15">
          <a:extLst>
            <a:ext uri="{FF2B5EF4-FFF2-40B4-BE49-F238E27FC236}">
              <a16:creationId xmlns:a16="http://schemas.microsoft.com/office/drawing/2014/main" xmlns="" id="{00000000-0008-0000-0200-00009C000000}"/>
            </a:ext>
            <a:ext uri="{147F2762-F138-4A5C-976F-8EAC2B608ADB}">
              <a16:predDERef xmlns:a16="http://schemas.microsoft.com/office/drawing/2014/main" xmlns="" pred="{00000000-0008-0000-0200-00009B000000}"/>
            </a:ext>
          </a:extLst>
        </xdr:cNvPr>
        <xdr:cNvSpPr txBox="1">
          <a:spLocks noChangeArrowheads="1"/>
        </xdr:cNvSpPr>
      </xdr:nvSpPr>
      <xdr:spPr bwMode="auto">
        <a:xfrm>
          <a:off x="31346775" y="8658225"/>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157" name="Text Box 15">
          <a:extLst>
            <a:ext uri="{FF2B5EF4-FFF2-40B4-BE49-F238E27FC236}">
              <a16:creationId xmlns:a16="http://schemas.microsoft.com/office/drawing/2014/main" xmlns="" id="{00000000-0008-0000-0200-00009D000000}"/>
            </a:ext>
            <a:ext uri="{147F2762-F138-4A5C-976F-8EAC2B608ADB}">
              <a16:predDERef xmlns:a16="http://schemas.microsoft.com/office/drawing/2014/main" xmlns="" pred="{00000000-0008-0000-0200-00009C000000}"/>
            </a:ext>
          </a:extLst>
        </xdr:cNvPr>
        <xdr:cNvSpPr txBox="1">
          <a:spLocks noChangeArrowheads="1"/>
        </xdr:cNvSpPr>
      </xdr:nvSpPr>
      <xdr:spPr bwMode="auto">
        <a:xfrm>
          <a:off x="31346775" y="9515475"/>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21</xdr:col>
      <xdr:colOff>857250</xdr:colOff>
      <xdr:row>15</xdr:row>
      <xdr:rowOff>301625</xdr:rowOff>
    </xdr:from>
    <xdr:to>
      <xdr:col>22</xdr:col>
      <xdr:colOff>97629</xdr:colOff>
      <xdr:row>15</xdr:row>
      <xdr:rowOff>311331</xdr:rowOff>
    </xdr:to>
    <xdr:sp macro="" textlink="">
      <xdr:nvSpPr>
        <xdr:cNvPr id="158" name="Text Box 15">
          <a:extLst>
            <a:ext uri="{FF2B5EF4-FFF2-40B4-BE49-F238E27FC236}">
              <a16:creationId xmlns:a16="http://schemas.microsoft.com/office/drawing/2014/main" xmlns="" id="{00000000-0008-0000-0200-00009E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59" name="Text Box 15">
          <a:extLst>
            <a:ext uri="{FF2B5EF4-FFF2-40B4-BE49-F238E27FC236}">
              <a16:creationId xmlns:a16="http://schemas.microsoft.com/office/drawing/2014/main" xmlns="" id="{00000000-0008-0000-0200-00009F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60" name="Text Box 15">
          <a:extLst>
            <a:ext uri="{FF2B5EF4-FFF2-40B4-BE49-F238E27FC236}">
              <a16:creationId xmlns:a16="http://schemas.microsoft.com/office/drawing/2014/main" xmlns="" id="{00000000-0008-0000-0200-0000A0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311331</xdr:rowOff>
    </xdr:to>
    <xdr:sp macro="" textlink="">
      <xdr:nvSpPr>
        <xdr:cNvPr id="161" name="Text Box 15">
          <a:extLst>
            <a:ext uri="{FF2B5EF4-FFF2-40B4-BE49-F238E27FC236}">
              <a16:creationId xmlns:a16="http://schemas.microsoft.com/office/drawing/2014/main" xmlns="" id="{00000000-0008-0000-0200-0000A1000000}"/>
            </a:ext>
          </a:extLst>
        </xdr:cNvPr>
        <xdr:cNvSpPr txBox="1">
          <a:spLocks noChangeArrowheads="1"/>
        </xdr:cNvSpPr>
      </xdr:nvSpPr>
      <xdr:spPr bwMode="auto">
        <a:xfrm>
          <a:off x="22193250" y="6311900"/>
          <a:ext cx="97631" cy="49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62" name="Text Box 15">
          <a:extLst>
            <a:ext uri="{FF2B5EF4-FFF2-40B4-BE49-F238E27FC236}">
              <a16:creationId xmlns:a16="http://schemas.microsoft.com/office/drawing/2014/main" xmlns="" id="{00000000-0008-0000-0200-0000A2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63" name="Text Box 15">
          <a:extLst>
            <a:ext uri="{FF2B5EF4-FFF2-40B4-BE49-F238E27FC236}">
              <a16:creationId xmlns:a16="http://schemas.microsoft.com/office/drawing/2014/main" xmlns="" id="{00000000-0008-0000-0200-0000A3000000}"/>
            </a:ext>
          </a:extLst>
        </xdr:cNvPr>
        <xdr:cNvSpPr txBox="1">
          <a:spLocks noChangeArrowheads="1"/>
        </xdr:cNvSpPr>
      </xdr:nvSpPr>
      <xdr:spPr bwMode="auto">
        <a:xfrm>
          <a:off x="2219325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857250</xdr:colOff>
      <xdr:row>16</xdr:row>
      <xdr:rowOff>0</xdr:rowOff>
    </xdr:from>
    <xdr:to>
      <xdr:col>44</xdr:col>
      <xdr:colOff>97629</xdr:colOff>
      <xdr:row>16</xdr:row>
      <xdr:rowOff>112531</xdr:rowOff>
    </xdr:to>
    <xdr:sp macro="" textlink="">
      <xdr:nvSpPr>
        <xdr:cNvPr id="164" name="Text Box 15">
          <a:extLst>
            <a:ext uri="{FF2B5EF4-FFF2-40B4-BE49-F238E27FC236}">
              <a16:creationId xmlns:a16="http://schemas.microsoft.com/office/drawing/2014/main" xmlns="" id="{00000000-0008-0000-0200-0000A4000000}"/>
            </a:ext>
          </a:extLst>
        </xdr:cNvPr>
        <xdr:cNvSpPr txBox="1">
          <a:spLocks noChangeArrowheads="1"/>
        </xdr:cNvSpPr>
      </xdr:nvSpPr>
      <xdr:spPr bwMode="auto">
        <a:xfrm>
          <a:off x="41490900" y="12817475"/>
          <a:ext cx="97631" cy="17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5" name="Text Box 15">
          <a:extLst>
            <a:ext uri="{FF2B5EF4-FFF2-40B4-BE49-F238E27FC236}">
              <a16:creationId xmlns:a16="http://schemas.microsoft.com/office/drawing/2014/main" xmlns="" id="{00000000-0008-0000-0200-0000A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6" name="Text Box 15">
          <a:extLst>
            <a:ext uri="{FF2B5EF4-FFF2-40B4-BE49-F238E27FC236}">
              <a16:creationId xmlns:a16="http://schemas.microsoft.com/office/drawing/2014/main" xmlns="" id="{00000000-0008-0000-0200-0000A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67" name="Text Box 15">
          <a:extLst>
            <a:ext uri="{FF2B5EF4-FFF2-40B4-BE49-F238E27FC236}">
              <a16:creationId xmlns:a16="http://schemas.microsoft.com/office/drawing/2014/main" xmlns="" id="{00000000-0008-0000-0200-0000A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68" name="Text Box 15">
          <a:extLst>
            <a:ext uri="{FF2B5EF4-FFF2-40B4-BE49-F238E27FC236}">
              <a16:creationId xmlns:a16="http://schemas.microsoft.com/office/drawing/2014/main" xmlns="" id="{00000000-0008-0000-0200-0000A8000000}"/>
            </a:ext>
            <a:ext uri="{147F2762-F138-4A5C-976F-8EAC2B608ADB}">
              <a16:predDERef xmlns:a16="http://schemas.microsoft.com/office/drawing/2014/main" xmlns="" pred="{00000000-0008-0000-0200-0000A7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69" name="Text Box 15">
          <a:extLst>
            <a:ext uri="{FF2B5EF4-FFF2-40B4-BE49-F238E27FC236}">
              <a16:creationId xmlns:a16="http://schemas.microsoft.com/office/drawing/2014/main" xmlns="" id="{00000000-0008-0000-0200-0000A9000000}"/>
            </a:ext>
            <a:ext uri="{147F2762-F138-4A5C-976F-8EAC2B608ADB}">
              <a16:predDERef xmlns:a16="http://schemas.microsoft.com/office/drawing/2014/main" xmlns="" pred="{00000000-0008-0000-0200-0000A8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0" name="Text Box 15">
          <a:extLst>
            <a:ext uri="{FF2B5EF4-FFF2-40B4-BE49-F238E27FC236}">
              <a16:creationId xmlns:a16="http://schemas.microsoft.com/office/drawing/2014/main" xmlns="" id="{00000000-0008-0000-0200-0000AA000000}"/>
            </a:ext>
            <a:ext uri="{147F2762-F138-4A5C-976F-8EAC2B608ADB}">
              <a16:predDERef xmlns:a16="http://schemas.microsoft.com/office/drawing/2014/main" xmlns="" pred="{00000000-0008-0000-0200-0000A9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1" name="Text Box 15">
          <a:extLst>
            <a:ext uri="{FF2B5EF4-FFF2-40B4-BE49-F238E27FC236}">
              <a16:creationId xmlns:a16="http://schemas.microsoft.com/office/drawing/2014/main" xmlns="" id="{00000000-0008-0000-0200-0000AB000000}"/>
            </a:ext>
            <a:ext uri="{147F2762-F138-4A5C-976F-8EAC2B608ADB}">
              <a16:predDERef xmlns:a16="http://schemas.microsoft.com/office/drawing/2014/main" xmlns="" pred="{00000000-0008-0000-0200-0000AA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2" name="Text Box 15">
          <a:extLst>
            <a:ext uri="{FF2B5EF4-FFF2-40B4-BE49-F238E27FC236}">
              <a16:creationId xmlns:a16="http://schemas.microsoft.com/office/drawing/2014/main" xmlns="" id="{00000000-0008-0000-0200-0000AC000000}"/>
            </a:ext>
            <a:ext uri="{147F2762-F138-4A5C-976F-8EAC2B608ADB}">
              <a16:predDERef xmlns:a16="http://schemas.microsoft.com/office/drawing/2014/main" xmlns="" pred="{00000000-0008-0000-0200-0000AB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3" name="Text Box 15">
          <a:extLst>
            <a:ext uri="{FF2B5EF4-FFF2-40B4-BE49-F238E27FC236}">
              <a16:creationId xmlns:a16="http://schemas.microsoft.com/office/drawing/2014/main" xmlns="" id="{00000000-0008-0000-0200-0000AD000000}"/>
            </a:ext>
            <a:ext uri="{147F2762-F138-4A5C-976F-8EAC2B608ADB}">
              <a16:predDERef xmlns:a16="http://schemas.microsoft.com/office/drawing/2014/main" xmlns="" pred="{00000000-0008-0000-0200-0000AC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4" name="Text Box 15">
          <a:extLst>
            <a:ext uri="{FF2B5EF4-FFF2-40B4-BE49-F238E27FC236}">
              <a16:creationId xmlns:a16="http://schemas.microsoft.com/office/drawing/2014/main" xmlns="" id="{00000000-0008-0000-0200-0000AE000000}"/>
            </a:ext>
            <a:ext uri="{147F2762-F138-4A5C-976F-8EAC2B608ADB}">
              <a16:predDERef xmlns:a16="http://schemas.microsoft.com/office/drawing/2014/main" xmlns="" pred="{00000000-0008-0000-0200-0000AD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5" name="Text Box 15">
          <a:extLst>
            <a:ext uri="{FF2B5EF4-FFF2-40B4-BE49-F238E27FC236}">
              <a16:creationId xmlns:a16="http://schemas.microsoft.com/office/drawing/2014/main" xmlns="" id="{00000000-0008-0000-0200-0000AF000000}"/>
            </a:ext>
            <a:ext uri="{147F2762-F138-4A5C-976F-8EAC2B608ADB}">
              <a16:predDERef xmlns:a16="http://schemas.microsoft.com/office/drawing/2014/main" xmlns="" pred="{00000000-0008-0000-0200-0000AE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6" name="Text Box 15">
          <a:extLst>
            <a:ext uri="{FF2B5EF4-FFF2-40B4-BE49-F238E27FC236}">
              <a16:creationId xmlns:a16="http://schemas.microsoft.com/office/drawing/2014/main" xmlns="" id="{00000000-0008-0000-0200-0000B0000000}"/>
            </a:ext>
            <a:ext uri="{147F2762-F138-4A5C-976F-8EAC2B608ADB}">
              <a16:predDERef xmlns:a16="http://schemas.microsoft.com/office/drawing/2014/main" xmlns="" pred="{00000000-0008-0000-0200-0000AF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7" name="Text Box 15">
          <a:extLst>
            <a:ext uri="{FF2B5EF4-FFF2-40B4-BE49-F238E27FC236}">
              <a16:creationId xmlns:a16="http://schemas.microsoft.com/office/drawing/2014/main" xmlns="" id="{00000000-0008-0000-0200-0000B1000000}"/>
            </a:ext>
            <a:ext uri="{147F2762-F138-4A5C-976F-8EAC2B608ADB}">
              <a16:predDERef xmlns:a16="http://schemas.microsoft.com/office/drawing/2014/main" xmlns="" pred="{00000000-0008-0000-0200-0000B0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7541</xdr:rowOff>
    </xdr:to>
    <xdr:sp macro="" textlink="">
      <xdr:nvSpPr>
        <xdr:cNvPr id="178" name="Text Box 15">
          <a:extLst>
            <a:ext uri="{FF2B5EF4-FFF2-40B4-BE49-F238E27FC236}">
              <a16:creationId xmlns:a16="http://schemas.microsoft.com/office/drawing/2014/main" xmlns="" id="{00000000-0008-0000-0200-0000B2000000}"/>
            </a:ext>
            <a:ext uri="{147F2762-F138-4A5C-976F-8EAC2B608ADB}">
              <a16:predDERef xmlns:a16="http://schemas.microsoft.com/office/drawing/2014/main" xmlns="" pred="{00000000-0008-0000-0200-0000B1000000}"/>
            </a:ext>
          </a:extLst>
        </xdr:cNvPr>
        <xdr:cNvSpPr txBox="1">
          <a:spLocks noChangeArrowheads="1"/>
        </xdr:cNvSpPr>
      </xdr:nvSpPr>
      <xdr:spPr bwMode="auto">
        <a:xfrm>
          <a:off x="22703270" y="6523182"/>
          <a:ext cx="98496" cy="7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79" name="Text Box 15">
          <a:extLst>
            <a:ext uri="{FF2B5EF4-FFF2-40B4-BE49-F238E27FC236}">
              <a16:creationId xmlns:a16="http://schemas.microsoft.com/office/drawing/2014/main" xmlns="" id="{00000000-0008-0000-0200-0000B3000000}"/>
            </a:ext>
            <a:ext uri="{147F2762-F138-4A5C-976F-8EAC2B608ADB}">
              <a16:predDERef xmlns:a16="http://schemas.microsoft.com/office/drawing/2014/main" xmlns="" pred="{00000000-0008-0000-0200-0000B2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0" name="Text Box 15">
          <a:extLst>
            <a:ext uri="{FF2B5EF4-FFF2-40B4-BE49-F238E27FC236}">
              <a16:creationId xmlns:a16="http://schemas.microsoft.com/office/drawing/2014/main" xmlns="" id="{00000000-0008-0000-0200-0000B4000000}"/>
            </a:ext>
            <a:ext uri="{147F2762-F138-4A5C-976F-8EAC2B608ADB}">
              <a16:predDERef xmlns:a16="http://schemas.microsoft.com/office/drawing/2014/main" xmlns="" pred="{00000000-0008-0000-0200-0000B3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1" name="Text Box 15">
          <a:extLst>
            <a:ext uri="{FF2B5EF4-FFF2-40B4-BE49-F238E27FC236}">
              <a16:creationId xmlns:a16="http://schemas.microsoft.com/office/drawing/2014/main" xmlns="" id="{00000000-0008-0000-0200-0000B5000000}"/>
            </a:ext>
            <a:ext uri="{147F2762-F138-4A5C-976F-8EAC2B608ADB}">
              <a16:predDERef xmlns:a16="http://schemas.microsoft.com/office/drawing/2014/main" xmlns="" pred="{00000000-0008-0000-0200-0000B4000000}"/>
            </a:ext>
          </a:extLst>
        </xdr:cNvPr>
        <xdr:cNvSpPr txBox="1">
          <a:spLocks noChangeArrowheads="1"/>
        </xdr:cNvSpPr>
      </xdr:nvSpPr>
      <xdr:spPr bwMode="auto">
        <a:xfrm>
          <a:off x="22703270" y="652318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2" name="Text Box 15">
          <a:extLst>
            <a:ext uri="{FF2B5EF4-FFF2-40B4-BE49-F238E27FC236}">
              <a16:creationId xmlns:a16="http://schemas.microsoft.com/office/drawing/2014/main" xmlns="" id="{00000000-0008-0000-0200-0000B6000000}"/>
            </a:ext>
            <a:ext uri="{147F2762-F138-4A5C-976F-8EAC2B608ADB}">
              <a16:predDERef xmlns:a16="http://schemas.microsoft.com/office/drawing/2014/main" xmlns="" pred="{00000000-0008-0000-0200-0000B5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3" name="Text Box 15">
          <a:extLst>
            <a:ext uri="{FF2B5EF4-FFF2-40B4-BE49-F238E27FC236}">
              <a16:creationId xmlns:a16="http://schemas.microsoft.com/office/drawing/2014/main" xmlns="" id="{00000000-0008-0000-0200-0000B7000000}"/>
            </a:ext>
            <a:ext uri="{147F2762-F138-4A5C-976F-8EAC2B608ADB}">
              <a16:predDERef xmlns:a16="http://schemas.microsoft.com/office/drawing/2014/main" xmlns="" pred="{00000000-0008-0000-0200-0000B6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84" name="Text Box 15">
          <a:extLst>
            <a:ext uri="{FF2B5EF4-FFF2-40B4-BE49-F238E27FC236}">
              <a16:creationId xmlns:a16="http://schemas.microsoft.com/office/drawing/2014/main" xmlns="" id="{00000000-0008-0000-0200-0000B8000000}"/>
            </a:ext>
            <a:ext uri="{147F2762-F138-4A5C-976F-8EAC2B608ADB}">
              <a16:predDERef xmlns:a16="http://schemas.microsoft.com/office/drawing/2014/main" xmlns="" pred="{00000000-0008-0000-0200-0000B7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5" name="Text Box 15">
          <a:extLst>
            <a:ext uri="{FF2B5EF4-FFF2-40B4-BE49-F238E27FC236}">
              <a16:creationId xmlns:a16="http://schemas.microsoft.com/office/drawing/2014/main" xmlns="" id="{00000000-0008-0000-0200-0000B9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6" name="Text Box 15">
          <a:extLst>
            <a:ext uri="{FF2B5EF4-FFF2-40B4-BE49-F238E27FC236}">
              <a16:creationId xmlns:a16="http://schemas.microsoft.com/office/drawing/2014/main" xmlns="" id="{00000000-0008-0000-0200-0000BA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7" name="Text Box 15">
          <a:extLst>
            <a:ext uri="{FF2B5EF4-FFF2-40B4-BE49-F238E27FC236}">
              <a16:creationId xmlns:a16="http://schemas.microsoft.com/office/drawing/2014/main" xmlns="" id="{00000000-0008-0000-0200-0000BB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8" name="Text Box 15">
          <a:extLst>
            <a:ext uri="{FF2B5EF4-FFF2-40B4-BE49-F238E27FC236}">
              <a16:creationId xmlns:a16="http://schemas.microsoft.com/office/drawing/2014/main" xmlns="" id="{00000000-0008-0000-0200-0000BC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89" name="Text Box 15">
          <a:extLst>
            <a:ext uri="{FF2B5EF4-FFF2-40B4-BE49-F238E27FC236}">
              <a16:creationId xmlns:a16="http://schemas.microsoft.com/office/drawing/2014/main" xmlns="" id="{00000000-0008-0000-0200-0000BD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15</xdr:row>
      <xdr:rowOff>301625</xdr:rowOff>
    </xdr:from>
    <xdr:to>
      <xdr:col>22</xdr:col>
      <xdr:colOff>97629</xdr:colOff>
      <xdr:row>15</xdr:row>
      <xdr:rowOff>416321</xdr:rowOff>
    </xdr:to>
    <xdr:sp macro="" textlink="">
      <xdr:nvSpPr>
        <xdr:cNvPr id="190" name="Text Box 15">
          <a:extLst>
            <a:ext uri="{FF2B5EF4-FFF2-40B4-BE49-F238E27FC236}">
              <a16:creationId xmlns:a16="http://schemas.microsoft.com/office/drawing/2014/main" xmlns="" i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1" name="Text Box 15">
          <a:extLst>
            <a:ext uri="{FF2B5EF4-FFF2-40B4-BE49-F238E27FC236}">
              <a16:creationId xmlns:a16="http://schemas.microsoft.com/office/drawing/2014/main" xmlns="" id="{00000000-0008-0000-0200-0000BF000000}"/>
            </a:ext>
            <a:ext uri="{147F2762-F138-4A5C-976F-8EAC2B608ADB}">
              <a16:predDERef xmlns:a16="http://schemas.microsoft.com/office/drawing/2014/main" xmlns="" pred="{00000000-0008-0000-0200-0000BE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2" name="Text Box 15">
          <a:extLst>
            <a:ext uri="{FF2B5EF4-FFF2-40B4-BE49-F238E27FC236}">
              <a16:creationId xmlns:a16="http://schemas.microsoft.com/office/drawing/2014/main" xmlns="" id="{00000000-0008-0000-0200-0000C0000000}"/>
            </a:ext>
            <a:ext uri="{147F2762-F138-4A5C-976F-8EAC2B608ADB}">
              <a16:predDERef xmlns:a16="http://schemas.microsoft.com/office/drawing/2014/main" xmlns="" pred="{00000000-0008-0000-0200-0000BF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3" name="Text Box 15">
          <a:extLst>
            <a:ext uri="{FF2B5EF4-FFF2-40B4-BE49-F238E27FC236}">
              <a16:creationId xmlns:a16="http://schemas.microsoft.com/office/drawing/2014/main" xmlns="" id="{00000000-0008-0000-0200-0000C1000000}"/>
            </a:ext>
            <a:ext uri="{147F2762-F138-4A5C-976F-8EAC2B608ADB}">
              <a16:predDERef xmlns:a16="http://schemas.microsoft.com/office/drawing/2014/main" xmlns="" pred="{00000000-0008-0000-0200-0000C0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4" name="Text Box 15">
          <a:extLst>
            <a:ext uri="{FF2B5EF4-FFF2-40B4-BE49-F238E27FC236}">
              <a16:creationId xmlns:a16="http://schemas.microsoft.com/office/drawing/2014/main" xmlns="" id="{00000000-0008-0000-0200-0000C2000000}"/>
            </a:ext>
            <a:ext uri="{147F2762-F138-4A5C-976F-8EAC2B608ADB}">
              <a16:predDERef xmlns:a16="http://schemas.microsoft.com/office/drawing/2014/main" xmlns="" pred="{00000000-0008-0000-0200-0000C1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5" name="Text Box 15">
          <a:extLst>
            <a:ext uri="{FF2B5EF4-FFF2-40B4-BE49-F238E27FC236}">
              <a16:creationId xmlns:a16="http://schemas.microsoft.com/office/drawing/2014/main" xmlns="" id="{00000000-0008-0000-0200-0000C3000000}"/>
            </a:ext>
            <a:ext uri="{147F2762-F138-4A5C-976F-8EAC2B608ADB}">
              <a16:predDERef xmlns:a16="http://schemas.microsoft.com/office/drawing/2014/main" xmlns="" pred="{00000000-0008-0000-0200-0000C2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857250</xdr:colOff>
      <xdr:row>16</xdr:row>
      <xdr:rowOff>0</xdr:rowOff>
    </xdr:from>
    <xdr:to>
      <xdr:col>22</xdr:col>
      <xdr:colOff>97629</xdr:colOff>
      <xdr:row>16</xdr:row>
      <xdr:rowOff>112531</xdr:rowOff>
    </xdr:to>
    <xdr:sp macro="" textlink="">
      <xdr:nvSpPr>
        <xdr:cNvPr id="196" name="Text Box 15">
          <a:extLst>
            <a:ext uri="{FF2B5EF4-FFF2-40B4-BE49-F238E27FC236}">
              <a16:creationId xmlns:a16="http://schemas.microsoft.com/office/drawing/2014/main" xmlns="" id="{00000000-0008-0000-0200-0000C4000000}"/>
            </a:ext>
            <a:ext uri="{147F2762-F138-4A5C-976F-8EAC2B608ADB}">
              <a16:predDERef xmlns:a16="http://schemas.microsoft.com/office/drawing/2014/main" xmlns="" pred="{00000000-0008-0000-0200-0000C3000000}"/>
            </a:ext>
          </a:extLst>
        </xdr:cNvPr>
        <xdr:cNvSpPr txBox="1">
          <a:spLocks noChangeArrowheads="1"/>
        </xdr:cNvSpPr>
      </xdr:nvSpPr>
      <xdr:spPr bwMode="auto">
        <a:xfrm>
          <a:off x="22703270" y="13091102"/>
          <a:ext cx="98496" cy="1125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27</xdr:col>
      <xdr:colOff>1152525</xdr:colOff>
      <xdr:row>12</xdr:row>
      <xdr:rowOff>504825</xdr:rowOff>
    </xdr:from>
    <xdr:ext cx="95250" cy="442269"/>
    <xdr:sp macro="" textlink="">
      <xdr:nvSpPr>
        <xdr:cNvPr id="197" name="Text Box 15">
          <a:extLst>
            <a:ext uri="{FF2B5EF4-FFF2-40B4-BE49-F238E27FC236}">
              <a16:creationId xmlns:a16="http://schemas.microsoft.com/office/drawing/2014/main" xmlns="" id="{00000000-0008-0000-0200-0000C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12</xdr:row>
      <xdr:rowOff>504825</xdr:rowOff>
    </xdr:from>
    <xdr:ext cx="95250" cy="213632"/>
    <xdr:sp macro="" textlink="">
      <xdr:nvSpPr>
        <xdr:cNvPr id="198" name="Text Box 15">
          <a:extLst>
            <a:ext uri="{FF2B5EF4-FFF2-40B4-BE49-F238E27FC236}">
              <a16:creationId xmlns:a16="http://schemas.microsoft.com/office/drawing/2014/main" xmlns="" id="{00000000-0008-0000-0200-0000C6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199" name="Text Box 15">
          <a:extLst>
            <a:ext uri="{FF2B5EF4-FFF2-40B4-BE49-F238E27FC236}">
              <a16:creationId xmlns:a16="http://schemas.microsoft.com/office/drawing/2014/main" xmlns="" id="{00000000-0008-0000-0200-0000C7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200" name="Text Box 15">
          <a:extLst>
            <a:ext uri="{FF2B5EF4-FFF2-40B4-BE49-F238E27FC236}">
              <a16:creationId xmlns:a16="http://schemas.microsoft.com/office/drawing/2014/main" xmlns="" id="{00000000-0008-0000-0200-0000C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1" name="Text Box 16">
          <a:extLst>
            <a:ext uri="{FF2B5EF4-FFF2-40B4-BE49-F238E27FC236}">
              <a16:creationId xmlns:a16="http://schemas.microsoft.com/office/drawing/2014/main" xmlns="" id="{00000000-0008-0000-0200-0000C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2" name="Text Box 17">
          <a:extLst>
            <a:ext uri="{FF2B5EF4-FFF2-40B4-BE49-F238E27FC236}">
              <a16:creationId xmlns:a16="http://schemas.microsoft.com/office/drawing/2014/main" xmlns="" id="{00000000-0008-0000-0200-0000CA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3" name="Text Box 18">
          <a:extLst>
            <a:ext uri="{FF2B5EF4-FFF2-40B4-BE49-F238E27FC236}">
              <a16:creationId xmlns:a16="http://schemas.microsoft.com/office/drawing/2014/main" xmlns="" id="{00000000-0008-0000-0200-0000C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4" name="Text Box 19">
          <a:extLst>
            <a:ext uri="{FF2B5EF4-FFF2-40B4-BE49-F238E27FC236}">
              <a16:creationId xmlns:a16="http://schemas.microsoft.com/office/drawing/2014/main" xmlns="" id="{00000000-0008-0000-0200-0000C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205" name="Text Box 15">
          <a:extLst>
            <a:ext uri="{FF2B5EF4-FFF2-40B4-BE49-F238E27FC236}">
              <a16:creationId xmlns:a16="http://schemas.microsoft.com/office/drawing/2014/main" xmlns="" id="{00000000-0008-0000-0200-0000CD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6" name="Text Box 16">
          <a:extLst>
            <a:ext uri="{FF2B5EF4-FFF2-40B4-BE49-F238E27FC236}">
              <a16:creationId xmlns:a16="http://schemas.microsoft.com/office/drawing/2014/main" xmlns="" id="{00000000-0008-0000-0200-0000C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0</xdr:rowOff>
    </xdr:from>
    <xdr:ext cx="95250" cy="171450"/>
    <xdr:sp macro="" textlink="">
      <xdr:nvSpPr>
        <xdr:cNvPr id="207" name="Text Box 17">
          <a:extLst>
            <a:ext uri="{FF2B5EF4-FFF2-40B4-BE49-F238E27FC236}">
              <a16:creationId xmlns:a16="http://schemas.microsoft.com/office/drawing/2014/main" xmlns="" id="{00000000-0008-0000-0200-0000CF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14</xdr:row>
      <xdr:rowOff>15875</xdr:rowOff>
    </xdr:from>
    <xdr:ext cx="95250" cy="171450"/>
    <xdr:sp macro="" textlink="">
      <xdr:nvSpPr>
        <xdr:cNvPr id="208" name="Text Box 18">
          <a:extLst>
            <a:ext uri="{FF2B5EF4-FFF2-40B4-BE49-F238E27FC236}">
              <a16:creationId xmlns:a16="http://schemas.microsoft.com/office/drawing/2014/main" xmlns="" id="{00000000-0008-0000-0200-0000D0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209" name="Text Box 15">
          <a:extLst>
            <a:ext uri="{FF2B5EF4-FFF2-40B4-BE49-F238E27FC236}">
              <a16:creationId xmlns:a16="http://schemas.microsoft.com/office/drawing/2014/main" xmlns="" id="{00000000-0008-0000-0200-0000D1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442269"/>
    <xdr:sp macro="" textlink="">
      <xdr:nvSpPr>
        <xdr:cNvPr id="210" name="Text Box 15">
          <a:extLst>
            <a:ext uri="{FF2B5EF4-FFF2-40B4-BE49-F238E27FC236}">
              <a16:creationId xmlns:a16="http://schemas.microsoft.com/office/drawing/2014/main" xmlns="" id="{00000000-0008-0000-0200-0000D200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12</xdr:row>
      <xdr:rowOff>504825</xdr:rowOff>
    </xdr:from>
    <xdr:ext cx="95250" cy="213632"/>
    <xdr:sp macro="" textlink="">
      <xdr:nvSpPr>
        <xdr:cNvPr id="211" name="Text Box 15">
          <a:extLst>
            <a:ext uri="{FF2B5EF4-FFF2-40B4-BE49-F238E27FC236}">
              <a16:creationId xmlns:a16="http://schemas.microsoft.com/office/drawing/2014/main" xmlns="" id="{00000000-0008-0000-0200-0000D300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212" name="Text Box 15">
          <a:extLst>
            <a:ext uri="{FF2B5EF4-FFF2-40B4-BE49-F238E27FC236}">
              <a16:creationId xmlns:a16="http://schemas.microsoft.com/office/drawing/2014/main" xmlns="" id="{00000000-0008-0000-0200-0000D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213" name="Text Box 15">
          <a:extLst>
            <a:ext uri="{FF2B5EF4-FFF2-40B4-BE49-F238E27FC236}">
              <a16:creationId xmlns:a16="http://schemas.microsoft.com/office/drawing/2014/main" xmlns="" id="{00000000-0008-0000-0200-0000D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18" name="Text Box 15">
          <a:extLst>
            <a:ext uri="{FF2B5EF4-FFF2-40B4-BE49-F238E27FC236}">
              <a16:creationId xmlns:a16="http://schemas.microsoft.com/office/drawing/2014/main" xmlns="" id="{00000000-0008-0000-0200-0000DA000000}"/>
            </a:ext>
            <a:ext uri="{147F2762-F138-4A5C-976F-8EAC2B608ADB}">
              <a16:predDERef xmlns:a16="http://schemas.microsoft.com/office/drawing/2014/main" xmlns="" pred="{00000000-0008-0000-0200-0000D5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657225</xdr:colOff>
      <xdr:row>16</xdr:row>
      <xdr:rowOff>0</xdr:rowOff>
    </xdr:from>
    <xdr:ext cx="95250" cy="171450"/>
    <xdr:sp macro="" textlink="">
      <xdr:nvSpPr>
        <xdr:cNvPr id="220" name="Text Box 17">
          <a:extLst>
            <a:ext uri="{FF2B5EF4-FFF2-40B4-BE49-F238E27FC236}">
              <a16:creationId xmlns:a16="http://schemas.microsoft.com/office/drawing/2014/main" xmlns="" id="{00000000-0008-0000-0200-0000DC000000}"/>
            </a:ext>
            <a:ext uri="{147F2762-F138-4A5C-976F-8EAC2B608ADB}">
              <a16:predDERef xmlns:a16="http://schemas.microsoft.com/office/drawing/2014/main" xmlns="" pred="{00000000-0008-0000-0200-0000DA000000}"/>
            </a:ext>
          </a:extLst>
        </xdr:cNvPr>
        <xdr:cNvSpPr txBox="1">
          <a:spLocks noChangeArrowheads="1"/>
        </xdr:cNvSpPr>
      </xdr:nvSpPr>
      <xdr:spPr bwMode="auto">
        <a:xfrm>
          <a:off x="31399163" y="946150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642937</xdr:colOff>
      <xdr:row>16</xdr:row>
      <xdr:rowOff>0</xdr:rowOff>
    </xdr:from>
    <xdr:ext cx="95250" cy="171450"/>
    <xdr:sp macro="" textlink="">
      <xdr:nvSpPr>
        <xdr:cNvPr id="221" name="Text Box 18">
          <a:extLst>
            <a:ext uri="{FF2B5EF4-FFF2-40B4-BE49-F238E27FC236}">
              <a16:creationId xmlns:a16="http://schemas.microsoft.com/office/drawing/2014/main" xmlns="" id="{00000000-0008-0000-0200-0000DD000000}"/>
            </a:ext>
            <a:ext uri="{147F2762-F138-4A5C-976F-8EAC2B608ADB}">
              <a16:predDERef xmlns:a16="http://schemas.microsoft.com/office/drawing/2014/main" xmlns="" pred="{00000000-0008-0000-0200-0000DC000000}"/>
            </a:ext>
          </a:extLst>
        </xdr:cNvPr>
        <xdr:cNvSpPr txBox="1">
          <a:spLocks noChangeArrowheads="1"/>
        </xdr:cNvSpPr>
      </xdr:nvSpPr>
      <xdr:spPr bwMode="auto">
        <a:xfrm>
          <a:off x="31384875" y="9786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22" name="Text Box 15">
          <a:extLst>
            <a:ext uri="{FF2B5EF4-FFF2-40B4-BE49-F238E27FC236}">
              <a16:creationId xmlns:a16="http://schemas.microsoft.com/office/drawing/2014/main" xmlns="" id="{00000000-0008-0000-0200-0000DE000000}"/>
            </a:ext>
            <a:ext uri="{147F2762-F138-4A5C-976F-8EAC2B608ADB}">
              <a16:predDERef xmlns:a16="http://schemas.microsoft.com/office/drawing/2014/main" xmlns="" pred="{00000000-0008-0000-0200-0000DD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23" name="Text Box 15">
          <a:extLst>
            <a:ext uri="{FF2B5EF4-FFF2-40B4-BE49-F238E27FC236}">
              <a16:creationId xmlns:a16="http://schemas.microsoft.com/office/drawing/2014/main" xmlns="" id="{00000000-0008-0000-0200-0000DF000000}"/>
            </a:ext>
            <a:ext uri="{147F2762-F138-4A5C-976F-8EAC2B608ADB}">
              <a16:predDERef xmlns:a16="http://schemas.microsoft.com/office/drawing/2014/main" xmlns="" pred="{00000000-0008-0000-0200-0000DE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24" name="Text Box 15">
          <a:extLst>
            <a:ext uri="{FF2B5EF4-FFF2-40B4-BE49-F238E27FC236}">
              <a16:creationId xmlns:a16="http://schemas.microsoft.com/office/drawing/2014/main" xmlns="" id="{00000000-0008-0000-0200-0000E0000000}"/>
            </a:ext>
            <a:ext uri="{147F2762-F138-4A5C-976F-8EAC2B608ADB}">
              <a16:predDERef xmlns:a16="http://schemas.microsoft.com/office/drawing/2014/main" xmlns="" pred="{00000000-0008-0000-0200-0000DF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5" name="Text Box 16">
          <a:extLst>
            <a:ext uri="{FF2B5EF4-FFF2-40B4-BE49-F238E27FC236}">
              <a16:creationId xmlns:a16="http://schemas.microsoft.com/office/drawing/2014/main" xmlns="" id="{00000000-0008-0000-0200-0000E1000000}"/>
            </a:ext>
            <a:ext uri="{147F2762-F138-4A5C-976F-8EAC2B608ADB}">
              <a16:predDERef xmlns:a16="http://schemas.microsoft.com/office/drawing/2014/main" xmlns="" pred="{00000000-0008-0000-0200-0000E0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6" name="Text Box 17">
          <a:extLst>
            <a:ext uri="{FF2B5EF4-FFF2-40B4-BE49-F238E27FC236}">
              <a16:creationId xmlns:a16="http://schemas.microsoft.com/office/drawing/2014/main" xmlns="" id="{00000000-0008-0000-0200-0000E2000000}"/>
            </a:ext>
            <a:ext uri="{147F2762-F138-4A5C-976F-8EAC2B608ADB}">
              <a16:predDERef xmlns:a16="http://schemas.microsoft.com/office/drawing/2014/main" xmlns="" pred="{00000000-0008-0000-0200-0000E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7" name="Text Box 18">
          <a:extLst>
            <a:ext uri="{FF2B5EF4-FFF2-40B4-BE49-F238E27FC236}">
              <a16:creationId xmlns:a16="http://schemas.microsoft.com/office/drawing/2014/main" xmlns="" id="{00000000-0008-0000-0200-0000E3000000}"/>
            </a:ext>
            <a:ext uri="{147F2762-F138-4A5C-976F-8EAC2B608ADB}">
              <a16:predDERef xmlns:a16="http://schemas.microsoft.com/office/drawing/2014/main" xmlns="" pred="{00000000-0008-0000-0200-0000E2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28" name="Text Box 19">
          <a:extLst>
            <a:ext uri="{FF2B5EF4-FFF2-40B4-BE49-F238E27FC236}">
              <a16:creationId xmlns:a16="http://schemas.microsoft.com/office/drawing/2014/main" xmlns="" id="{00000000-0008-0000-0200-0000E4000000}"/>
            </a:ext>
            <a:ext uri="{147F2762-F138-4A5C-976F-8EAC2B608ADB}">
              <a16:predDERef xmlns:a16="http://schemas.microsoft.com/office/drawing/2014/main" xmlns="" pred="{00000000-0008-0000-0200-0000E3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29" name="Text Box 15">
          <a:extLst>
            <a:ext uri="{FF2B5EF4-FFF2-40B4-BE49-F238E27FC236}">
              <a16:creationId xmlns:a16="http://schemas.microsoft.com/office/drawing/2014/main" xmlns="" id="{00000000-0008-0000-0200-0000E5000000}"/>
            </a:ext>
            <a:ext uri="{147F2762-F138-4A5C-976F-8EAC2B608ADB}">
              <a16:predDERef xmlns:a16="http://schemas.microsoft.com/office/drawing/2014/main" xmlns="" pred="{00000000-0008-0000-0200-0000E4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0" name="Text Box 16">
          <a:extLst>
            <a:ext uri="{FF2B5EF4-FFF2-40B4-BE49-F238E27FC236}">
              <a16:creationId xmlns:a16="http://schemas.microsoft.com/office/drawing/2014/main" xmlns="" id="{00000000-0008-0000-0200-0000E6000000}"/>
            </a:ext>
            <a:ext uri="{147F2762-F138-4A5C-976F-8EAC2B608ADB}">
              <a16:predDERef xmlns:a16="http://schemas.microsoft.com/office/drawing/2014/main" xmlns="" pred="{00000000-0008-0000-0200-0000E5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1" name="Text Box 17">
          <a:extLst>
            <a:ext uri="{FF2B5EF4-FFF2-40B4-BE49-F238E27FC236}">
              <a16:creationId xmlns:a16="http://schemas.microsoft.com/office/drawing/2014/main" xmlns="" id="{00000000-0008-0000-0200-0000E7000000}"/>
            </a:ext>
            <a:ext uri="{147F2762-F138-4A5C-976F-8EAC2B608ADB}">
              <a16:predDERef xmlns:a16="http://schemas.microsoft.com/office/drawing/2014/main" xmlns="" pred="{00000000-0008-0000-0200-0000E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32" name="Text Box 18">
          <a:extLst>
            <a:ext uri="{FF2B5EF4-FFF2-40B4-BE49-F238E27FC236}">
              <a16:creationId xmlns:a16="http://schemas.microsoft.com/office/drawing/2014/main" xmlns="" id="{00000000-0008-0000-0200-0000E8000000}"/>
            </a:ext>
            <a:ext uri="{147F2762-F138-4A5C-976F-8EAC2B608ADB}">
              <a16:predDERef xmlns:a16="http://schemas.microsoft.com/office/drawing/2014/main" xmlns="" pred="{00000000-0008-0000-0200-0000E7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33" name="Text Box 15">
          <a:extLst>
            <a:ext uri="{FF2B5EF4-FFF2-40B4-BE49-F238E27FC236}">
              <a16:creationId xmlns:a16="http://schemas.microsoft.com/office/drawing/2014/main" xmlns="" id="{00000000-0008-0000-0200-0000E9000000}"/>
            </a:ext>
            <a:ext uri="{147F2762-F138-4A5C-976F-8EAC2B608ADB}">
              <a16:predDERef xmlns:a16="http://schemas.microsoft.com/office/drawing/2014/main" xmlns="" pred="{00000000-0008-0000-0200-0000E8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34" name="Text Box 15">
          <a:extLst>
            <a:ext uri="{FF2B5EF4-FFF2-40B4-BE49-F238E27FC236}">
              <a16:creationId xmlns:a16="http://schemas.microsoft.com/office/drawing/2014/main" xmlns="" id="{00000000-0008-0000-0200-0000EA000000}"/>
            </a:ext>
            <a:ext uri="{147F2762-F138-4A5C-976F-8EAC2B608ADB}">
              <a16:predDERef xmlns:a16="http://schemas.microsoft.com/office/drawing/2014/main" xmlns="" pred="{00000000-0008-0000-0200-0000E9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35" name="Text Box 15">
          <a:extLst>
            <a:ext uri="{FF2B5EF4-FFF2-40B4-BE49-F238E27FC236}">
              <a16:creationId xmlns:a16="http://schemas.microsoft.com/office/drawing/2014/main" xmlns="" id="{00000000-0008-0000-0200-0000EB000000}"/>
            </a:ext>
            <a:ext uri="{147F2762-F138-4A5C-976F-8EAC2B608ADB}">
              <a16:predDERef xmlns:a16="http://schemas.microsoft.com/office/drawing/2014/main" xmlns="" pred="{00000000-0008-0000-0200-0000EA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6" name="Text Box 16">
          <a:extLst>
            <a:ext uri="{FF2B5EF4-FFF2-40B4-BE49-F238E27FC236}">
              <a16:creationId xmlns:a16="http://schemas.microsoft.com/office/drawing/2014/main" xmlns="" id="{00000000-0008-0000-0200-0000EC000000}"/>
            </a:ext>
            <a:ext uri="{147F2762-F138-4A5C-976F-8EAC2B608ADB}">
              <a16:predDERef xmlns:a16="http://schemas.microsoft.com/office/drawing/2014/main" xmlns="" pred="{00000000-0008-0000-0200-0000E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7" name="Text Box 17">
          <a:extLst>
            <a:ext uri="{FF2B5EF4-FFF2-40B4-BE49-F238E27FC236}">
              <a16:creationId xmlns:a16="http://schemas.microsoft.com/office/drawing/2014/main" xmlns="" id="{00000000-0008-0000-0200-0000ED000000}"/>
            </a:ext>
            <a:ext uri="{147F2762-F138-4A5C-976F-8EAC2B608ADB}">
              <a16:predDERef xmlns:a16="http://schemas.microsoft.com/office/drawing/2014/main" xmlns="" pred="{00000000-0008-0000-0200-0000E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8" name="Text Box 18">
          <a:extLst>
            <a:ext uri="{FF2B5EF4-FFF2-40B4-BE49-F238E27FC236}">
              <a16:creationId xmlns:a16="http://schemas.microsoft.com/office/drawing/2014/main" xmlns="" id="{00000000-0008-0000-0200-0000EE000000}"/>
            </a:ext>
            <a:ext uri="{147F2762-F138-4A5C-976F-8EAC2B608ADB}">
              <a16:predDERef xmlns:a16="http://schemas.microsoft.com/office/drawing/2014/main" xmlns="" pred="{00000000-0008-0000-0200-0000ED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39" name="Text Box 19">
          <a:extLst>
            <a:ext uri="{FF2B5EF4-FFF2-40B4-BE49-F238E27FC236}">
              <a16:creationId xmlns:a16="http://schemas.microsoft.com/office/drawing/2014/main" xmlns="" id="{00000000-0008-0000-0200-0000EF000000}"/>
            </a:ext>
            <a:ext uri="{147F2762-F138-4A5C-976F-8EAC2B608ADB}">
              <a16:predDERef xmlns:a16="http://schemas.microsoft.com/office/drawing/2014/main" xmlns="" pred="{00000000-0008-0000-0200-0000EE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40" name="Text Box 15">
          <a:extLst>
            <a:ext uri="{FF2B5EF4-FFF2-40B4-BE49-F238E27FC236}">
              <a16:creationId xmlns:a16="http://schemas.microsoft.com/office/drawing/2014/main" xmlns="" id="{00000000-0008-0000-0200-0000F0000000}"/>
            </a:ext>
            <a:ext uri="{147F2762-F138-4A5C-976F-8EAC2B608ADB}">
              <a16:predDERef xmlns:a16="http://schemas.microsoft.com/office/drawing/2014/main" xmlns="" pred="{00000000-0008-0000-0200-0000EF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1" name="Text Box 16">
          <a:extLst>
            <a:ext uri="{FF2B5EF4-FFF2-40B4-BE49-F238E27FC236}">
              <a16:creationId xmlns:a16="http://schemas.microsoft.com/office/drawing/2014/main" xmlns="" id="{00000000-0008-0000-0200-0000F1000000}"/>
            </a:ext>
            <a:ext uri="{147F2762-F138-4A5C-976F-8EAC2B608ADB}">
              <a16:predDERef xmlns:a16="http://schemas.microsoft.com/office/drawing/2014/main" xmlns="" pred="{00000000-0008-0000-0200-0000F0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2" name="Text Box 17">
          <a:extLst>
            <a:ext uri="{FF2B5EF4-FFF2-40B4-BE49-F238E27FC236}">
              <a16:creationId xmlns:a16="http://schemas.microsoft.com/office/drawing/2014/main" xmlns="" id="{00000000-0008-0000-0200-0000F2000000}"/>
            </a:ext>
            <a:ext uri="{147F2762-F138-4A5C-976F-8EAC2B608ADB}">
              <a16:predDERef xmlns:a16="http://schemas.microsoft.com/office/drawing/2014/main" xmlns="" pred="{00000000-0008-0000-0200-0000F1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43" name="Text Box 18">
          <a:extLst>
            <a:ext uri="{FF2B5EF4-FFF2-40B4-BE49-F238E27FC236}">
              <a16:creationId xmlns:a16="http://schemas.microsoft.com/office/drawing/2014/main" xmlns="" id="{00000000-0008-0000-0200-0000F3000000}"/>
            </a:ext>
            <a:ext uri="{147F2762-F138-4A5C-976F-8EAC2B608ADB}">
              <a16:predDERef xmlns:a16="http://schemas.microsoft.com/office/drawing/2014/main" xmlns="" pred="{00000000-0008-0000-0200-0000F2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44" name="Text Box 15">
          <a:extLst>
            <a:ext uri="{FF2B5EF4-FFF2-40B4-BE49-F238E27FC236}">
              <a16:creationId xmlns:a16="http://schemas.microsoft.com/office/drawing/2014/main" xmlns="" id="{00000000-0008-0000-0200-0000F4000000}"/>
            </a:ext>
            <a:ext uri="{147F2762-F138-4A5C-976F-8EAC2B608ADB}">
              <a16:predDERef xmlns:a16="http://schemas.microsoft.com/office/drawing/2014/main" xmlns="" pred="{00000000-0008-0000-0200-0000F3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45" name="Text Box 15">
          <a:extLst>
            <a:ext uri="{FF2B5EF4-FFF2-40B4-BE49-F238E27FC236}">
              <a16:creationId xmlns:a16="http://schemas.microsoft.com/office/drawing/2014/main" xmlns="" id="{00000000-0008-0000-0200-0000F5000000}"/>
            </a:ext>
            <a:ext uri="{147F2762-F138-4A5C-976F-8EAC2B608ADB}">
              <a16:predDERef xmlns:a16="http://schemas.microsoft.com/office/drawing/2014/main" xmlns="" pred="{00000000-0008-0000-0200-0000F4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46" name="Text Box 15">
          <a:extLst>
            <a:ext uri="{FF2B5EF4-FFF2-40B4-BE49-F238E27FC236}">
              <a16:creationId xmlns:a16="http://schemas.microsoft.com/office/drawing/2014/main" xmlns="" id="{00000000-0008-0000-0200-0000F6000000}"/>
            </a:ext>
            <a:ext uri="{147F2762-F138-4A5C-976F-8EAC2B608ADB}">
              <a16:predDERef xmlns:a16="http://schemas.microsoft.com/office/drawing/2014/main" xmlns="" pred="{00000000-0008-0000-0200-0000F500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7" name="Text Box 16">
          <a:extLst>
            <a:ext uri="{FF2B5EF4-FFF2-40B4-BE49-F238E27FC236}">
              <a16:creationId xmlns:a16="http://schemas.microsoft.com/office/drawing/2014/main" xmlns="" id="{00000000-0008-0000-0200-0000F7000000}"/>
            </a:ext>
            <a:ext uri="{147F2762-F138-4A5C-976F-8EAC2B608ADB}">
              <a16:predDERef xmlns:a16="http://schemas.microsoft.com/office/drawing/2014/main" xmlns="" pred="{00000000-0008-0000-0200-0000F6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8" name="Text Box 17">
          <a:extLst>
            <a:ext uri="{FF2B5EF4-FFF2-40B4-BE49-F238E27FC236}">
              <a16:creationId xmlns:a16="http://schemas.microsoft.com/office/drawing/2014/main" xmlns="" id="{00000000-0008-0000-0200-0000F8000000}"/>
            </a:ext>
            <a:ext uri="{147F2762-F138-4A5C-976F-8EAC2B608ADB}">
              <a16:predDERef xmlns:a16="http://schemas.microsoft.com/office/drawing/2014/main" xmlns="" pred="{00000000-0008-0000-0200-0000F7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49" name="Text Box 18">
          <a:extLst>
            <a:ext uri="{FF2B5EF4-FFF2-40B4-BE49-F238E27FC236}">
              <a16:creationId xmlns:a16="http://schemas.microsoft.com/office/drawing/2014/main" xmlns="" id="{00000000-0008-0000-0200-0000F9000000}"/>
            </a:ext>
            <a:ext uri="{147F2762-F138-4A5C-976F-8EAC2B608ADB}">
              <a16:predDERef xmlns:a16="http://schemas.microsoft.com/office/drawing/2014/main" xmlns="" pred="{00000000-0008-0000-0200-0000F8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0" name="Text Box 19">
          <a:extLst>
            <a:ext uri="{FF2B5EF4-FFF2-40B4-BE49-F238E27FC236}">
              <a16:creationId xmlns:a16="http://schemas.microsoft.com/office/drawing/2014/main" xmlns="" id="{00000000-0008-0000-0200-0000FA000000}"/>
            </a:ext>
            <a:ext uri="{147F2762-F138-4A5C-976F-8EAC2B608ADB}">
              <a16:predDERef xmlns:a16="http://schemas.microsoft.com/office/drawing/2014/main" xmlns="" pred="{00000000-0008-0000-0200-0000F9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51" name="Text Box 15">
          <a:extLst>
            <a:ext uri="{FF2B5EF4-FFF2-40B4-BE49-F238E27FC236}">
              <a16:creationId xmlns:a16="http://schemas.microsoft.com/office/drawing/2014/main" xmlns="" id="{00000000-0008-0000-0200-0000FB000000}"/>
            </a:ext>
            <a:ext uri="{147F2762-F138-4A5C-976F-8EAC2B608ADB}">
              <a16:predDERef xmlns:a16="http://schemas.microsoft.com/office/drawing/2014/main" xmlns="" pred="{00000000-0008-0000-0200-0000FA000000}"/>
            </a:ext>
          </a:extLst>
        </xdr:cNvPr>
        <xdr:cNvSpPr txBox="1">
          <a:spLocks noChangeArrowheads="1"/>
        </xdr:cNvSpPr>
      </xdr:nvSpPr>
      <xdr:spPr bwMode="auto">
        <a:xfrm>
          <a:off x="31363444" y="6222206"/>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2" name="Text Box 16">
          <a:extLst>
            <a:ext uri="{FF2B5EF4-FFF2-40B4-BE49-F238E27FC236}">
              <a16:creationId xmlns:a16="http://schemas.microsoft.com/office/drawing/2014/main" xmlns="" id="{00000000-0008-0000-0200-0000FC000000}"/>
            </a:ext>
            <a:ext uri="{147F2762-F138-4A5C-976F-8EAC2B608ADB}">
              <a16:predDERef xmlns:a16="http://schemas.microsoft.com/office/drawing/2014/main" xmlns="" pred="{00000000-0008-0000-0200-0000FB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253" name="Text Box 17">
          <a:extLst>
            <a:ext uri="{FF2B5EF4-FFF2-40B4-BE49-F238E27FC236}">
              <a16:creationId xmlns:a16="http://schemas.microsoft.com/office/drawing/2014/main" xmlns="" id="{00000000-0008-0000-0200-0000FD000000}"/>
            </a:ext>
            <a:ext uri="{147F2762-F138-4A5C-976F-8EAC2B608ADB}">
              <a16:predDERef xmlns:a16="http://schemas.microsoft.com/office/drawing/2014/main" xmlns="" pred="{00000000-0008-0000-0200-0000FC000000}"/>
            </a:ext>
          </a:extLst>
        </xdr:cNvPr>
        <xdr:cNvSpPr txBox="1">
          <a:spLocks noChangeArrowheads="1"/>
        </xdr:cNvSpPr>
      </xdr:nvSpPr>
      <xdr:spPr bwMode="auto">
        <a:xfrm>
          <a:off x="31363444" y="5774531"/>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254" name="Text Box 18">
          <a:extLst>
            <a:ext uri="{FF2B5EF4-FFF2-40B4-BE49-F238E27FC236}">
              <a16:creationId xmlns:a16="http://schemas.microsoft.com/office/drawing/2014/main" xmlns="" id="{00000000-0008-0000-0200-0000FE000000}"/>
            </a:ext>
            <a:ext uri="{147F2762-F138-4A5C-976F-8EAC2B608ADB}">
              <a16:predDERef xmlns:a16="http://schemas.microsoft.com/office/drawing/2014/main" xmlns="" pred="{00000000-0008-0000-0200-0000FD000000}"/>
            </a:ext>
          </a:extLst>
        </xdr:cNvPr>
        <xdr:cNvSpPr txBox="1">
          <a:spLocks noChangeArrowheads="1"/>
        </xdr:cNvSpPr>
      </xdr:nvSpPr>
      <xdr:spPr bwMode="auto">
        <a:xfrm>
          <a:off x="31365031" y="5790406"/>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55" name="Text Box 15">
          <a:extLst>
            <a:ext uri="{FF2B5EF4-FFF2-40B4-BE49-F238E27FC236}">
              <a16:creationId xmlns:a16="http://schemas.microsoft.com/office/drawing/2014/main" xmlns="" id="{00000000-0008-0000-0200-0000FF000000}"/>
            </a:ext>
            <a:ext uri="{147F2762-F138-4A5C-976F-8EAC2B608ADB}">
              <a16:predDERef xmlns:a16="http://schemas.microsoft.com/office/drawing/2014/main" xmlns="" pred="{00000000-0008-0000-0200-0000FE000000}"/>
            </a:ext>
          </a:extLst>
        </xdr:cNvPr>
        <xdr:cNvSpPr txBox="1">
          <a:spLocks noChangeArrowheads="1"/>
        </xdr:cNvSpPr>
      </xdr:nvSpPr>
      <xdr:spPr bwMode="auto">
        <a:xfrm>
          <a:off x="31363444" y="6222206"/>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256" name="Text Box 15">
          <a:extLst>
            <a:ext uri="{FF2B5EF4-FFF2-40B4-BE49-F238E27FC236}">
              <a16:creationId xmlns:a16="http://schemas.microsoft.com/office/drawing/2014/main" xmlns="" id="{00000000-0008-0000-0200-000000010000}"/>
            </a:ext>
            <a:ext uri="{147F2762-F138-4A5C-976F-8EAC2B608ADB}">
              <a16:predDERef xmlns:a16="http://schemas.microsoft.com/office/drawing/2014/main" xmlns="" pred="{00000000-0008-0000-0200-0000FF000000}"/>
            </a:ext>
          </a:extLst>
        </xdr:cNvPr>
        <xdr:cNvSpPr txBox="1">
          <a:spLocks noChangeArrowheads="1"/>
        </xdr:cNvSpPr>
      </xdr:nvSpPr>
      <xdr:spPr bwMode="auto">
        <a:xfrm>
          <a:off x="31363444" y="5769769"/>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257" name="Text Box 15">
          <a:extLst>
            <a:ext uri="{FF2B5EF4-FFF2-40B4-BE49-F238E27FC236}">
              <a16:creationId xmlns:a16="http://schemas.microsoft.com/office/drawing/2014/main" xmlns="" id="{00000000-0008-0000-0200-000001010000}"/>
            </a:ext>
            <a:ext uri="{147F2762-F138-4A5C-976F-8EAC2B608ADB}">
              <a16:predDERef xmlns:a16="http://schemas.microsoft.com/office/drawing/2014/main" xmlns="" pred="{00000000-0008-0000-0200-000000010000}"/>
            </a:ext>
          </a:extLst>
        </xdr:cNvPr>
        <xdr:cNvSpPr txBox="1">
          <a:spLocks noChangeArrowheads="1"/>
        </xdr:cNvSpPr>
      </xdr:nvSpPr>
      <xdr:spPr bwMode="auto">
        <a:xfrm>
          <a:off x="31363444" y="5769769"/>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58" name="Text Box 16">
          <a:extLst>
            <a:ext uri="{FF2B5EF4-FFF2-40B4-BE49-F238E27FC236}">
              <a16:creationId xmlns:a16="http://schemas.microsoft.com/office/drawing/2014/main" xmlns="" id="{00000000-0008-0000-0200-000002010000}"/>
            </a:ext>
            <a:ext uri="{147F2762-F138-4A5C-976F-8EAC2B608ADB}">
              <a16:predDERef xmlns:a16="http://schemas.microsoft.com/office/drawing/2014/main" xmlns="" pred="{00000000-0008-0000-0200-00000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59" name="Text Box 17">
          <a:extLst>
            <a:ext uri="{FF2B5EF4-FFF2-40B4-BE49-F238E27FC236}">
              <a16:creationId xmlns:a16="http://schemas.microsoft.com/office/drawing/2014/main" xmlns="" id="{00000000-0008-0000-0200-000003010000}"/>
            </a:ext>
            <a:ext uri="{147F2762-F138-4A5C-976F-8EAC2B608ADB}">
              <a16:predDERef xmlns:a16="http://schemas.microsoft.com/office/drawing/2014/main" xmlns="" pred="{00000000-0008-0000-0200-00000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0" name="Text Box 18">
          <a:extLst>
            <a:ext uri="{FF2B5EF4-FFF2-40B4-BE49-F238E27FC236}">
              <a16:creationId xmlns:a16="http://schemas.microsoft.com/office/drawing/2014/main" xmlns="" id="{00000000-0008-0000-0200-000004010000}"/>
            </a:ext>
            <a:ext uri="{147F2762-F138-4A5C-976F-8EAC2B608ADB}">
              <a16:predDERef xmlns:a16="http://schemas.microsoft.com/office/drawing/2014/main" xmlns="" pred="{00000000-0008-0000-0200-00000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1" name="Text Box 19">
          <a:extLst>
            <a:ext uri="{FF2B5EF4-FFF2-40B4-BE49-F238E27FC236}">
              <a16:creationId xmlns:a16="http://schemas.microsoft.com/office/drawing/2014/main" xmlns="" id="{00000000-0008-0000-0200-000005010000}"/>
            </a:ext>
            <a:ext uri="{147F2762-F138-4A5C-976F-8EAC2B608ADB}">
              <a16:predDERef xmlns:a16="http://schemas.microsoft.com/office/drawing/2014/main" xmlns="" pred="{00000000-0008-0000-0200-00000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62" name="Text Box 15">
          <a:extLst>
            <a:ext uri="{FF2B5EF4-FFF2-40B4-BE49-F238E27FC236}">
              <a16:creationId xmlns:a16="http://schemas.microsoft.com/office/drawing/2014/main" xmlns="" id="{00000000-0008-0000-0200-000006010000}"/>
            </a:ext>
            <a:ext uri="{147F2762-F138-4A5C-976F-8EAC2B608ADB}">
              <a16:predDERef xmlns:a16="http://schemas.microsoft.com/office/drawing/2014/main" xmlns="" pred="{00000000-0008-0000-0200-000005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3" name="Text Box 16">
          <a:extLst>
            <a:ext uri="{FF2B5EF4-FFF2-40B4-BE49-F238E27FC236}">
              <a16:creationId xmlns:a16="http://schemas.microsoft.com/office/drawing/2014/main" xmlns="" id="{00000000-0008-0000-0200-000007010000}"/>
            </a:ext>
            <a:ext uri="{147F2762-F138-4A5C-976F-8EAC2B608ADB}">
              <a16:predDERef xmlns:a16="http://schemas.microsoft.com/office/drawing/2014/main" xmlns="" pred="{00000000-0008-0000-0200-00000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64" name="Text Box 17">
          <a:extLst>
            <a:ext uri="{FF2B5EF4-FFF2-40B4-BE49-F238E27FC236}">
              <a16:creationId xmlns:a16="http://schemas.microsoft.com/office/drawing/2014/main" xmlns="" id="{00000000-0008-0000-0200-000008010000}"/>
            </a:ext>
            <a:ext uri="{147F2762-F138-4A5C-976F-8EAC2B608ADB}">
              <a16:predDERef xmlns:a16="http://schemas.microsoft.com/office/drawing/2014/main" xmlns="" pred="{00000000-0008-0000-0200-00000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65" name="Text Box 18">
          <a:extLst>
            <a:ext uri="{FF2B5EF4-FFF2-40B4-BE49-F238E27FC236}">
              <a16:creationId xmlns:a16="http://schemas.microsoft.com/office/drawing/2014/main" xmlns="" id="{00000000-0008-0000-0200-000009010000}"/>
            </a:ext>
            <a:ext uri="{147F2762-F138-4A5C-976F-8EAC2B608ADB}">
              <a16:predDERef xmlns:a16="http://schemas.microsoft.com/office/drawing/2014/main" xmlns="" pred="{00000000-0008-0000-0200-000008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66" name="Text Box 15">
          <a:extLst>
            <a:ext uri="{FF2B5EF4-FFF2-40B4-BE49-F238E27FC236}">
              <a16:creationId xmlns:a16="http://schemas.microsoft.com/office/drawing/2014/main" xmlns="" id="{00000000-0008-0000-0200-00000A010000}"/>
            </a:ext>
            <a:ext uri="{147F2762-F138-4A5C-976F-8EAC2B608ADB}">
              <a16:predDERef xmlns:a16="http://schemas.microsoft.com/office/drawing/2014/main" xmlns="" pred="{00000000-0008-0000-0200-000009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9525</xdr:colOff>
      <xdr:row>16</xdr:row>
      <xdr:rowOff>0</xdr:rowOff>
    </xdr:from>
    <xdr:ext cx="95250" cy="171450"/>
    <xdr:sp macro="" textlink="">
      <xdr:nvSpPr>
        <xdr:cNvPr id="268" name="Text Box 17">
          <a:extLst>
            <a:ext uri="{FF2B5EF4-FFF2-40B4-BE49-F238E27FC236}">
              <a16:creationId xmlns:a16="http://schemas.microsoft.com/office/drawing/2014/main" xmlns="" id="{00000000-0008-0000-0200-00000C010000}"/>
            </a:ext>
            <a:ext uri="{147F2762-F138-4A5C-976F-8EAC2B608ADB}">
              <a16:predDERef xmlns:a16="http://schemas.microsoft.com/office/drawing/2014/main" xmlns="" pred="{00000000-0008-0000-0200-00000A010000}"/>
            </a:ext>
          </a:extLst>
        </xdr:cNvPr>
        <xdr:cNvSpPr txBox="1">
          <a:spLocks noChangeArrowheads="1"/>
        </xdr:cNvSpPr>
      </xdr:nvSpPr>
      <xdr:spPr bwMode="auto">
        <a:xfrm>
          <a:off x="33632775" y="95488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573088</xdr:colOff>
      <xdr:row>16</xdr:row>
      <xdr:rowOff>0</xdr:rowOff>
    </xdr:from>
    <xdr:ext cx="95250" cy="171450"/>
    <xdr:sp macro="" textlink="">
      <xdr:nvSpPr>
        <xdr:cNvPr id="269" name="Text Box 18">
          <a:extLst>
            <a:ext uri="{FF2B5EF4-FFF2-40B4-BE49-F238E27FC236}">
              <a16:creationId xmlns:a16="http://schemas.microsoft.com/office/drawing/2014/main" xmlns="" id="{00000000-0008-0000-0200-00000D010000}"/>
            </a:ext>
            <a:ext uri="{147F2762-F138-4A5C-976F-8EAC2B608ADB}">
              <a16:predDERef xmlns:a16="http://schemas.microsoft.com/office/drawing/2014/main" xmlns="" pred="{00000000-0008-0000-0200-00000C010000}"/>
            </a:ext>
          </a:extLst>
        </xdr:cNvPr>
        <xdr:cNvSpPr txBox="1">
          <a:spLocks noChangeArrowheads="1"/>
        </xdr:cNvSpPr>
      </xdr:nvSpPr>
      <xdr:spPr bwMode="auto">
        <a:xfrm>
          <a:off x="34196338" y="10152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71" name="Text Box 15">
          <a:extLst>
            <a:ext uri="{FF2B5EF4-FFF2-40B4-BE49-F238E27FC236}">
              <a16:creationId xmlns:a16="http://schemas.microsoft.com/office/drawing/2014/main" xmlns="" id="{00000000-0008-0000-0200-00000F010000}"/>
            </a:ext>
            <a:ext uri="{147F2762-F138-4A5C-976F-8EAC2B608ADB}">
              <a16:predDERef xmlns:a16="http://schemas.microsoft.com/office/drawing/2014/main" xmlns="" pred="{00000000-0008-0000-0200-00000D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75" name="Text Box 15">
          <a:extLst>
            <a:ext uri="{FF2B5EF4-FFF2-40B4-BE49-F238E27FC236}">
              <a16:creationId xmlns:a16="http://schemas.microsoft.com/office/drawing/2014/main" xmlns="" id="{00000000-0008-0000-0200-000013010000}"/>
            </a:ext>
            <a:ext uri="{147F2762-F138-4A5C-976F-8EAC2B608ADB}">
              <a16:predDERef xmlns:a16="http://schemas.microsoft.com/office/drawing/2014/main" xmlns="" pred="{00000000-0008-0000-0200-00000F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76" name="Text Box 15">
          <a:extLst>
            <a:ext uri="{FF2B5EF4-FFF2-40B4-BE49-F238E27FC236}">
              <a16:creationId xmlns:a16="http://schemas.microsoft.com/office/drawing/2014/main" xmlns="" id="{00000000-0008-0000-0200-000014010000}"/>
            </a:ext>
            <a:ext uri="{147F2762-F138-4A5C-976F-8EAC2B608ADB}">
              <a16:predDERef xmlns:a16="http://schemas.microsoft.com/office/drawing/2014/main" xmlns="" pred="{00000000-0008-0000-0200-000013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77" name="Text Box 15">
          <a:extLst>
            <a:ext uri="{FF2B5EF4-FFF2-40B4-BE49-F238E27FC236}">
              <a16:creationId xmlns:a16="http://schemas.microsoft.com/office/drawing/2014/main" xmlns="" id="{00000000-0008-0000-0200-000015010000}"/>
            </a:ext>
            <a:ext uri="{147F2762-F138-4A5C-976F-8EAC2B608ADB}">
              <a16:predDERef xmlns:a16="http://schemas.microsoft.com/office/drawing/2014/main" xmlns="" pred="{00000000-0008-0000-0200-000014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78" name="Text Box 16">
          <a:extLst>
            <a:ext uri="{FF2B5EF4-FFF2-40B4-BE49-F238E27FC236}">
              <a16:creationId xmlns:a16="http://schemas.microsoft.com/office/drawing/2014/main" xmlns="" id="{00000000-0008-0000-0200-000016010000}"/>
            </a:ext>
            <a:ext uri="{147F2762-F138-4A5C-976F-8EAC2B608ADB}">
              <a16:predDERef xmlns:a16="http://schemas.microsoft.com/office/drawing/2014/main" xmlns="" pred="{00000000-0008-0000-0200-000015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79" name="Text Box 17">
          <a:extLst>
            <a:ext uri="{FF2B5EF4-FFF2-40B4-BE49-F238E27FC236}">
              <a16:creationId xmlns:a16="http://schemas.microsoft.com/office/drawing/2014/main" xmlns="" id="{00000000-0008-0000-0200-000017010000}"/>
            </a:ext>
            <a:ext uri="{147F2762-F138-4A5C-976F-8EAC2B608ADB}">
              <a16:predDERef xmlns:a16="http://schemas.microsoft.com/office/drawing/2014/main" xmlns="" pred="{00000000-0008-0000-0200-000016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0" name="Text Box 18">
          <a:extLst>
            <a:ext uri="{FF2B5EF4-FFF2-40B4-BE49-F238E27FC236}">
              <a16:creationId xmlns:a16="http://schemas.microsoft.com/office/drawing/2014/main" xmlns="" id="{00000000-0008-0000-0200-000018010000}"/>
            </a:ext>
            <a:ext uri="{147F2762-F138-4A5C-976F-8EAC2B608ADB}">
              <a16:predDERef xmlns:a16="http://schemas.microsoft.com/office/drawing/2014/main" xmlns="" pred="{00000000-0008-0000-0200-000017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1" name="Text Box 19">
          <a:extLst>
            <a:ext uri="{FF2B5EF4-FFF2-40B4-BE49-F238E27FC236}">
              <a16:creationId xmlns:a16="http://schemas.microsoft.com/office/drawing/2014/main" xmlns="" id="{00000000-0008-0000-0200-000019010000}"/>
            </a:ext>
            <a:ext uri="{147F2762-F138-4A5C-976F-8EAC2B608ADB}">
              <a16:predDERef xmlns:a16="http://schemas.microsoft.com/office/drawing/2014/main" xmlns="" pred="{00000000-0008-0000-0200-000018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82" name="Text Box 15">
          <a:extLst>
            <a:ext uri="{FF2B5EF4-FFF2-40B4-BE49-F238E27FC236}">
              <a16:creationId xmlns:a16="http://schemas.microsoft.com/office/drawing/2014/main" xmlns="" id="{00000000-0008-0000-0200-00001A010000}"/>
            </a:ext>
            <a:ext uri="{147F2762-F138-4A5C-976F-8EAC2B608ADB}">
              <a16:predDERef xmlns:a16="http://schemas.microsoft.com/office/drawing/2014/main" xmlns="" pred="{00000000-0008-0000-0200-00001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3" name="Text Box 16">
          <a:extLst>
            <a:ext uri="{FF2B5EF4-FFF2-40B4-BE49-F238E27FC236}">
              <a16:creationId xmlns:a16="http://schemas.microsoft.com/office/drawing/2014/main" xmlns="" id="{00000000-0008-0000-0200-00001B010000}"/>
            </a:ext>
            <a:ext uri="{147F2762-F138-4A5C-976F-8EAC2B608ADB}">
              <a16:predDERef xmlns:a16="http://schemas.microsoft.com/office/drawing/2014/main" xmlns="" pred="{00000000-0008-0000-0200-00001A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4" name="Text Box 17">
          <a:extLst>
            <a:ext uri="{FF2B5EF4-FFF2-40B4-BE49-F238E27FC236}">
              <a16:creationId xmlns:a16="http://schemas.microsoft.com/office/drawing/2014/main" xmlns="" id="{00000000-0008-0000-0200-00001C010000}"/>
            </a:ext>
            <a:ext uri="{147F2762-F138-4A5C-976F-8EAC2B608ADB}">
              <a16:predDERef xmlns:a16="http://schemas.microsoft.com/office/drawing/2014/main" xmlns="" pred="{00000000-0008-0000-0200-00001B010000}"/>
            </a:ext>
          </a:extLst>
        </xdr:cNvPr>
        <xdr:cNvSpPr txBox="1">
          <a:spLocks noChangeArrowheads="1"/>
        </xdr:cNvSpPr>
      </xdr:nvSpPr>
      <xdr:spPr bwMode="auto">
        <a:xfrm>
          <a:off x="31363444" y="7739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85" name="Text Box 18">
          <a:extLst>
            <a:ext uri="{FF2B5EF4-FFF2-40B4-BE49-F238E27FC236}">
              <a16:creationId xmlns:a16="http://schemas.microsoft.com/office/drawing/2014/main" xmlns="" id="{00000000-0008-0000-0200-00001D010000}"/>
            </a:ext>
            <a:ext uri="{147F2762-F138-4A5C-976F-8EAC2B608ADB}">
              <a16:predDERef xmlns:a16="http://schemas.microsoft.com/office/drawing/2014/main" xmlns="" pred="{00000000-0008-0000-0200-00001C010000}"/>
            </a:ext>
          </a:extLst>
        </xdr:cNvPr>
        <xdr:cNvSpPr txBox="1">
          <a:spLocks noChangeArrowheads="1"/>
        </xdr:cNvSpPr>
      </xdr:nvSpPr>
      <xdr:spPr bwMode="auto">
        <a:xfrm>
          <a:off x="31365031" y="775493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86" name="Text Box 15">
          <a:extLst>
            <a:ext uri="{FF2B5EF4-FFF2-40B4-BE49-F238E27FC236}">
              <a16:creationId xmlns:a16="http://schemas.microsoft.com/office/drawing/2014/main" xmlns="" id="{00000000-0008-0000-0200-00001E010000}"/>
            </a:ext>
            <a:ext uri="{147F2762-F138-4A5C-976F-8EAC2B608ADB}">
              <a16:predDERef xmlns:a16="http://schemas.microsoft.com/office/drawing/2014/main" xmlns="" pred="{00000000-0008-0000-0200-00001D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87" name="Text Box 15">
          <a:extLst>
            <a:ext uri="{FF2B5EF4-FFF2-40B4-BE49-F238E27FC236}">
              <a16:creationId xmlns:a16="http://schemas.microsoft.com/office/drawing/2014/main" xmlns="" id="{00000000-0008-0000-0200-00001F010000}"/>
            </a:ext>
            <a:ext uri="{147F2762-F138-4A5C-976F-8EAC2B608ADB}">
              <a16:predDERef xmlns:a16="http://schemas.microsoft.com/office/drawing/2014/main" xmlns="" pred="{00000000-0008-0000-0200-00001E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88" name="Text Box 15">
          <a:extLst>
            <a:ext uri="{FF2B5EF4-FFF2-40B4-BE49-F238E27FC236}">
              <a16:creationId xmlns:a16="http://schemas.microsoft.com/office/drawing/2014/main" xmlns="" id="{00000000-0008-0000-0200-000020010000}"/>
            </a:ext>
            <a:ext uri="{147F2762-F138-4A5C-976F-8EAC2B608ADB}">
              <a16:predDERef xmlns:a16="http://schemas.microsoft.com/office/drawing/2014/main" xmlns="" pred="{00000000-0008-0000-0200-00001F010000}"/>
            </a:ext>
          </a:extLst>
        </xdr:cNvPr>
        <xdr:cNvSpPr txBox="1">
          <a:spLocks noChangeArrowheads="1"/>
        </xdr:cNvSpPr>
      </xdr:nvSpPr>
      <xdr:spPr bwMode="auto">
        <a:xfrm>
          <a:off x="31363444" y="77390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89" name="Text Box 16">
          <a:extLst>
            <a:ext uri="{FF2B5EF4-FFF2-40B4-BE49-F238E27FC236}">
              <a16:creationId xmlns:a16="http://schemas.microsoft.com/office/drawing/2014/main" xmlns="" id="{00000000-0008-0000-0200-000021010000}"/>
            </a:ext>
            <a:ext uri="{147F2762-F138-4A5C-976F-8EAC2B608ADB}">
              <a16:predDERef xmlns:a16="http://schemas.microsoft.com/office/drawing/2014/main" xmlns="" pred="{00000000-0008-0000-0200-00002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0" name="Text Box 17">
          <a:extLst>
            <a:ext uri="{FF2B5EF4-FFF2-40B4-BE49-F238E27FC236}">
              <a16:creationId xmlns:a16="http://schemas.microsoft.com/office/drawing/2014/main" xmlns="" id="{00000000-0008-0000-0200-000022010000}"/>
            </a:ext>
            <a:ext uri="{147F2762-F138-4A5C-976F-8EAC2B608ADB}">
              <a16:predDERef xmlns:a16="http://schemas.microsoft.com/office/drawing/2014/main" xmlns="" pred="{00000000-0008-0000-0200-00002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1" name="Text Box 18">
          <a:extLst>
            <a:ext uri="{FF2B5EF4-FFF2-40B4-BE49-F238E27FC236}">
              <a16:creationId xmlns:a16="http://schemas.microsoft.com/office/drawing/2014/main" xmlns="" id="{00000000-0008-0000-0200-000023010000}"/>
            </a:ext>
            <a:ext uri="{147F2762-F138-4A5C-976F-8EAC2B608ADB}">
              <a16:predDERef xmlns:a16="http://schemas.microsoft.com/office/drawing/2014/main" xmlns="" pred="{00000000-0008-0000-0200-00002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2" name="Text Box 19">
          <a:extLst>
            <a:ext uri="{FF2B5EF4-FFF2-40B4-BE49-F238E27FC236}">
              <a16:creationId xmlns:a16="http://schemas.microsoft.com/office/drawing/2014/main" xmlns="" id="{00000000-0008-0000-0200-000024010000}"/>
            </a:ext>
            <a:ext uri="{147F2762-F138-4A5C-976F-8EAC2B608ADB}">
              <a16:predDERef xmlns:a16="http://schemas.microsoft.com/office/drawing/2014/main" xmlns="" pred="{00000000-0008-0000-0200-00002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93" name="Text Box 15">
          <a:extLst>
            <a:ext uri="{FF2B5EF4-FFF2-40B4-BE49-F238E27FC236}">
              <a16:creationId xmlns:a16="http://schemas.microsoft.com/office/drawing/2014/main" xmlns="" id="{00000000-0008-0000-0200-000025010000}"/>
            </a:ext>
            <a:ext uri="{147F2762-F138-4A5C-976F-8EAC2B608ADB}">
              <a16:predDERef xmlns:a16="http://schemas.microsoft.com/office/drawing/2014/main" xmlns="" pred="{00000000-0008-0000-0200-000024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4" name="Text Box 16">
          <a:extLst>
            <a:ext uri="{FF2B5EF4-FFF2-40B4-BE49-F238E27FC236}">
              <a16:creationId xmlns:a16="http://schemas.microsoft.com/office/drawing/2014/main" xmlns="" id="{00000000-0008-0000-0200-000026010000}"/>
            </a:ext>
            <a:ext uri="{147F2762-F138-4A5C-976F-8EAC2B608ADB}">
              <a16:predDERef xmlns:a16="http://schemas.microsoft.com/office/drawing/2014/main" xmlns="" pred="{00000000-0008-0000-0200-00002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295" name="Text Box 17">
          <a:extLst>
            <a:ext uri="{FF2B5EF4-FFF2-40B4-BE49-F238E27FC236}">
              <a16:creationId xmlns:a16="http://schemas.microsoft.com/office/drawing/2014/main" xmlns="" id="{00000000-0008-0000-0200-000027010000}"/>
            </a:ext>
            <a:ext uri="{147F2762-F138-4A5C-976F-8EAC2B608ADB}">
              <a16:predDERef xmlns:a16="http://schemas.microsoft.com/office/drawing/2014/main" xmlns="" pred="{00000000-0008-0000-0200-00002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296" name="Text Box 18">
          <a:extLst>
            <a:ext uri="{FF2B5EF4-FFF2-40B4-BE49-F238E27FC236}">
              <a16:creationId xmlns:a16="http://schemas.microsoft.com/office/drawing/2014/main" xmlns="" id="{00000000-0008-0000-0200-000028010000}"/>
            </a:ext>
            <a:ext uri="{147F2762-F138-4A5C-976F-8EAC2B608ADB}">
              <a16:predDERef xmlns:a16="http://schemas.microsoft.com/office/drawing/2014/main" xmlns="" pred="{00000000-0008-0000-0200-000027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97" name="Text Box 15">
          <a:extLst>
            <a:ext uri="{FF2B5EF4-FFF2-40B4-BE49-F238E27FC236}">
              <a16:creationId xmlns:a16="http://schemas.microsoft.com/office/drawing/2014/main" xmlns="" id="{00000000-0008-0000-0200-000029010000}"/>
            </a:ext>
            <a:ext uri="{147F2762-F138-4A5C-976F-8EAC2B608ADB}">
              <a16:predDERef xmlns:a16="http://schemas.microsoft.com/office/drawing/2014/main" xmlns="" pred="{00000000-0008-0000-0200-000028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298" name="Text Box 15">
          <a:extLst>
            <a:ext uri="{FF2B5EF4-FFF2-40B4-BE49-F238E27FC236}">
              <a16:creationId xmlns:a16="http://schemas.microsoft.com/office/drawing/2014/main" xmlns="" id="{00000000-0008-0000-0200-00002A010000}"/>
            </a:ext>
            <a:ext uri="{147F2762-F138-4A5C-976F-8EAC2B608ADB}">
              <a16:predDERef xmlns:a16="http://schemas.microsoft.com/office/drawing/2014/main" xmlns="" pred="{00000000-0008-0000-0200-000029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299" name="Text Box 15">
          <a:extLst>
            <a:ext uri="{FF2B5EF4-FFF2-40B4-BE49-F238E27FC236}">
              <a16:creationId xmlns:a16="http://schemas.microsoft.com/office/drawing/2014/main" xmlns="" id="{00000000-0008-0000-0200-00002B010000}"/>
            </a:ext>
            <a:ext uri="{147F2762-F138-4A5C-976F-8EAC2B608ADB}">
              <a16:predDERef xmlns:a16="http://schemas.microsoft.com/office/drawing/2014/main" xmlns="" pred="{00000000-0008-0000-0200-00002A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0" name="Text Box 16">
          <a:extLst>
            <a:ext uri="{FF2B5EF4-FFF2-40B4-BE49-F238E27FC236}">
              <a16:creationId xmlns:a16="http://schemas.microsoft.com/office/drawing/2014/main" xmlns="" id="{00000000-0008-0000-0200-00002C010000}"/>
            </a:ext>
            <a:ext uri="{147F2762-F138-4A5C-976F-8EAC2B608ADB}">
              <a16:predDERef xmlns:a16="http://schemas.microsoft.com/office/drawing/2014/main" xmlns="" pred="{00000000-0008-0000-0200-00002B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1" name="Text Box 17">
          <a:extLst>
            <a:ext uri="{FF2B5EF4-FFF2-40B4-BE49-F238E27FC236}">
              <a16:creationId xmlns:a16="http://schemas.microsoft.com/office/drawing/2014/main" xmlns="" id="{00000000-0008-0000-0200-00002D010000}"/>
            </a:ext>
            <a:ext uri="{147F2762-F138-4A5C-976F-8EAC2B608ADB}">
              <a16:predDERef xmlns:a16="http://schemas.microsoft.com/office/drawing/2014/main" xmlns="" pred="{00000000-0008-0000-0200-00002C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2" name="Text Box 18">
          <a:extLst>
            <a:ext uri="{FF2B5EF4-FFF2-40B4-BE49-F238E27FC236}">
              <a16:creationId xmlns:a16="http://schemas.microsoft.com/office/drawing/2014/main" xmlns="" id="{00000000-0008-0000-0200-00002E010000}"/>
            </a:ext>
            <a:ext uri="{147F2762-F138-4A5C-976F-8EAC2B608ADB}">
              <a16:predDERef xmlns:a16="http://schemas.microsoft.com/office/drawing/2014/main" xmlns="" pred="{00000000-0008-0000-0200-00002D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3" name="Text Box 19">
          <a:extLst>
            <a:ext uri="{FF2B5EF4-FFF2-40B4-BE49-F238E27FC236}">
              <a16:creationId xmlns:a16="http://schemas.microsoft.com/office/drawing/2014/main" xmlns="" id="{00000000-0008-0000-0200-00002F010000}"/>
            </a:ext>
            <a:ext uri="{147F2762-F138-4A5C-976F-8EAC2B608ADB}">
              <a16:predDERef xmlns:a16="http://schemas.microsoft.com/office/drawing/2014/main" xmlns="" pred="{00000000-0008-0000-0200-00002E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4" name="Text Box 16">
          <a:extLst>
            <a:ext uri="{FF2B5EF4-FFF2-40B4-BE49-F238E27FC236}">
              <a16:creationId xmlns:a16="http://schemas.microsoft.com/office/drawing/2014/main" xmlns="" id="{00000000-0008-0000-0200-000030010000}"/>
            </a:ext>
            <a:ext uri="{147F2762-F138-4A5C-976F-8EAC2B608ADB}">
              <a16:predDERef xmlns:a16="http://schemas.microsoft.com/office/drawing/2014/main" xmlns="" pred="{00000000-0008-0000-0200-00002F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05" name="Text Box 17">
          <a:extLst>
            <a:ext uri="{FF2B5EF4-FFF2-40B4-BE49-F238E27FC236}">
              <a16:creationId xmlns:a16="http://schemas.microsoft.com/office/drawing/2014/main" xmlns="" id="{00000000-0008-0000-0200-000031010000}"/>
            </a:ext>
            <a:ext uri="{147F2762-F138-4A5C-976F-8EAC2B608ADB}">
              <a16:predDERef xmlns:a16="http://schemas.microsoft.com/office/drawing/2014/main" xmlns="" pred="{00000000-0008-0000-0200-000030010000}"/>
            </a:ext>
          </a:extLst>
        </xdr:cNvPr>
        <xdr:cNvSpPr txBox="1">
          <a:spLocks noChangeArrowheads="1"/>
        </xdr:cNvSpPr>
      </xdr:nvSpPr>
      <xdr:spPr bwMode="auto">
        <a:xfrm>
          <a:off x="31363444" y="859631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06" name="Text Box 18">
          <a:extLst>
            <a:ext uri="{FF2B5EF4-FFF2-40B4-BE49-F238E27FC236}">
              <a16:creationId xmlns:a16="http://schemas.microsoft.com/office/drawing/2014/main" xmlns="" id="{00000000-0008-0000-0200-000032010000}"/>
            </a:ext>
            <a:ext uri="{147F2762-F138-4A5C-976F-8EAC2B608ADB}">
              <a16:predDERef xmlns:a16="http://schemas.microsoft.com/office/drawing/2014/main" xmlns="" pred="{00000000-0008-0000-0200-000031010000}"/>
            </a:ext>
          </a:extLst>
        </xdr:cNvPr>
        <xdr:cNvSpPr txBox="1">
          <a:spLocks noChangeArrowheads="1"/>
        </xdr:cNvSpPr>
      </xdr:nvSpPr>
      <xdr:spPr bwMode="auto">
        <a:xfrm>
          <a:off x="31365031" y="861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07" name="Text Box 15">
          <a:extLst>
            <a:ext uri="{FF2B5EF4-FFF2-40B4-BE49-F238E27FC236}">
              <a16:creationId xmlns:a16="http://schemas.microsoft.com/office/drawing/2014/main" xmlns="" id="{00000000-0008-0000-0200-000033010000}"/>
            </a:ext>
            <a:ext uri="{147F2762-F138-4A5C-976F-8EAC2B608ADB}">
              <a16:predDERef xmlns:a16="http://schemas.microsoft.com/office/drawing/2014/main" xmlns="" pred="{00000000-0008-0000-0200-000032010000}"/>
            </a:ext>
          </a:extLst>
        </xdr:cNvPr>
        <xdr:cNvSpPr txBox="1">
          <a:spLocks noChangeArrowheads="1"/>
        </xdr:cNvSpPr>
      </xdr:nvSpPr>
      <xdr:spPr bwMode="auto">
        <a:xfrm>
          <a:off x="31363444" y="85963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08" name="Text Box 15">
          <a:extLst>
            <a:ext uri="{FF2B5EF4-FFF2-40B4-BE49-F238E27FC236}">
              <a16:creationId xmlns:a16="http://schemas.microsoft.com/office/drawing/2014/main" xmlns="" id="{00000000-0008-0000-0200-000034010000}"/>
            </a:ext>
            <a:ext uri="{147F2762-F138-4A5C-976F-8EAC2B608ADB}">
              <a16:predDERef xmlns:a16="http://schemas.microsoft.com/office/drawing/2014/main" xmlns="" pred="{00000000-0008-0000-0200-000033010000}"/>
            </a:ext>
          </a:extLst>
        </xdr:cNvPr>
        <xdr:cNvSpPr txBox="1">
          <a:spLocks noChangeArrowheads="1"/>
        </xdr:cNvSpPr>
      </xdr:nvSpPr>
      <xdr:spPr bwMode="auto">
        <a:xfrm>
          <a:off x="31363444" y="85963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09" name="Text Box 16">
          <a:extLst>
            <a:ext uri="{FF2B5EF4-FFF2-40B4-BE49-F238E27FC236}">
              <a16:creationId xmlns:a16="http://schemas.microsoft.com/office/drawing/2014/main" xmlns="" id="{00000000-0008-0000-0200-000035010000}"/>
            </a:ext>
            <a:ext uri="{147F2762-F138-4A5C-976F-8EAC2B608ADB}">
              <a16:predDERef xmlns:a16="http://schemas.microsoft.com/office/drawing/2014/main" xmlns="" pred="{00000000-0008-0000-0200-00003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0" name="Text Box 17">
          <a:extLst>
            <a:ext uri="{FF2B5EF4-FFF2-40B4-BE49-F238E27FC236}">
              <a16:creationId xmlns:a16="http://schemas.microsoft.com/office/drawing/2014/main" xmlns="" id="{00000000-0008-0000-0200-000036010000}"/>
            </a:ext>
            <a:ext uri="{147F2762-F138-4A5C-976F-8EAC2B608ADB}">
              <a16:predDERef xmlns:a16="http://schemas.microsoft.com/office/drawing/2014/main" xmlns="" pred="{00000000-0008-0000-0200-00003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1" name="Text Box 18">
          <a:extLst>
            <a:ext uri="{FF2B5EF4-FFF2-40B4-BE49-F238E27FC236}">
              <a16:creationId xmlns:a16="http://schemas.microsoft.com/office/drawing/2014/main" xmlns="" id="{00000000-0008-0000-0200-000037010000}"/>
            </a:ext>
            <a:ext uri="{147F2762-F138-4A5C-976F-8EAC2B608ADB}">
              <a16:predDERef xmlns:a16="http://schemas.microsoft.com/office/drawing/2014/main" xmlns="" pred="{00000000-0008-0000-0200-00003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2" name="Text Box 19">
          <a:extLst>
            <a:ext uri="{FF2B5EF4-FFF2-40B4-BE49-F238E27FC236}">
              <a16:creationId xmlns:a16="http://schemas.microsoft.com/office/drawing/2014/main" xmlns="" id="{00000000-0008-0000-0200-000038010000}"/>
            </a:ext>
            <a:ext uri="{147F2762-F138-4A5C-976F-8EAC2B608ADB}">
              <a16:predDERef xmlns:a16="http://schemas.microsoft.com/office/drawing/2014/main" xmlns="" pred="{00000000-0008-0000-0200-00003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3" name="Text Box 16">
          <a:extLst>
            <a:ext uri="{FF2B5EF4-FFF2-40B4-BE49-F238E27FC236}">
              <a16:creationId xmlns:a16="http://schemas.microsoft.com/office/drawing/2014/main" xmlns="" id="{00000000-0008-0000-0200-000039010000}"/>
            </a:ext>
            <a:ext uri="{147F2762-F138-4A5C-976F-8EAC2B608ADB}">
              <a16:predDERef xmlns:a16="http://schemas.microsoft.com/office/drawing/2014/main" xmlns="" pred="{00000000-0008-0000-0200-00003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14" name="Text Box 17">
          <a:extLst>
            <a:ext uri="{FF2B5EF4-FFF2-40B4-BE49-F238E27FC236}">
              <a16:creationId xmlns:a16="http://schemas.microsoft.com/office/drawing/2014/main" xmlns="" id="{00000000-0008-0000-0200-00003A010000}"/>
            </a:ext>
            <a:ext uri="{147F2762-F138-4A5C-976F-8EAC2B608ADB}">
              <a16:predDERef xmlns:a16="http://schemas.microsoft.com/office/drawing/2014/main" xmlns="" pred="{00000000-0008-0000-0200-00003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15" name="Text Box 18">
          <a:extLst>
            <a:ext uri="{FF2B5EF4-FFF2-40B4-BE49-F238E27FC236}">
              <a16:creationId xmlns:a16="http://schemas.microsoft.com/office/drawing/2014/main" xmlns="" id="{00000000-0008-0000-0200-00003B010000}"/>
            </a:ext>
            <a:ext uri="{147F2762-F138-4A5C-976F-8EAC2B608ADB}">
              <a16:predDERef xmlns:a16="http://schemas.microsoft.com/office/drawing/2014/main" xmlns="" pred="{00000000-0008-0000-0200-00003A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6" name="Text Box 15">
          <a:extLst>
            <a:ext uri="{FF2B5EF4-FFF2-40B4-BE49-F238E27FC236}">
              <a16:creationId xmlns:a16="http://schemas.microsoft.com/office/drawing/2014/main" xmlns="" id="{00000000-0008-0000-0200-00003C010000}"/>
            </a:ext>
            <a:ext uri="{147F2762-F138-4A5C-976F-8EAC2B608ADB}">
              <a16:predDERef xmlns:a16="http://schemas.microsoft.com/office/drawing/2014/main" xmlns="" pred="{00000000-0008-0000-0200-00003B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7" name="Text Box 15">
          <a:extLst>
            <a:ext uri="{FF2B5EF4-FFF2-40B4-BE49-F238E27FC236}">
              <a16:creationId xmlns:a16="http://schemas.microsoft.com/office/drawing/2014/main" xmlns="" id="{00000000-0008-0000-0200-00003D010000}"/>
            </a:ext>
            <a:ext uri="{147F2762-F138-4A5C-976F-8EAC2B608ADB}">
              <a16:predDERef xmlns:a16="http://schemas.microsoft.com/office/drawing/2014/main" xmlns="" pred="{00000000-0008-0000-0200-00003C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18" name="Text Box 15">
          <a:extLst>
            <a:ext uri="{FF2B5EF4-FFF2-40B4-BE49-F238E27FC236}">
              <a16:creationId xmlns:a16="http://schemas.microsoft.com/office/drawing/2014/main" xmlns="" id="{00000000-0008-0000-0200-00003E010000}"/>
            </a:ext>
            <a:ext uri="{147F2762-F138-4A5C-976F-8EAC2B608ADB}">
              <a16:predDERef xmlns:a16="http://schemas.microsoft.com/office/drawing/2014/main" xmlns="" pred="{00000000-0008-0000-0200-00003D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19" name="Text Box 15">
          <a:extLst>
            <a:ext uri="{FF2B5EF4-FFF2-40B4-BE49-F238E27FC236}">
              <a16:creationId xmlns:a16="http://schemas.microsoft.com/office/drawing/2014/main" xmlns="" id="{00000000-0008-0000-0200-00003F010000}"/>
            </a:ext>
            <a:ext uri="{147F2762-F138-4A5C-976F-8EAC2B608ADB}">
              <a16:predDERef xmlns:a16="http://schemas.microsoft.com/office/drawing/2014/main" xmlns="" pred="{00000000-0008-0000-0200-00003E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0" name="Text Box 16">
          <a:extLst>
            <a:ext uri="{FF2B5EF4-FFF2-40B4-BE49-F238E27FC236}">
              <a16:creationId xmlns:a16="http://schemas.microsoft.com/office/drawing/2014/main" xmlns="" id="{00000000-0008-0000-0200-000040010000}"/>
            </a:ext>
            <a:ext uri="{147F2762-F138-4A5C-976F-8EAC2B608ADB}">
              <a16:predDERef xmlns:a16="http://schemas.microsoft.com/office/drawing/2014/main" xmlns="" pred="{00000000-0008-0000-0200-00003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1" name="Text Box 17">
          <a:extLst>
            <a:ext uri="{FF2B5EF4-FFF2-40B4-BE49-F238E27FC236}">
              <a16:creationId xmlns:a16="http://schemas.microsoft.com/office/drawing/2014/main" xmlns="" id="{00000000-0008-0000-0200-000041010000}"/>
            </a:ext>
            <a:ext uri="{147F2762-F138-4A5C-976F-8EAC2B608ADB}">
              <a16:predDERef xmlns:a16="http://schemas.microsoft.com/office/drawing/2014/main" xmlns="" pred="{00000000-0008-0000-0200-00004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2" name="Text Box 18">
          <a:extLst>
            <a:ext uri="{FF2B5EF4-FFF2-40B4-BE49-F238E27FC236}">
              <a16:creationId xmlns:a16="http://schemas.microsoft.com/office/drawing/2014/main" xmlns="" id="{00000000-0008-0000-0200-000042010000}"/>
            </a:ext>
            <a:ext uri="{147F2762-F138-4A5C-976F-8EAC2B608ADB}">
              <a16:predDERef xmlns:a16="http://schemas.microsoft.com/office/drawing/2014/main" xmlns="" pred="{00000000-0008-0000-0200-00004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3" name="Text Box 19">
          <a:extLst>
            <a:ext uri="{FF2B5EF4-FFF2-40B4-BE49-F238E27FC236}">
              <a16:creationId xmlns:a16="http://schemas.microsoft.com/office/drawing/2014/main" xmlns="" id="{00000000-0008-0000-0200-000043010000}"/>
            </a:ext>
            <a:ext uri="{147F2762-F138-4A5C-976F-8EAC2B608ADB}">
              <a16:predDERef xmlns:a16="http://schemas.microsoft.com/office/drawing/2014/main" xmlns="" pred="{00000000-0008-0000-0200-00004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4" name="Text Box 16">
          <a:extLst>
            <a:ext uri="{FF2B5EF4-FFF2-40B4-BE49-F238E27FC236}">
              <a16:creationId xmlns:a16="http://schemas.microsoft.com/office/drawing/2014/main" xmlns="" id="{00000000-0008-0000-0200-000044010000}"/>
            </a:ext>
            <a:ext uri="{147F2762-F138-4A5C-976F-8EAC2B608ADB}">
              <a16:predDERef xmlns:a16="http://schemas.microsoft.com/office/drawing/2014/main" xmlns="" pred="{00000000-0008-0000-0200-00004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5" name="Text Box 17">
          <a:extLst>
            <a:ext uri="{FF2B5EF4-FFF2-40B4-BE49-F238E27FC236}">
              <a16:creationId xmlns:a16="http://schemas.microsoft.com/office/drawing/2014/main" xmlns="" id="{00000000-0008-0000-0200-000045010000}"/>
            </a:ext>
            <a:ext uri="{147F2762-F138-4A5C-976F-8EAC2B608ADB}">
              <a16:predDERef xmlns:a16="http://schemas.microsoft.com/office/drawing/2014/main" xmlns="" pred="{00000000-0008-0000-0200-00004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26" name="Text Box 18">
          <a:extLst>
            <a:ext uri="{FF2B5EF4-FFF2-40B4-BE49-F238E27FC236}">
              <a16:creationId xmlns:a16="http://schemas.microsoft.com/office/drawing/2014/main" xmlns="" id="{00000000-0008-0000-0200-000046010000}"/>
            </a:ext>
            <a:ext uri="{147F2762-F138-4A5C-976F-8EAC2B608ADB}">
              <a16:predDERef xmlns:a16="http://schemas.microsoft.com/office/drawing/2014/main" xmlns="" pred="{00000000-0008-0000-0200-000045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27" name="Text Box 15">
          <a:extLst>
            <a:ext uri="{FF2B5EF4-FFF2-40B4-BE49-F238E27FC236}">
              <a16:creationId xmlns:a16="http://schemas.microsoft.com/office/drawing/2014/main" xmlns="" id="{00000000-0008-0000-0200-000047010000}"/>
            </a:ext>
            <a:ext uri="{147F2762-F138-4A5C-976F-8EAC2B608ADB}">
              <a16:predDERef xmlns:a16="http://schemas.microsoft.com/office/drawing/2014/main" xmlns="" pred="{00000000-0008-0000-0200-000046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28" name="Text Box 15">
          <a:extLst>
            <a:ext uri="{FF2B5EF4-FFF2-40B4-BE49-F238E27FC236}">
              <a16:creationId xmlns:a16="http://schemas.microsoft.com/office/drawing/2014/main" xmlns="" id="{00000000-0008-0000-0200-000048010000}"/>
            </a:ext>
            <a:ext uri="{147F2762-F138-4A5C-976F-8EAC2B608ADB}">
              <a16:predDERef xmlns:a16="http://schemas.microsoft.com/office/drawing/2014/main" xmlns="" pred="{00000000-0008-0000-0200-000047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29" name="Text Box 16">
          <a:extLst>
            <a:ext uri="{FF2B5EF4-FFF2-40B4-BE49-F238E27FC236}">
              <a16:creationId xmlns:a16="http://schemas.microsoft.com/office/drawing/2014/main" xmlns="" id="{00000000-0008-0000-0200-000049010000}"/>
            </a:ext>
            <a:ext uri="{147F2762-F138-4A5C-976F-8EAC2B608ADB}">
              <a16:predDERef xmlns:a16="http://schemas.microsoft.com/office/drawing/2014/main" xmlns="" pred="{00000000-0008-0000-0200-00004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0" name="Text Box 17">
          <a:extLst>
            <a:ext uri="{FF2B5EF4-FFF2-40B4-BE49-F238E27FC236}">
              <a16:creationId xmlns:a16="http://schemas.microsoft.com/office/drawing/2014/main" xmlns="" id="{00000000-0008-0000-0200-00004A010000}"/>
            </a:ext>
            <a:ext uri="{147F2762-F138-4A5C-976F-8EAC2B608ADB}">
              <a16:predDERef xmlns:a16="http://schemas.microsoft.com/office/drawing/2014/main" xmlns="" pred="{00000000-0008-0000-0200-00004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1" name="Text Box 18">
          <a:extLst>
            <a:ext uri="{FF2B5EF4-FFF2-40B4-BE49-F238E27FC236}">
              <a16:creationId xmlns:a16="http://schemas.microsoft.com/office/drawing/2014/main" xmlns="" id="{00000000-0008-0000-0200-00004B010000}"/>
            </a:ext>
            <a:ext uri="{147F2762-F138-4A5C-976F-8EAC2B608ADB}">
              <a16:predDERef xmlns:a16="http://schemas.microsoft.com/office/drawing/2014/main" xmlns="" pred="{00000000-0008-0000-0200-00004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2" name="Text Box 19">
          <a:extLst>
            <a:ext uri="{FF2B5EF4-FFF2-40B4-BE49-F238E27FC236}">
              <a16:creationId xmlns:a16="http://schemas.microsoft.com/office/drawing/2014/main" xmlns="" id="{00000000-0008-0000-0200-00004C010000}"/>
            </a:ext>
            <a:ext uri="{147F2762-F138-4A5C-976F-8EAC2B608ADB}">
              <a16:predDERef xmlns:a16="http://schemas.microsoft.com/office/drawing/2014/main" xmlns="" pred="{00000000-0008-0000-0200-00004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3" name="Text Box 16">
          <a:extLst>
            <a:ext uri="{FF2B5EF4-FFF2-40B4-BE49-F238E27FC236}">
              <a16:creationId xmlns:a16="http://schemas.microsoft.com/office/drawing/2014/main" xmlns="" id="{00000000-0008-0000-0200-00004D010000}"/>
            </a:ext>
            <a:ext uri="{147F2762-F138-4A5C-976F-8EAC2B608ADB}">
              <a16:predDERef xmlns:a16="http://schemas.microsoft.com/office/drawing/2014/main" xmlns="" pred="{00000000-0008-0000-0200-00004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34" name="Text Box 17">
          <a:extLst>
            <a:ext uri="{FF2B5EF4-FFF2-40B4-BE49-F238E27FC236}">
              <a16:creationId xmlns:a16="http://schemas.microsoft.com/office/drawing/2014/main" xmlns="" id="{00000000-0008-0000-0200-00004E010000}"/>
            </a:ext>
            <a:ext uri="{147F2762-F138-4A5C-976F-8EAC2B608ADB}">
              <a16:predDERef xmlns:a16="http://schemas.microsoft.com/office/drawing/2014/main" xmlns="" pred="{00000000-0008-0000-0200-00004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35" name="Text Box 18">
          <a:extLst>
            <a:ext uri="{FF2B5EF4-FFF2-40B4-BE49-F238E27FC236}">
              <a16:creationId xmlns:a16="http://schemas.microsoft.com/office/drawing/2014/main" xmlns="" id="{00000000-0008-0000-0200-00004F010000}"/>
            </a:ext>
            <a:ext uri="{147F2762-F138-4A5C-976F-8EAC2B608ADB}">
              <a16:predDERef xmlns:a16="http://schemas.microsoft.com/office/drawing/2014/main" xmlns="" pred="{00000000-0008-0000-0200-00004E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6" name="Text Box 15">
          <a:extLst>
            <a:ext uri="{FF2B5EF4-FFF2-40B4-BE49-F238E27FC236}">
              <a16:creationId xmlns:a16="http://schemas.microsoft.com/office/drawing/2014/main" xmlns="" id="{00000000-0008-0000-0200-000050010000}"/>
            </a:ext>
            <a:ext uri="{147F2762-F138-4A5C-976F-8EAC2B608ADB}">
              <a16:predDERef xmlns:a16="http://schemas.microsoft.com/office/drawing/2014/main" xmlns="" pred="{00000000-0008-0000-0200-00004F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7" name="Text Box 15">
          <a:extLst>
            <a:ext uri="{FF2B5EF4-FFF2-40B4-BE49-F238E27FC236}">
              <a16:creationId xmlns:a16="http://schemas.microsoft.com/office/drawing/2014/main" xmlns="" id="{00000000-0008-0000-0200-000051010000}"/>
            </a:ext>
            <a:ext uri="{147F2762-F138-4A5C-976F-8EAC2B608ADB}">
              <a16:predDERef xmlns:a16="http://schemas.microsoft.com/office/drawing/2014/main" xmlns="" pred="{00000000-0008-0000-0200-000050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38" name="Text Box 15">
          <a:extLst>
            <a:ext uri="{FF2B5EF4-FFF2-40B4-BE49-F238E27FC236}">
              <a16:creationId xmlns:a16="http://schemas.microsoft.com/office/drawing/2014/main" xmlns="" id="{00000000-0008-0000-0200-000052010000}"/>
            </a:ext>
            <a:ext uri="{147F2762-F138-4A5C-976F-8EAC2B608ADB}">
              <a16:predDERef xmlns:a16="http://schemas.microsoft.com/office/drawing/2014/main" xmlns="" pred="{00000000-0008-0000-0200-000051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39" name="Text Box 15">
          <a:extLst>
            <a:ext uri="{FF2B5EF4-FFF2-40B4-BE49-F238E27FC236}">
              <a16:creationId xmlns:a16="http://schemas.microsoft.com/office/drawing/2014/main" xmlns="" id="{00000000-0008-0000-0200-000053010000}"/>
            </a:ext>
            <a:ext uri="{147F2762-F138-4A5C-976F-8EAC2B608ADB}">
              <a16:predDERef xmlns:a16="http://schemas.microsoft.com/office/drawing/2014/main" xmlns="" pred="{00000000-0008-0000-0200-000052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0" name="Text Box 16">
          <a:extLst>
            <a:ext uri="{FF2B5EF4-FFF2-40B4-BE49-F238E27FC236}">
              <a16:creationId xmlns:a16="http://schemas.microsoft.com/office/drawing/2014/main" xmlns="" id="{00000000-0008-0000-0200-000054010000}"/>
            </a:ext>
            <a:ext uri="{147F2762-F138-4A5C-976F-8EAC2B608ADB}">
              <a16:predDERef xmlns:a16="http://schemas.microsoft.com/office/drawing/2014/main" xmlns="" pred="{00000000-0008-0000-0200-00005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1" name="Text Box 17">
          <a:extLst>
            <a:ext uri="{FF2B5EF4-FFF2-40B4-BE49-F238E27FC236}">
              <a16:creationId xmlns:a16="http://schemas.microsoft.com/office/drawing/2014/main" xmlns="" id="{00000000-0008-0000-0200-000055010000}"/>
            </a:ext>
            <a:ext uri="{147F2762-F138-4A5C-976F-8EAC2B608ADB}">
              <a16:predDERef xmlns:a16="http://schemas.microsoft.com/office/drawing/2014/main" xmlns="" pred="{00000000-0008-0000-0200-00005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2" name="Text Box 18">
          <a:extLst>
            <a:ext uri="{FF2B5EF4-FFF2-40B4-BE49-F238E27FC236}">
              <a16:creationId xmlns:a16="http://schemas.microsoft.com/office/drawing/2014/main" xmlns="" id="{00000000-0008-0000-0200-000056010000}"/>
            </a:ext>
            <a:ext uri="{147F2762-F138-4A5C-976F-8EAC2B608ADB}">
              <a16:predDERef xmlns:a16="http://schemas.microsoft.com/office/drawing/2014/main" xmlns="" pred="{00000000-0008-0000-0200-00005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3" name="Text Box 19">
          <a:extLst>
            <a:ext uri="{FF2B5EF4-FFF2-40B4-BE49-F238E27FC236}">
              <a16:creationId xmlns:a16="http://schemas.microsoft.com/office/drawing/2014/main" xmlns="" id="{00000000-0008-0000-0200-000057010000}"/>
            </a:ext>
            <a:ext uri="{147F2762-F138-4A5C-976F-8EAC2B608ADB}">
              <a16:predDERef xmlns:a16="http://schemas.microsoft.com/office/drawing/2014/main" xmlns="" pred="{00000000-0008-0000-0200-000056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4" name="Text Box 16">
          <a:extLst>
            <a:ext uri="{FF2B5EF4-FFF2-40B4-BE49-F238E27FC236}">
              <a16:creationId xmlns:a16="http://schemas.microsoft.com/office/drawing/2014/main" xmlns="" id="{00000000-0008-0000-0200-000058010000}"/>
            </a:ext>
            <a:ext uri="{147F2762-F138-4A5C-976F-8EAC2B608ADB}">
              <a16:predDERef xmlns:a16="http://schemas.microsoft.com/office/drawing/2014/main" xmlns="" pred="{00000000-0008-0000-0200-00005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5" name="Text Box 17">
          <a:extLst>
            <a:ext uri="{FF2B5EF4-FFF2-40B4-BE49-F238E27FC236}">
              <a16:creationId xmlns:a16="http://schemas.microsoft.com/office/drawing/2014/main" xmlns="" id="{00000000-0008-0000-0200-000059010000}"/>
            </a:ext>
            <a:ext uri="{147F2762-F138-4A5C-976F-8EAC2B608ADB}">
              <a16:predDERef xmlns:a16="http://schemas.microsoft.com/office/drawing/2014/main" xmlns="" pred="{00000000-0008-0000-0200-00005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46" name="Text Box 18">
          <a:extLst>
            <a:ext uri="{FF2B5EF4-FFF2-40B4-BE49-F238E27FC236}">
              <a16:creationId xmlns:a16="http://schemas.microsoft.com/office/drawing/2014/main" xmlns="" id="{00000000-0008-0000-0200-00005A010000}"/>
            </a:ext>
            <a:ext uri="{147F2762-F138-4A5C-976F-8EAC2B608ADB}">
              <a16:predDERef xmlns:a16="http://schemas.microsoft.com/office/drawing/2014/main" xmlns="" pred="{00000000-0008-0000-0200-000059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47" name="Text Box 15">
          <a:extLst>
            <a:ext uri="{FF2B5EF4-FFF2-40B4-BE49-F238E27FC236}">
              <a16:creationId xmlns:a16="http://schemas.microsoft.com/office/drawing/2014/main" xmlns="" id="{00000000-0008-0000-0200-00005B010000}"/>
            </a:ext>
            <a:ext uri="{147F2762-F138-4A5C-976F-8EAC2B608ADB}">
              <a16:predDERef xmlns:a16="http://schemas.microsoft.com/office/drawing/2014/main" xmlns="" pred="{00000000-0008-0000-0200-00005A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48" name="Text Box 15">
          <a:extLst>
            <a:ext uri="{FF2B5EF4-FFF2-40B4-BE49-F238E27FC236}">
              <a16:creationId xmlns:a16="http://schemas.microsoft.com/office/drawing/2014/main" xmlns="" id="{00000000-0008-0000-0200-00005C010000}"/>
            </a:ext>
            <a:ext uri="{147F2762-F138-4A5C-976F-8EAC2B608ADB}">
              <a16:predDERef xmlns:a16="http://schemas.microsoft.com/office/drawing/2014/main" xmlns="" pred="{00000000-0008-0000-0200-00005B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49" name="Text Box 16">
          <a:extLst>
            <a:ext uri="{FF2B5EF4-FFF2-40B4-BE49-F238E27FC236}">
              <a16:creationId xmlns:a16="http://schemas.microsoft.com/office/drawing/2014/main" xmlns="" id="{00000000-0008-0000-0200-00005D010000}"/>
            </a:ext>
            <a:ext uri="{147F2762-F138-4A5C-976F-8EAC2B608ADB}">
              <a16:predDERef xmlns:a16="http://schemas.microsoft.com/office/drawing/2014/main" xmlns="" pred="{00000000-0008-0000-0200-00005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0" name="Text Box 17">
          <a:extLst>
            <a:ext uri="{FF2B5EF4-FFF2-40B4-BE49-F238E27FC236}">
              <a16:creationId xmlns:a16="http://schemas.microsoft.com/office/drawing/2014/main" xmlns="" id="{00000000-0008-0000-0200-00005E010000}"/>
            </a:ext>
            <a:ext uri="{147F2762-F138-4A5C-976F-8EAC2B608ADB}">
              <a16:predDERef xmlns:a16="http://schemas.microsoft.com/office/drawing/2014/main" xmlns="" pred="{00000000-0008-0000-0200-00005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1" name="Text Box 18">
          <a:extLst>
            <a:ext uri="{FF2B5EF4-FFF2-40B4-BE49-F238E27FC236}">
              <a16:creationId xmlns:a16="http://schemas.microsoft.com/office/drawing/2014/main" xmlns="" id="{00000000-0008-0000-0200-00005F010000}"/>
            </a:ext>
            <a:ext uri="{147F2762-F138-4A5C-976F-8EAC2B608ADB}">
              <a16:predDERef xmlns:a16="http://schemas.microsoft.com/office/drawing/2014/main" xmlns="" pred="{00000000-0008-0000-0200-00005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2" name="Text Box 19">
          <a:extLst>
            <a:ext uri="{FF2B5EF4-FFF2-40B4-BE49-F238E27FC236}">
              <a16:creationId xmlns:a16="http://schemas.microsoft.com/office/drawing/2014/main" xmlns="" id="{00000000-0008-0000-0200-000060010000}"/>
            </a:ext>
            <a:ext uri="{147F2762-F138-4A5C-976F-8EAC2B608ADB}">
              <a16:predDERef xmlns:a16="http://schemas.microsoft.com/office/drawing/2014/main" xmlns="" pred="{00000000-0008-0000-0200-00005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3" name="Text Box 16">
          <a:extLst>
            <a:ext uri="{FF2B5EF4-FFF2-40B4-BE49-F238E27FC236}">
              <a16:creationId xmlns:a16="http://schemas.microsoft.com/office/drawing/2014/main" xmlns="" id="{00000000-0008-0000-0200-000061010000}"/>
            </a:ext>
            <a:ext uri="{147F2762-F138-4A5C-976F-8EAC2B608ADB}">
              <a16:predDERef xmlns:a16="http://schemas.microsoft.com/office/drawing/2014/main" xmlns="" pred="{00000000-0008-0000-0200-00006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54" name="Text Box 17">
          <a:extLst>
            <a:ext uri="{FF2B5EF4-FFF2-40B4-BE49-F238E27FC236}">
              <a16:creationId xmlns:a16="http://schemas.microsoft.com/office/drawing/2014/main" xmlns="" id="{00000000-0008-0000-0200-000062010000}"/>
            </a:ext>
            <a:ext uri="{147F2762-F138-4A5C-976F-8EAC2B608ADB}">
              <a16:predDERef xmlns:a16="http://schemas.microsoft.com/office/drawing/2014/main" xmlns="" pred="{00000000-0008-0000-0200-00006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55" name="Text Box 18">
          <a:extLst>
            <a:ext uri="{FF2B5EF4-FFF2-40B4-BE49-F238E27FC236}">
              <a16:creationId xmlns:a16="http://schemas.microsoft.com/office/drawing/2014/main" xmlns="" id="{00000000-0008-0000-0200-000063010000}"/>
            </a:ext>
            <a:ext uri="{147F2762-F138-4A5C-976F-8EAC2B608ADB}">
              <a16:predDERef xmlns:a16="http://schemas.microsoft.com/office/drawing/2014/main" xmlns="" pred="{00000000-0008-0000-0200-000062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6" name="Text Box 15">
          <a:extLst>
            <a:ext uri="{FF2B5EF4-FFF2-40B4-BE49-F238E27FC236}">
              <a16:creationId xmlns:a16="http://schemas.microsoft.com/office/drawing/2014/main" xmlns="" id="{00000000-0008-0000-0200-000064010000}"/>
            </a:ext>
            <a:ext uri="{147F2762-F138-4A5C-976F-8EAC2B608ADB}">
              <a16:predDERef xmlns:a16="http://schemas.microsoft.com/office/drawing/2014/main" xmlns="" pred="{00000000-0008-0000-0200-000063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7" name="Text Box 15">
          <a:extLst>
            <a:ext uri="{FF2B5EF4-FFF2-40B4-BE49-F238E27FC236}">
              <a16:creationId xmlns:a16="http://schemas.microsoft.com/office/drawing/2014/main" xmlns="" id="{00000000-0008-0000-0200-000065010000}"/>
            </a:ext>
            <a:ext uri="{147F2762-F138-4A5C-976F-8EAC2B608ADB}">
              <a16:predDERef xmlns:a16="http://schemas.microsoft.com/office/drawing/2014/main" xmlns="" pred="{00000000-0008-0000-0200-000064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58" name="Text Box 15">
          <a:extLst>
            <a:ext uri="{FF2B5EF4-FFF2-40B4-BE49-F238E27FC236}">
              <a16:creationId xmlns:a16="http://schemas.microsoft.com/office/drawing/2014/main" xmlns="" id="{00000000-0008-0000-0200-000066010000}"/>
            </a:ext>
            <a:ext uri="{147F2762-F138-4A5C-976F-8EAC2B608ADB}">
              <a16:predDERef xmlns:a16="http://schemas.microsoft.com/office/drawing/2014/main" xmlns="" pred="{00000000-0008-0000-0200-000065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59" name="Text Box 15">
          <a:extLst>
            <a:ext uri="{FF2B5EF4-FFF2-40B4-BE49-F238E27FC236}">
              <a16:creationId xmlns:a16="http://schemas.microsoft.com/office/drawing/2014/main" xmlns="" id="{00000000-0008-0000-0200-000067010000}"/>
            </a:ext>
            <a:ext uri="{147F2762-F138-4A5C-976F-8EAC2B608ADB}">
              <a16:predDERef xmlns:a16="http://schemas.microsoft.com/office/drawing/2014/main" xmlns="" pred="{00000000-0008-0000-0200-000066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0" name="Text Box 16">
          <a:extLst>
            <a:ext uri="{FF2B5EF4-FFF2-40B4-BE49-F238E27FC236}">
              <a16:creationId xmlns:a16="http://schemas.microsoft.com/office/drawing/2014/main" xmlns="" id="{00000000-0008-0000-0200-000068010000}"/>
            </a:ext>
            <a:ext uri="{147F2762-F138-4A5C-976F-8EAC2B608ADB}">
              <a16:predDERef xmlns:a16="http://schemas.microsoft.com/office/drawing/2014/main" xmlns="" pred="{00000000-0008-0000-0200-000067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1" name="Text Box 17">
          <a:extLst>
            <a:ext uri="{FF2B5EF4-FFF2-40B4-BE49-F238E27FC236}">
              <a16:creationId xmlns:a16="http://schemas.microsoft.com/office/drawing/2014/main" xmlns="" id="{00000000-0008-0000-0200-000069010000}"/>
            </a:ext>
            <a:ext uri="{147F2762-F138-4A5C-976F-8EAC2B608ADB}">
              <a16:predDERef xmlns:a16="http://schemas.microsoft.com/office/drawing/2014/main" xmlns="" pred="{00000000-0008-0000-0200-000068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2" name="Text Box 18">
          <a:extLst>
            <a:ext uri="{FF2B5EF4-FFF2-40B4-BE49-F238E27FC236}">
              <a16:creationId xmlns:a16="http://schemas.microsoft.com/office/drawing/2014/main" xmlns="" id="{00000000-0008-0000-0200-00006A010000}"/>
            </a:ext>
            <a:ext uri="{147F2762-F138-4A5C-976F-8EAC2B608ADB}">
              <a16:predDERef xmlns:a16="http://schemas.microsoft.com/office/drawing/2014/main" xmlns="" pred="{00000000-0008-0000-0200-000069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3" name="Text Box 19">
          <a:extLst>
            <a:ext uri="{FF2B5EF4-FFF2-40B4-BE49-F238E27FC236}">
              <a16:creationId xmlns:a16="http://schemas.microsoft.com/office/drawing/2014/main" xmlns="" id="{00000000-0008-0000-0200-00006B010000}"/>
            </a:ext>
            <a:ext uri="{147F2762-F138-4A5C-976F-8EAC2B608ADB}">
              <a16:predDERef xmlns:a16="http://schemas.microsoft.com/office/drawing/2014/main" xmlns="" pred="{00000000-0008-0000-0200-00006A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4" name="Text Box 16">
          <a:extLst>
            <a:ext uri="{FF2B5EF4-FFF2-40B4-BE49-F238E27FC236}">
              <a16:creationId xmlns:a16="http://schemas.microsoft.com/office/drawing/2014/main" xmlns="" id="{00000000-0008-0000-0200-00006C010000}"/>
            </a:ext>
            <a:ext uri="{147F2762-F138-4A5C-976F-8EAC2B608ADB}">
              <a16:predDERef xmlns:a16="http://schemas.microsoft.com/office/drawing/2014/main" xmlns="" pred="{00000000-0008-0000-0200-00006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65" name="Text Box 17">
          <a:extLst>
            <a:ext uri="{FF2B5EF4-FFF2-40B4-BE49-F238E27FC236}">
              <a16:creationId xmlns:a16="http://schemas.microsoft.com/office/drawing/2014/main" xmlns="" id="{00000000-0008-0000-0200-00006D010000}"/>
            </a:ext>
            <a:ext uri="{147F2762-F138-4A5C-976F-8EAC2B608ADB}">
              <a16:predDERef xmlns:a16="http://schemas.microsoft.com/office/drawing/2014/main" xmlns="" pred="{00000000-0008-0000-0200-00006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66" name="Text Box 18">
          <a:extLst>
            <a:ext uri="{FF2B5EF4-FFF2-40B4-BE49-F238E27FC236}">
              <a16:creationId xmlns:a16="http://schemas.microsoft.com/office/drawing/2014/main" xmlns="" id="{00000000-0008-0000-0200-00006E010000}"/>
            </a:ext>
            <a:ext uri="{147F2762-F138-4A5C-976F-8EAC2B608ADB}">
              <a16:predDERef xmlns:a16="http://schemas.microsoft.com/office/drawing/2014/main" xmlns="" pred="{00000000-0008-0000-0200-00006D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67" name="Text Box 15">
          <a:extLst>
            <a:ext uri="{FF2B5EF4-FFF2-40B4-BE49-F238E27FC236}">
              <a16:creationId xmlns:a16="http://schemas.microsoft.com/office/drawing/2014/main" xmlns="" id="{00000000-0008-0000-0200-00006F010000}"/>
            </a:ext>
            <a:ext uri="{147F2762-F138-4A5C-976F-8EAC2B608ADB}">
              <a16:predDERef xmlns:a16="http://schemas.microsoft.com/office/drawing/2014/main" xmlns="" pred="{00000000-0008-0000-0200-00006E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68" name="Text Box 15">
          <a:extLst>
            <a:ext uri="{FF2B5EF4-FFF2-40B4-BE49-F238E27FC236}">
              <a16:creationId xmlns:a16="http://schemas.microsoft.com/office/drawing/2014/main" xmlns="" id="{00000000-0008-0000-0200-000070010000}"/>
            </a:ext>
            <a:ext uri="{147F2762-F138-4A5C-976F-8EAC2B608ADB}">
              <a16:predDERef xmlns:a16="http://schemas.microsoft.com/office/drawing/2014/main" xmlns="" pred="{00000000-0008-0000-0200-00006F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69" name="Text Box 16">
          <a:extLst>
            <a:ext uri="{FF2B5EF4-FFF2-40B4-BE49-F238E27FC236}">
              <a16:creationId xmlns:a16="http://schemas.microsoft.com/office/drawing/2014/main" xmlns="" id="{00000000-0008-0000-0200-000071010000}"/>
            </a:ext>
            <a:ext uri="{147F2762-F138-4A5C-976F-8EAC2B608ADB}">
              <a16:predDERef xmlns:a16="http://schemas.microsoft.com/office/drawing/2014/main" xmlns="" pred="{00000000-0008-0000-0200-00007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0" name="Text Box 17">
          <a:extLst>
            <a:ext uri="{FF2B5EF4-FFF2-40B4-BE49-F238E27FC236}">
              <a16:creationId xmlns:a16="http://schemas.microsoft.com/office/drawing/2014/main" xmlns="" id="{00000000-0008-0000-0200-000072010000}"/>
            </a:ext>
            <a:ext uri="{147F2762-F138-4A5C-976F-8EAC2B608ADB}">
              <a16:predDERef xmlns:a16="http://schemas.microsoft.com/office/drawing/2014/main" xmlns="" pred="{00000000-0008-0000-0200-000071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1" name="Text Box 18">
          <a:extLst>
            <a:ext uri="{FF2B5EF4-FFF2-40B4-BE49-F238E27FC236}">
              <a16:creationId xmlns:a16="http://schemas.microsoft.com/office/drawing/2014/main" xmlns="" id="{00000000-0008-0000-0200-000073010000}"/>
            </a:ext>
            <a:ext uri="{147F2762-F138-4A5C-976F-8EAC2B608ADB}">
              <a16:predDERef xmlns:a16="http://schemas.microsoft.com/office/drawing/2014/main" xmlns="" pred="{00000000-0008-0000-0200-000072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2" name="Text Box 19">
          <a:extLst>
            <a:ext uri="{FF2B5EF4-FFF2-40B4-BE49-F238E27FC236}">
              <a16:creationId xmlns:a16="http://schemas.microsoft.com/office/drawing/2014/main" xmlns="" id="{00000000-0008-0000-0200-000074010000}"/>
            </a:ext>
            <a:ext uri="{147F2762-F138-4A5C-976F-8EAC2B608ADB}">
              <a16:predDERef xmlns:a16="http://schemas.microsoft.com/office/drawing/2014/main" xmlns="" pred="{00000000-0008-0000-0200-000073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3" name="Text Box 16">
          <a:extLst>
            <a:ext uri="{FF2B5EF4-FFF2-40B4-BE49-F238E27FC236}">
              <a16:creationId xmlns:a16="http://schemas.microsoft.com/office/drawing/2014/main" xmlns="" id="{00000000-0008-0000-0200-000075010000}"/>
            </a:ext>
            <a:ext uri="{147F2762-F138-4A5C-976F-8EAC2B608ADB}">
              <a16:predDERef xmlns:a16="http://schemas.microsoft.com/office/drawing/2014/main" xmlns="" pred="{00000000-0008-0000-0200-000074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74" name="Text Box 17">
          <a:extLst>
            <a:ext uri="{FF2B5EF4-FFF2-40B4-BE49-F238E27FC236}">
              <a16:creationId xmlns:a16="http://schemas.microsoft.com/office/drawing/2014/main" xmlns="" id="{00000000-0008-0000-0200-000076010000}"/>
            </a:ext>
            <a:ext uri="{147F2762-F138-4A5C-976F-8EAC2B608ADB}">
              <a16:predDERef xmlns:a16="http://schemas.microsoft.com/office/drawing/2014/main" xmlns="" pred="{00000000-0008-0000-0200-000075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75" name="Text Box 18">
          <a:extLst>
            <a:ext uri="{FF2B5EF4-FFF2-40B4-BE49-F238E27FC236}">
              <a16:creationId xmlns:a16="http://schemas.microsoft.com/office/drawing/2014/main" xmlns="" id="{00000000-0008-0000-0200-000077010000}"/>
            </a:ext>
            <a:ext uri="{147F2762-F138-4A5C-976F-8EAC2B608ADB}">
              <a16:predDERef xmlns:a16="http://schemas.microsoft.com/office/drawing/2014/main" xmlns="" pred="{00000000-0008-0000-0200-000076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6" name="Text Box 15">
          <a:extLst>
            <a:ext uri="{FF2B5EF4-FFF2-40B4-BE49-F238E27FC236}">
              <a16:creationId xmlns:a16="http://schemas.microsoft.com/office/drawing/2014/main" xmlns="" id="{00000000-0008-0000-0200-000078010000}"/>
            </a:ext>
            <a:ext uri="{147F2762-F138-4A5C-976F-8EAC2B608ADB}">
              <a16:predDERef xmlns:a16="http://schemas.microsoft.com/office/drawing/2014/main" xmlns="" pred="{00000000-0008-0000-0200-000077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7" name="Text Box 15">
          <a:extLst>
            <a:ext uri="{FF2B5EF4-FFF2-40B4-BE49-F238E27FC236}">
              <a16:creationId xmlns:a16="http://schemas.microsoft.com/office/drawing/2014/main" xmlns="" id="{00000000-0008-0000-0200-000079010000}"/>
            </a:ext>
            <a:ext uri="{147F2762-F138-4A5C-976F-8EAC2B608ADB}">
              <a16:predDERef xmlns:a16="http://schemas.microsoft.com/office/drawing/2014/main" xmlns="" pred="{00000000-0008-0000-0200-000078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78" name="Text Box 15">
          <a:extLst>
            <a:ext uri="{FF2B5EF4-FFF2-40B4-BE49-F238E27FC236}">
              <a16:creationId xmlns:a16="http://schemas.microsoft.com/office/drawing/2014/main" xmlns="" id="{00000000-0008-0000-0200-00007A010000}"/>
            </a:ext>
            <a:ext uri="{147F2762-F138-4A5C-976F-8EAC2B608ADB}">
              <a16:predDERef xmlns:a16="http://schemas.microsoft.com/office/drawing/2014/main" xmlns="" pred="{00000000-0008-0000-0200-000079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79" name="Text Box 15">
          <a:extLst>
            <a:ext uri="{FF2B5EF4-FFF2-40B4-BE49-F238E27FC236}">
              <a16:creationId xmlns:a16="http://schemas.microsoft.com/office/drawing/2014/main" xmlns="" id="{00000000-0008-0000-0200-00007B010000}"/>
            </a:ext>
            <a:ext uri="{147F2762-F138-4A5C-976F-8EAC2B608ADB}">
              <a16:predDERef xmlns:a16="http://schemas.microsoft.com/office/drawing/2014/main" xmlns="" pred="{00000000-0008-0000-0200-00007A010000}"/>
            </a:ext>
          </a:extLst>
        </xdr:cNvPr>
        <xdr:cNvSpPr txBox="1">
          <a:spLocks noChangeArrowheads="1"/>
        </xdr:cNvSpPr>
      </xdr:nvSpPr>
      <xdr:spPr bwMode="auto">
        <a:xfrm>
          <a:off x="31363444" y="7739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0" name="Text Box 16">
          <a:extLst>
            <a:ext uri="{FF2B5EF4-FFF2-40B4-BE49-F238E27FC236}">
              <a16:creationId xmlns:a16="http://schemas.microsoft.com/office/drawing/2014/main" xmlns="" id="{00000000-0008-0000-0200-00007C010000}"/>
            </a:ext>
            <a:ext uri="{147F2762-F138-4A5C-976F-8EAC2B608ADB}">
              <a16:predDERef xmlns:a16="http://schemas.microsoft.com/office/drawing/2014/main" xmlns="" pred="{00000000-0008-0000-0200-00007B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1" name="Text Box 17">
          <a:extLst>
            <a:ext uri="{FF2B5EF4-FFF2-40B4-BE49-F238E27FC236}">
              <a16:creationId xmlns:a16="http://schemas.microsoft.com/office/drawing/2014/main" xmlns="" id="{00000000-0008-0000-0200-00007D010000}"/>
            </a:ext>
            <a:ext uri="{147F2762-F138-4A5C-976F-8EAC2B608ADB}">
              <a16:predDERef xmlns:a16="http://schemas.microsoft.com/office/drawing/2014/main" xmlns="" pred="{00000000-0008-0000-0200-00007C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2" name="Text Box 18">
          <a:extLst>
            <a:ext uri="{FF2B5EF4-FFF2-40B4-BE49-F238E27FC236}">
              <a16:creationId xmlns:a16="http://schemas.microsoft.com/office/drawing/2014/main" xmlns="" id="{00000000-0008-0000-0200-00007E010000}"/>
            </a:ext>
            <a:ext uri="{147F2762-F138-4A5C-976F-8EAC2B608ADB}">
              <a16:predDERef xmlns:a16="http://schemas.microsoft.com/office/drawing/2014/main" xmlns="" pred="{00000000-0008-0000-0200-00007D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3" name="Text Box 19">
          <a:extLst>
            <a:ext uri="{FF2B5EF4-FFF2-40B4-BE49-F238E27FC236}">
              <a16:creationId xmlns:a16="http://schemas.microsoft.com/office/drawing/2014/main" xmlns="" id="{00000000-0008-0000-0200-00007F010000}"/>
            </a:ext>
            <a:ext uri="{147F2762-F138-4A5C-976F-8EAC2B608ADB}">
              <a16:predDERef xmlns:a16="http://schemas.microsoft.com/office/drawing/2014/main" xmlns="" pred="{00000000-0008-0000-0200-00007E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4" name="Text Box 16">
          <a:extLst>
            <a:ext uri="{FF2B5EF4-FFF2-40B4-BE49-F238E27FC236}">
              <a16:creationId xmlns:a16="http://schemas.microsoft.com/office/drawing/2014/main" xmlns="" id="{00000000-0008-0000-0200-000080010000}"/>
            </a:ext>
            <a:ext uri="{147F2762-F138-4A5C-976F-8EAC2B608ADB}">
              <a16:predDERef xmlns:a16="http://schemas.microsoft.com/office/drawing/2014/main" xmlns="" pred="{00000000-0008-0000-0200-00007F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171450"/>
    <xdr:sp macro="" textlink="">
      <xdr:nvSpPr>
        <xdr:cNvPr id="385" name="Text Box 17">
          <a:extLst>
            <a:ext uri="{FF2B5EF4-FFF2-40B4-BE49-F238E27FC236}">
              <a16:creationId xmlns:a16="http://schemas.microsoft.com/office/drawing/2014/main" xmlns="" id="{00000000-0008-0000-0200-000081010000}"/>
            </a:ext>
            <a:ext uri="{147F2762-F138-4A5C-976F-8EAC2B608ADB}">
              <a16:predDERef xmlns:a16="http://schemas.microsoft.com/office/drawing/2014/main" xmlns="" pred="{00000000-0008-0000-0200-000080010000}"/>
            </a:ext>
          </a:extLst>
        </xdr:cNvPr>
        <xdr:cNvSpPr txBox="1">
          <a:spLocks noChangeArrowheads="1"/>
        </xdr:cNvSpPr>
      </xdr:nvSpPr>
      <xdr:spPr bwMode="auto">
        <a:xfrm>
          <a:off x="31363444" y="81676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1020762</xdr:colOff>
      <xdr:row>16</xdr:row>
      <xdr:rowOff>0</xdr:rowOff>
    </xdr:from>
    <xdr:ext cx="95250" cy="171450"/>
    <xdr:sp macro="" textlink="">
      <xdr:nvSpPr>
        <xdr:cNvPr id="386" name="Text Box 18">
          <a:extLst>
            <a:ext uri="{FF2B5EF4-FFF2-40B4-BE49-F238E27FC236}">
              <a16:creationId xmlns:a16="http://schemas.microsoft.com/office/drawing/2014/main" xmlns="" id="{00000000-0008-0000-0200-000082010000}"/>
            </a:ext>
            <a:ext uri="{147F2762-F138-4A5C-976F-8EAC2B608ADB}">
              <a16:predDERef xmlns:a16="http://schemas.microsoft.com/office/drawing/2014/main" xmlns="" pred="{00000000-0008-0000-0200-000081010000}"/>
            </a:ext>
          </a:extLst>
        </xdr:cNvPr>
        <xdr:cNvSpPr txBox="1">
          <a:spLocks noChangeArrowheads="1"/>
        </xdr:cNvSpPr>
      </xdr:nvSpPr>
      <xdr:spPr bwMode="auto">
        <a:xfrm>
          <a:off x="31365031" y="81835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387" name="Text Box 15">
          <a:extLst>
            <a:ext uri="{FF2B5EF4-FFF2-40B4-BE49-F238E27FC236}">
              <a16:creationId xmlns:a16="http://schemas.microsoft.com/office/drawing/2014/main" xmlns="" id="{00000000-0008-0000-0200-000083010000}"/>
            </a:ext>
            <a:ext uri="{147F2762-F138-4A5C-976F-8EAC2B608ADB}">
              <a16:predDERef xmlns:a16="http://schemas.microsoft.com/office/drawing/2014/main" xmlns="" pred="{00000000-0008-0000-0200-000082010000}"/>
            </a:ext>
          </a:extLst>
        </xdr:cNvPr>
        <xdr:cNvSpPr txBox="1">
          <a:spLocks noChangeArrowheads="1"/>
        </xdr:cNvSpPr>
      </xdr:nvSpPr>
      <xdr:spPr bwMode="auto">
        <a:xfrm>
          <a:off x="31363444" y="81676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388" name="Text Box 15">
          <a:extLst>
            <a:ext uri="{FF2B5EF4-FFF2-40B4-BE49-F238E27FC236}">
              <a16:creationId xmlns:a16="http://schemas.microsoft.com/office/drawing/2014/main" xmlns="" id="{00000000-0008-0000-0200-000084010000}"/>
            </a:ext>
            <a:ext uri="{147F2762-F138-4A5C-976F-8EAC2B608ADB}">
              <a16:predDERef xmlns:a16="http://schemas.microsoft.com/office/drawing/2014/main" xmlns="" pred="{00000000-0008-0000-0200-000083010000}"/>
            </a:ext>
          </a:extLst>
        </xdr:cNvPr>
        <xdr:cNvSpPr txBox="1">
          <a:spLocks noChangeArrowheads="1"/>
        </xdr:cNvSpPr>
      </xdr:nvSpPr>
      <xdr:spPr bwMode="auto">
        <a:xfrm>
          <a:off x="31363444" y="81676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89" name="Text Box 15">
          <a:extLst>
            <a:ext uri="{FF2B5EF4-FFF2-40B4-BE49-F238E27FC236}">
              <a16:creationId xmlns:a16="http://schemas.microsoft.com/office/drawing/2014/main" xmlns="" id="{00000000-0008-0000-0200-00008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0" name="Text Box 16">
          <a:extLst>
            <a:ext uri="{FF2B5EF4-FFF2-40B4-BE49-F238E27FC236}">
              <a16:creationId xmlns:a16="http://schemas.microsoft.com/office/drawing/2014/main" xmlns="" id="{00000000-0008-0000-0200-00008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1" name="Text Box 17">
          <a:extLst>
            <a:ext uri="{FF2B5EF4-FFF2-40B4-BE49-F238E27FC236}">
              <a16:creationId xmlns:a16="http://schemas.microsoft.com/office/drawing/2014/main" xmlns="" id="{00000000-0008-0000-0200-00008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2" name="Text Box 18">
          <a:extLst>
            <a:ext uri="{FF2B5EF4-FFF2-40B4-BE49-F238E27FC236}">
              <a16:creationId xmlns:a16="http://schemas.microsoft.com/office/drawing/2014/main" xmlns="" id="{00000000-0008-0000-0200-00008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3" name="Text Box 19">
          <a:extLst>
            <a:ext uri="{FF2B5EF4-FFF2-40B4-BE49-F238E27FC236}">
              <a16:creationId xmlns:a16="http://schemas.microsoft.com/office/drawing/2014/main" xmlns="" id="{00000000-0008-0000-0200-00008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4" name="Text Box 16">
          <a:extLst>
            <a:ext uri="{FF2B5EF4-FFF2-40B4-BE49-F238E27FC236}">
              <a16:creationId xmlns:a16="http://schemas.microsoft.com/office/drawing/2014/main" xmlns="" id="{00000000-0008-0000-0200-00008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395" name="Text Box 17">
          <a:extLst>
            <a:ext uri="{FF2B5EF4-FFF2-40B4-BE49-F238E27FC236}">
              <a16:creationId xmlns:a16="http://schemas.microsoft.com/office/drawing/2014/main" xmlns="" id="{00000000-0008-0000-0200-00008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396" name="Text Box 18">
          <a:extLst>
            <a:ext uri="{FF2B5EF4-FFF2-40B4-BE49-F238E27FC236}">
              <a16:creationId xmlns:a16="http://schemas.microsoft.com/office/drawing/2014/main" xmlns="" id="{00000000-0008-0000-0200-00008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97" name="Text Box 15">
          <a:extLst>
            <a:ext uri="{FF2B5EF4-FFF2-40B4-BE49-F238E27FC236}">
              <a16:creationId xmlns:a16="http://schemas.microsoft.com/office/drawing/2014/main" xmlns="" id="{00000000-0008-0000-0200-00008D010000}"/>
            </a:ext>
            <a:ext uri="{147F2762-F138-4A5C-976F-8EAC2B608ADB}">
              <a16:predDERef xmlns:a16="http://schemas.microsoft.com/office/drawing/2014/main" xmlns="" pred="{00000000-0008-0000-0200-00008C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398" name="Text Box 15">
          <a:extLst>
            <a:ext uri="{FF2B5EF4-FFF2-40B4-BE49-F238E27FC236}">
              <a16:creationId xmlns:a16="http://schemas.microsoft.com/office/drawing/2014/main" xmlns="" id="{00000000-0008-0000-0200-00008E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399" name="Text Box 15">
          <a:extLst>
            <a:ext uri="{FF2B5EF4-FFF2-40B4-BE49-F238E27FC236}">
              <a16:creationId xmlns:a16="http://schemas.microsoft.com/office/drawing/2014/main" xmlns="" id="{00000000-0008-0000-0200-00008F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00" name="Text Box 15">
          <a:extLst>
            <a:ext uri="{FF2B5EF4-FFF2-40B4-BE49-F238E27FC236}">
              <a16:creationId xmlns:a16="http://schemas.microsoft.com/office/drawing/2014/main" xmlns="" id="{00000000-0008-0000-0200-000090010000}"/>
            </a:ext>
            <a:ext uri="{147F2762-F138-4A5C-976F-8EAC2B608ADB}">
              <a16:predDERef xmlns:a16="http://schemas.microsoft.com/office/drawing/2014/main" xmlns="" pred="{00000000-0008-0000-0200-00008F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1" name="Text Box 16">
          <a:extLst>
            <a:ext uri="{FF2B5EF4-FFF2-40B4-BE49-F238E27FC236}">
              <a16:creationId xmlns:a16="http://schemas.microsoft.com/office/drawing/2014/main" xmlns="" id="{00000000-0008-0000-0200-00009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2" name="Text Box 17">
          <a:extLst>
            <a:ext uri="{FF2B5EF4-FFF2-40B4-BE49-F238E27FC236}">
              <a16:creationId xmlns:a16="http://schemas.microsoft.com/office/drawing/2014/main" xmlns="" id="{00000000-0008-0000-0200-00009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3" name="Text Box 18">
          <a:extLst>
            <a:ext uri="{FF2B5EF4-FFF2-40B4-BE49-F238E27FC236}">
              <a16:creationId xmlns:a16="http://schemas.microsoft.com/office/drawing/2014/main" xmlns="" id="{00000000-0008-0000-0200-00009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4" name="Text Box 19">
          <a:extLst>
            <a:ext uri="{FF2B5EF4-FFF2-40B4-BE49-F238E27FC236}">
              <a16:creationId xmlns:a16="http://schemas.microsoft.com/office/drawing/2014/main" xmlns="" id="{00000000-0008-0000-0200-00009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5" name="Text Box 16">
          <a:extLst>
            <a:ext uri="{FF2B5EF4-FFF2-40B4-BE49-F238E27FC236}">
              <a16:creationId xmlns:a16="http://schemas.microsoft.com/office/drawing/2014/main" xmlns="" id="{00000000-0008-0000-0200-00009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06" name="Text Box 17">
          <a:extLst>
            <a:ext uri="{FF2B5EF4-FFF2-40B4-BE49-F238E27FC236}">
              <a16:creationId xmlns:a16="http://schemas.microsoft.com/office/drawing/2014/main" xmlns="" id="{00000000-0008-0000-0200-00009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07" name="Text Box 18">
          <a:extLst>
            <a:ext uri="{FF2B5EF4-FFF2-40B4-BE49-F238E27FC236}">
              <a16:creationId xmlns:a16="http://schemas.microsoft.com/office/drawing/2014/main" xmlns="" id="{00000000-0008-0000-0200-000097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08" name="Text Box 15">
          <a:extLst>
            <a:ext uri="{FF2B5EF4-FFF2-40B4-BE49-F238E27FC236}">
              <a16:creationId xmlns:a16="http://schemas.microsoft.com/office/drawing/2014/main" xmlns="" id="{00000000-0008-0000-0200-00009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09" name="Text Box 15">
          <a:extLst>
            <a:ext uri="{FF2B5EF4-FFF2-40B4-BE49-F238E27FC236}">
              <a16:creationId xmlns:a16="http://schemas.microsoft.com/office/drawing/2014/main" xmlns="" id="{00000000-0008-0000-0200-000099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0" name="Text Box 15">
          <a:extLst>
            <a:ext uri="{FF2B5EF4-FFF2-40B4-BE49-F238E27FC236}">
              <a16:creationId xmlns:a16="http://schemas.microsoft.com/office/drawing/2014/main" xmlns="" id="{00000000-0008-0000-0200-00009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1" name="Text Box 15">
          <a:extLst>
            <a:ext uri="{FF2B5EF4-FFF2-40B4-BE49-F238E27FC236}">
              <a16:creationId xmlns:a16="http://schemas.microsoft.com/office/drawing/2014/main" xmlns="" id="{00000000-0008-0000-0200-00009B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12" name="Text Box 15">
          <a:extLst>
            <a:ext uri="{FF2B5EF4-FFF2-40B4-BE49-F238E27FC236}">
              <a16:creationId xmlns:a16="http://schemas.microsoft.com/office/drawing/2014/main" xmlns="" id="{00000000-0008-0000-0200-00009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3" name="Text Box 16">
          <a:extLst>
            <a:ext uri="{FF2B5EF4-FFF2-40B4-BE49-F238E27FC236}">
              <a16:creationId xmlns:a16="http://schemas.microsoft.com/office/drawing/2014/main" xmlns="" id="{00000000-0008-0000-0200-00009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4" name="Text Box 17">
          <a:extLst>
            <a:ext uri="{FF2B5EF4-FFF2-40B4-BE49-F238E27FC236}">
              <a16:creationId xmlns:a16="http://schemas.microsoft.com/office/drawing/2014/main" xmlns="" id="{00000000-0008-0000-0200-00009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5" name="Text Box 18">
          <a:extLst>
            <a:ext uri="{FF2B5EF4-FFF2-40B4-BE49-F238E27FC236}">
              <a16:creationId xmlns:a16="http://schemas.microsoft.com/office/drawing/2014/main" xmlns="" id="{00000000-0008-0000-0200-00009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6" name="Text Box 19">
          <a:extLst>
            <a:ext uri="{FF2B5EF4-FFF2-40B4-BE49-F238E27FC236}">
              <a16:creationId xmlns:a16="http://schemas.microsoft.com/office/drawing/2014/main" xmlns="" id="{00000000-0008-0000-0200-0000A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7" name="Text Box 16">
          <a:extLst>
            <a:ext uri="{FF2B5EF4-FFF2-40B4-BE49-F238E27FC236}">
              <a16:creationId xmlns:a16="http://schemas.microsoft.com/office/drawing/2014/main" xmlns="" id="{00000000-0008-0000-0200-0000A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18" name="Text Box 17">
          <a:extLst>
            <a:ext uri="{FF2B5EF4-FFF2-40B4-BE49-F238E27FC236}">
              <a16:creationId xmlns:a16="http://schemas.microsoft.com/office/drawing/2014/main" xmlns="" id="{00000000-0008-0000-0200-0000A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19" name="Text Box 18">
          <a:extLst>
            <a:ext uri="{FF2B5EF4-FFF2-40B4-BE49-F238E27FC236}">
              <a16:creationId xmlns:a16="http://schemas.microsoft.com/office/drawing/2014/main" xmlns="" id="{00000000-0008-0000-0200-0000A3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0" name="Text Box 15">
          <a:extLst>
            <a:ext uri="{FF2B5EF4-FFF2-40B4-BE49-F238E27FC236}">
              <a16:creationId xmlns:a16="http://schemas.microsoft.com/office/drawing/2014/main" xmlns="" id="{00000000-0008-0000-0200-0000A4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1" name="Text Box 15">
          <a:extLst>
            <a:ext uri="{FF2B5EF4-FFF2-40B4-BE49-F238E27FC236}">
              <a16:creationId xmlns:a16="http://schemas.microsoft.com/office/drawing/2014/main" xmlns="" id="{00000000-0008-0000-0200-0000A5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22" name="Text Box 15">
          <a:extLst>
            <a:ext uri="{FF2B5EF4-FFF2-40B4-BE49-F238E27FC236}">
              <a16:creationId xmlns:a16="http://schemas.microsoft.com/office/drawing/2014/main" xmlns="" id="{00000000-0008-0000-0200-0000A6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23" name="Text Box 15">
          <a:extLst>
            <a:ext uri="{FF2B5EF4-FFF2-40B4-BE49-F238E27FC236}">
              <a16:creationId xmlns:a16="http://schemas.microsoft.com/office/drawing/2014/main" xmlns="" id="{00000000-0008-0000-0200-0000A7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4" name="Text Box 16">
          <a:extLst>
            <a:ext uri="{FF2B5EF4-FFF2-40B4-BE49-F238E27FC236}">
              <a16:creationId xmlns:a16="http://schemas.microsoft.com/office/drawing/2014/main" xmlns="" id="{00000000-0008-0000-0200-0000A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5" name="Text Box 17">
          <a:extLst>
            <a:ext uri="{FF2B5EF4-FFF2-40B4-BE49-F238E27FC236}">
              <a16:creationId xmlns:a16="http://schemas.microsoft.com/office/drawing/2014/main" xmlns="" id="{00000000-0008-0000-0200-0000A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6" name="Text Box 18">
          <a:extLst>
            <a:ext uri="{FF2B5EF4-FFF2-40B4-BE49-F238E27FC236}">
              <a16:creationId xmlns:a16="http://schemas.microsoft.com/office/drawing/2014/main" xmlns="" id="{00000000-0008-0000-0200-0000A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7" name="Text Box 19">
          <a:extLst>
            <a:ext uri="{FF2B5EF4-FFF2-40B4-BE49-F238E27FC236}">
              <a16:creationId xmlns:a16="http://schemas.microsoft.com/office/drawing/2014/main" xmlns="" id="{00000000-0008-0000-0200-0000A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8" name="Text Box 16">
          <a:extLst>
            <a:ext uri="{FF2B5EF4-FFF2-40B4-BE49-F238E27FC236}">
              <a16:creationId xmlns:a16="http://schemas.microsoft.com/office/drawing/2014/main" xmlns="" id="{00000000-0008-0000-0200-0000A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29" name="Text Box 17">
          <a:extLst>
            <a:ext uri="{FF2B5EF4-FFF2-40B4-BE49-F238E27FC236}">
              <a16:creationId xmlns:a16="http://schemas.microsoft.com/office/drawing/2014/main" xmlns="" id="{00000000-0008-0000-0200-0000A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30" name="Text Box 18">
          <a:extLst>
            <a:ext uri="{FF2B5EF4-FFF2-40B4-BE49-F238E27FC236}">
              <a16:creationId xmlns:a16="http://schemas.microsoft.com/office/drawing/2014/main" xmlns="" id="{00000000-0008-0000-0200-0000AE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1" name="Text Box 15">
          <a:extLst>
            <a:ext uri="{FF2B5EF4-FFF2-40B4-BE49-F238E27FC236}">
              <a16:creationId xmlns:a16="http://schemas.microsoft.com/office/drawing/2014/main" xmlns="" id="{00000000-0008-0000-0200-0000A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32" name="Text Box 15">
          <a:extLst>
            <a:ext uri="{FF2B5EF4-FFF2-40B4-BE49-F238E27FC236}">
              <a16:creationId xmlns:a16="http://schemas.microsoft.com/office/drawing/2014/main" xmlns="" id="{00000000-0008-0000-0200-0000B0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3" name="Text Box 15">
          <a:extLst>
            <a:ext uri="{FF2B5EF4-FFF2-40B4-BE49-F238E27FC236}">
              <a16:creationId xmlns:a16="http://schemas.microsoft.com/office/drawing/2014/main" xmlns="" id="{00000000-0008-0000-0200-0000B1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4" name="Text Box 15">
          <a:extLst>
            <a:ext uri="{FF2B5EF4-FFF2-40B4-BE49-F238E27FC236}">
              <a16:creationId xmlns:a16="http://schemas.microsoft.com/office/drawing/2014/main" xmlns="" id="{00000000-0008-0000-0200-0000B2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35" name="Text Box 15">
          <a:extLst>
            <a:ext uri="{FF2B5EF4-FFF2-40B4-BE49-F238E27FC236}">
              <a16:creationId xmlns:a16="http://schemas.microsoft.com/office/drawing/2014/main" xmlns="" id="{00000000-0008-0000-0200-0000B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6" name="Text Box 16">
          <a:extLst>
            <a:ext uri="{FF2B5EF4-FFF2-40B4-BE49-F238E27FC236}">
              <a16:creationId xmlns:a16="http://schemas.microsoft.com/office/drawing/2014/main" xmlns="" id="{00000000-0008-0000-0200-0000B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7" name="Text Box 17">
          <a:extLst>
            <a:ext uri="{FF2B5EF4-FFF2-40B4-BE49-F238E27FC236}">
              <a16:creationId xmlns:a16="http://schemas.microsoft.com/office/drawing/2014/main" xmlns="" id="{00000000-0008-0000-0200-0000B5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8" name="Text Box 18">
          <a:extLst>
            <a:ext uri="{FF2B5EF4-FFF2-40B4-BE49-F238E27FC236}">
              <a16:creationId xmlns:a16="http://schemas.microsoft.com/office/drawing/2014/main" xmlns="" id="{00000000-0008-0000-0200-0000B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39" name="Text Box 19">
          <a:extLst>
            <a:ext uri="{FF2B5EF4-FFF2-40B4-BE49-F238E27FC236}">
              <a16:creationId xmlns:a16="http://schemas.microsoft.com/office/drawing/2014/main" xmlns="" id="{00000000-0008-0000-0200-0000B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0" name="Text Box 16">
          <a:extLst>
            <a:ext uri="{FF2B5EF4-FFF2-40B4-BE49-F238E27FC236}">
              <a16:creationId xmlns:a16="http://schemas.microsoft.com/office/drawing/2014/main" xmlns="" id="{00000000-0008-0000-0200-0000B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1" name="Text Box 17">
          <a:extLst>
            <a:ext uri="{FF2B5EF4-FFF2-40B4-BE49-F238E27FC236}">
              <a16:creationId xmlns:a16="http://schemas.microsoft.com/office/drawing/2014/main" xmlns="" id="{00000000-0008-0000-0200-0000B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42" name="Text Box 18">
          <a:extLst>
            <a:ext uri="{FF2B5EF4-FFF2-40B4-BE49-F238E27FC236}">
              <a16:creationId xmlns:a16="http://schemas.microsoft.com/office/drawing/2014/main" xmlns="" id="{00000000-0008-0000-0200-0000BA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3" name="Text Box 15">
          <a:extLst>
            <a:ext uri="{FF2B5EF4-FFF2-40B4-BE49-F238E27FC236}">
              <a16:creationId xmlns:a16="http://schemas.microsoft.com/office/drawing/2014/main" xmlns="" id="{00000000-0008-0000-0200-0000BB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4" name="Text Box 15">
          <a:extLst>
            <a:ext uri="{FF2B5EF4-FFF2-40B4-BE49-F238E27FC236}">
              <a16:creationId xmlns:a16="http://schemas.microsoft.com/office/drawing/2014/main" xmlns="" id="{00000000-0008-0000-0200-0000BC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45" name="Text Box 15">
          <a:extLst>
            <a:ext uri="{FF2B5EF4-FFF2-40B4-BE49-F238E27FC236}">
              <a16:creationId xmlns:a16="http://schemas.microsoft.com/office/drawing/2014/main" xmlns="" id="{00000000-0008-0000-0200-0000BD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46" name="Text Box 15">
          <a:extLst>
            <a:ext uri="{FF2B5EF4-FFF2-40B4-BE49-F238E27FC236}">
              <a16:creationId xmlns:a16="http://schemas.microsoft.com/office/drawing/2014/main" xmlns="" id="{00000000-0008-0000-0200-0000BE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7" name="Text Box 16">
          <a:extLst>
            <a:ext uri="{FF2B5EF4-FFF2-40B4-BE49-F238E27FC236}">
              <a16:creationId xmlns:a16="http://schemas.microsoft.com/office/drawing/2014/main" xmlns="" id="{00000000-0008-0000-0200-0000B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8" name="Text Box 17">
          <a:extLst>
            <a:ext uri="{FF2B5EF4-FFF2-40B4-BE49-F238E27FC236}">
              <a16:creationId xmlns:a16="http://schemas.microsoft.com/office/drawing/2014/main" xmlns="" id="{00000000-0008-0000-0200-0000C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49" name="Text Box 18">
          <a:extLst>
            <a:ext uri="{FF2B5EF4-FFF2-40B4-BE49-F238E27FC236}">
              <a16:creationId xmlns:a16="http://schemas.microsoft.com/office/drawing/2014/main" xmlns="" id="{00000000-0008-0000-0200-0000C1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0" name="Text Box 19">
          <a:extLst>
            <a:ext uri="{FF2B5EF4-FFF2-40B4-BE49-F238E27FC236}">
              <a16:creationId xmlns:a16="http://schemas.microsoft.com/office/drawing/2014/main" xmlns="" id="{00000000-0008-0000-0200-0000C2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1" name="Text Box 16">
          <a:extLst>
            <a:ext uri="{FF2B5EF4-FFF2-40B4-BE49-F238E27FC236}">
              <a16:creationId xmlns:a16="http://schemas.microsoft.com/office/drawing/2014/main" xmlns="" id="{00000000-0008-0000-0200-0000C3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2" name="Text Box 17">
          <a:extLst>
            <a:ext uri="{FF2B5EF4-FFF2-40B4-BE49-F238E27FC236}">
              <a16:creationId xmlns:a16="http://schemas.microsoft.com/office/drawing/2014/main" xmlns="" id="{00000000-0008-0000-0200-0000C4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53" name="Text Box 18">
          <a:extLst>
            <a:ext uri="{FF2B5EF4-FFF2-40B4-BE49-F238E27FC236}">
              <a16:creationId xmlns:a16="http://schemas.microsoft.com/office/drawing/2014/main" xmlns="" id="{00000000-0008-0000-0200-0000C5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4" name="Text Box 15">
          <a:extLst>
            <a:ext uri="{FF2B5EF4-FFF2-40B4-BE49-F238E27FC236}">
              <a16:creationId xmlns:a16="http://schemas.microsoft.com/office/drawing/2014/main" xmlns="" id="{00000000-0008-0000-0200-0000C6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55" name="Text Box 15">
          <a:extLst>
            <a:ext uri="{FF2B5EF4-FFF2-40B4-BE49-F238E27FC236}">
              <a16:creationId xmlns:a16="http://schemas.microsoft.com/office/drawing/2014/main" xmlns="" id="{00000000-0008-0000-0200-0000C7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6" name="Text Box 15">
          <a:extLst>
            <a:ext uri="{FF2B5EF4-FFF2-40B4-BE49-F238E27FC236}">
              <a16:creationId xmlns:a16="http://schemas.microsoft.com/office/drawing/2014/main" xmlns="" id="{00000000-0008-0000-0200-0000C8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7" name="Text Box 15">
          <a:extLst>
            <a:ext uri="{FF2B5EF4-FFF2-40B4-BE49-F238E27FC236}">
              <a16:creationId xmlns:a16="http://schemas.microsoft.com/office/drawing/2014/main" xmlns="" id="{00000000-0008-0000-0200-0000C9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58" name="Text Box 15">
          <a:extLst>
            <a:ext uri="{FF2B5EF4-FFF2-40B4-BE49-F238E27FC236}">
              <a16:creationId xmlns:a16="http://schemas.microsoft.com/office/drawing/2014/main" xmlns="" id="{00000000-0008-0000-0200-0000CA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59" name="Text Box 16">
          <a:extLst>
            <a:ext uri="{FF2B5EF4-FFF2-40B4-BE49-F238E27FC236}">
              <a16:creationId xmlns:a16="http://schemas.microsoft.com/office/drawing/2014/main" xmlns="" id="{00000000-0008-0000-0200-0000C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0" name="Text Box 17">
          <a:extLst>
            <a:ext uri="{FF2B5EF4-FFF2-40B4-BE49-F238E27FC236}">
              <a16:creationId xmlns:a16="http://schemas.microsoft.com/office/drawing/2014/main" xmlns="" id="{00000000-0008-0000-0200-0000CC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1" name="Text Box 18">
          <a:extLst>
            <a:ext uri="{FF2B5EF4-FFF2-40B4-BE49-F238E27FC236}">
              <a16:creationId xmlns:a16="http://schemas.microsoft.com/office/drawing/2014/main" xmlns="" id="{00000000-0008-0000-0200-0000CD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2" name="Text Box 19">
          <a:extLst>
            <a:ext uri="{FF2B5EF4-FFF2-40B4-BE49-F238E27FC236}">
              <a16:creationId xmlns:a16="http://schemas.microsoft.com/office/drawing/2014/main" xmlns="" id="{00000000-0008-0000-0200-0000CE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3" name="Text Box 16">
          <a:extLst>
            <a:ext uri="{FF2B5EF4-FFF2-40B4-BE49-F238E27FC236}">
              <a16:creationId xmlns:a16="http://schemas.microsoft.com/office/drawing/2014/main" xmlns="" id="{00000000-0008-0000-0200-0000CF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64" name="Text Box 17">
          <a:extLst>
            <a:ext uri="{FF2B5EF4-FFF2-40B4-BE49-F238E27FC236}">
              <a16:creationId xmlns:a16="http://schemas.microsoft.com/office/drawing/2014/main" xmlns="" id="{00000000-0008-0000-0200-0000D0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65" name="Text Box 18">
          <a:extLst>
            <a:ext uri="{FF2B5EF4-FFF2-40B4-BE49-F238E27FC236}">
              <a16:creationId xmlns:a16="http://schemas.microsoft.com/office/drawing/2014/main" xmlns="" id="{00000000-0008-0000-0200-0000D1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6" name="Text Box 15">
          <a:extLst>
            <a:ext uri="{FF2B5EF4-FFF2-40B4-BE49-F238E27FC236}">
              <a16:creationId xmlns:a16="http://schemas.microsoft.com/office/drawing/2014/main" xmlns="" id="{00000000-0008-0000-0200-0000D2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7" name="Text Box 15">
          <a:extLst>
            <a:ext uri="{FF2B5EF4-FFF2-40B4-BE49-F238E27FC236}">
              <a16:creationId xmlns:a16="http://schemas.microsoft.com/office/drawing/2014/main" xmlns="" id="{00000000-0008-0000-0200-0000D3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68" name="Text Box 15">
          <a:extLst>
            <a:ext uri="{FF2B5EF4-FFF2-40B4-BE49-F238E27FC236}">
              <a16:creationId xmlns:a16="http://schemas.microsoft.com/office/drawing/2014/main" xmlns="" id="{00000000-0008-0000-0200-0000D4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69" name="Text Box 15">
          <a:extLst>
            <a:ext uri="{FF2B5EF4-FFF2-40B4-BE49-F238E27FC236}">
              <a16:creationId xmlns:a16="http://schemas.microsoft.com/office/drawing/2014/main" xmlns="" id="{00000000-0008-0000-0200-0000D501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0" name="Text Box 16">
          <a:extLst>
            <a:ext uri="{FF2B5EF4-FFF2-40B4-BE49-F238E27FC236}">
              <a16:creationId xmlns:a16="http://schemas.microsoft.com/office/drawing/2014/main" xmlns="" id="{00000000-0008-0000-0200-0000D6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1" name="Text Box 17">
          <a:extLst>
            <a:ext uri="{FF2B5EF4-FFF2-40B4-BE49-F238E27FC236}">
              <a16:creationId xmlns:a16="http://schemas.microsoft.com/office/drawing/2014/main" xmlns="" id="{00000000-0008-0000-0200-0000D7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2" name="Text Box 18">
          <a:extLst>
            <a:ext uri="{FF2B5EF4-FFF2-40B4-BE49-F238E27FC236}">
              <a16:creationId xmlns:a16="http://schemas.microsoft.com/office/drawing/2014/main" xmlns="" id="{00000000-0008-0000-0200-0000D8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3" name="Text Box 19">
          <a:extLst>
            <a:ext uri="{FF2B5EF4-FFF2-40B4-BE49-F238E27FC236}">
              <a16:creationId xmlns:a16="http://schemas.microsoft.com/office/drawing/2014/main" xmlns="" id="{00000000-0008-0000-0200-0000D9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4" name="Text Box 16">
          <a:extLst>
            <a:ext uri="{FF2B5EF4-FFF2-40B4-BE49-F238E27FC236}">
              <a16:creationId xmlns:a16="http://schemas.microsoft.com/office/drawing/2014/main" xmlns="" id="{00000000-0008-0000-0200-0000DA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171450"/>
    <xdr:sp macro="" textlink="">
      <xdr:nvSpPr>
        <xdr:cNvPr id="475" name="Text Box 17">
          <a:extLst>
            <a:ext uri="{FF2B5EF4-FFF2-40B4-BE49-F238E27FC236}">
              <a16:creationId xmlns:a16="http://schemas.microsoft.com/office/drawing/2014/main" xmlns="" id="{00000000-0008-0000-0200-0000DB010000}"/>
            </a:ext>
          </a:extLst>
        </xdr:cNvPr>
        <xdr:cNvSpPr txBox="1">
          <a:spLocks noChangeArrowheads="1"/>
        </xdr:cNvSpPr>
      </xdr:nvSpPr>
      <xdr:spPr bwMode="auto">
        <a:xfrm>
          <a:off x="31363444" y="9882188"/>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1020762</xdr:colOff>
      <xdr:row>16</xdr:row>
      <xdr:rowOff>0</xdr:rowOff>
    </xdr:from>
    <xdr:ext cx="95250" cy="171450"/>
    <xdr:sp macro="" textlink="">
      <xdr:nvSpPr>
        <xdr:cNvPr id="476" name="Text Box 18">
          <a:extLst>
            <a:ext uri="{FF2B5EF4-FFF2-40B4-BE49-F238E27FC236}">
              <a16:creationId xmlns:a16="http://schemas.microsoft.com/office/drawing/2014/main" xmlns="" id="{00000000-0008-0000-0200-0000DC010000}"/>
            </a:ext>
          </a:extLst>
        </xdr:cNvPr>
        <xdr:cNvSpPr txBox="1">
          <a:spLocks noChangeArrowheads="1"/>
        </xdr:cNvSpPr>
      </xdr:nvSpPr>
      <xdr:spPr bwMode="auto">
        <a:xfrm>
          <a:off x="31365031" y="9898063"/>
          <a:ext cx="952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77" name="Text Box 15">
          <a:extLst>
            <a:ext uri="{FF2B5EF4-FFF2-40B4-BE49-F238E27FC236}">
              <a16:creationId xmlns:a16="http://schemas.microsoft.com/office/drawing/2014/main" xmlns="" id="{00000000-0008-0000-0200-0000DD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78" name="Text Box 15">
          <a:extLst>
            <a:ext uri="{FF2B5EF4-FFF2-40B4-BE49-F238E27FC236}">
              <a16:creationId xmlns:a16="http://schemas.microsoft.com/office/drawing/2014/main" xmlns="" id="{00000000-0008-0000-0200-0000DE010000}"/>
            </a:ext>
          </a:extLst>
        </xdr:cNvPr>
        <xdr:cNvSpPr txBox="1">
          <a:spLocks noChangeArrowheads="1"/>
        </xdr:cNvSpPr>
      </xdr:nvSpPr>
      <xdr:spPr bwMode="auto">
        <a:xfrm>
          <a:off x="31363444" y="9882188"/>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79" name="Text Box 15">
          <a:extLst>
            <a:ext uri="{FF2B5EF4-FFF2-40B4-BE49-F238E27FC236}">
              <a16:creationId xmlns:a16="http://schemas.microsoft.com/office/drawing/2014/main" xmlns="" id="{00000000-0008-0000-0200-0000DF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80" name="Text Box 15">
          <a:extLst>
            <a:ext uri="{FF2B5EF4-FFF2-40B4-BE49-F238E27FC236}">
              <a16:creationId xmlns:a16="http://schemas.microsoft.com/office/drawing/2014/main" xmlns="" id="{00000000-0008-0000-0200-0000E0010000}"/>
            </a:ext>
          </a:extLst>
        </xdr:cNvPr>
        <xdr:cNvSpPr txBox="1">
          <a:spLocks noChangeArrowheads="1"/>
        </xdr:cNvSpPr>
      </xdr:nvSpPr>
      <xdr:spPr bwMode="auto">
        <a:xfrm>
          <a:off x="31363444" y="988218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442269"/>
    <xdr:sp macro="" textlink="">
      <xdr:nvSpPr>
        <xdr:cNvPr id="481" name="Text Box 15">
          <a:extLst>
            <a:ext uri="{FF2B5EF4-FFF2-40B4-BE49-F238E27FC236}">
              <a16:creationId xmlns:a16="http://schemas.microsoft.com/office/drawing/2014/main" xmlns="" id="{00000000-0008-0000-0200-0000E1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13</xdr:row>
      <xdr:rowOff>504825</xdr:rowOff>
    </xdr:from>
    <xdr:ext cx="95250" cy="213632"/>
    <xdr:sp macro="" textlink="">
      <xdr:nvSpPr>
        <xdr:cNvPr id="482" name="Text Box 15">
          <a:extLst>
            <a:ext uri="{FF2B5EF4-FFF2-40B4-BE49-F238E27FC236}">
              <a16:creationId xmlns:a16="http://schemas.microsoft.com/office/drawing/2014/main" xmlns="" id="{00000000-0008-0000-0200-0000E2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442269"/>
    <xdr:sp macro="" textlink="">
      <xdr:nvSpPr>
        <xdr:cNvPr id="483" name="Text Box 15">
          <a:extLst>
            <a:ext uri="{FF2B5EF4-FFF2-40B4-BE49-F238E27FC236}">
              <a16:creationId xmlns:a16="http://schemas.microsoft.com/office/drawing/2014/main" xmlns="" id="{00000000-0008-0000-0200-0000E3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14</xdr:row>
      <xdr:rowOff>504825</xdr:rowOff>
    </xdr:from>
    <xdr:ext cx="95250" cy="213632"/>
    <xdr:sp macro="" textlink="">
      <xdr:nvSpPr>
        <xdr:cNvPr id="484" name="Text Box 15">
          <a:extLst>
            <a:ext uri="{FF2B5EF4-FFF2-40B4-BE49-F238E27FC236}">
              <a16:creationId xmlns:a16="http://schemas.microsoft.com/office/drawing/2014/main" xmlns="" id="{00000000-0008-0000-0200-0000E4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485" name="Text Box 15">
          <a:extLst>
            <a:ext uri="{FF2B5EF4-FFF2-40B4-BE49-F238E27FC236}">
              <a16:creationId xmlns:a16="http://schemas.microsoft.com/office/drawing/2014/main" xmlns="" id="{00000000-0008-0000-0200-0000E5010000}"/>
            </a:ext>
          </a:extLst>
        </xdr:cNvPr>
        <xdr:cNvSpPr txBox="1">
          <a:spLocks noChangeArrowheads="1"/>
        </xdr:cNvSpPr>
      </xdr:nvSpPr>
      <xdr:spPr bwMode="auto">
        <a:xfrm>
          <a:off x="31363444"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213632"/>
    <xdr:sp macro="" textlink="">
      <xdr:nvSpPr>
        <xdr:cNvPr id="486" name="Text Box 15">
          <a:extLst>
            <a:ext uri="{FF2B5EF4-FFF2-40B4-BE49-F238E27FC236}">
              <a16:creationId xmlns:a16="http://schemas.microsoft.com/office/drawing/2014/main" xmlns="" id="{00000000-0008-0000-0200-0000E6010000}"/>
            </a:ext>
          </a:extLst>
        </xdr:cNvPr>
        <xdr:cNvSpPr txBox="1">
          <a:spLocks noChangeArrowheads="1"/>
        </xdr:cNvSpPr>
      </xdr:nvSpPr>
      <xdr:spPr bwMode="auto">
        <a:xfrm>
          <a:off x="31363444"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442269"/>
    <xdr:sp macro="" textlink="">
      <xdr:nvSpPr>
        <xdr:cNvPr id="487" name="Text Box 15">
          <a:extLst>
            <a:ext uri="{FF2B5EF4-FFF2-40B4-BE49-F238E27FC236}">
              <a16:creationId xmlns:a16="http://schemas.microsoft.com/office/drawing/2014/main" xmlns="" id="{00000000-0008-0000-0200-0000E7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13</xdr:row>
      <xdr:rowOff>504825</xdr:rowOff>
    </xdr:from>
    <xdr:ext cx="95250" cy="213632"/>
    <xdr:sp macro="" textlink="">
      <xdr:nvSpPr>
        <xdr:cNvPr id="488" name="Text Box 15">
          <a:extLst>
            <a:ext uri="{FF2B5EF4-FFF2-40B4-BE49-F238E27FC236}">
              <a16:creationId xmlns:a16="http://schemas.microsoft.com/office/drawing/2014/main" xmlns="" id="{00000000-0008-0000-0200-0000E8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442269"/>
    <xdr:sp macro="" textlink="">
      <xdr:nvSpPr>
        <xdr:cNvPr id="489" name="Text Box 15">
          <a:extLst>
            <a:ext uri="{FF2B5EF4-FFF2-40B4-BE49-F238E27FC236}">
              <a16:creationId xmlns:a16="http://schemas.microsoft.com/office/drawing/2014/main" xmlns="" id="{00000000-0008-0000-0200-0000E9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14</xdr:row>
      <xdr:rowOff>504825</xdr:rowOff>
    </xdr:from>
    <xdr:ext cx="95250" cy="213632"/>
    <xdr:sp macro="" textlink="">
      <xdr:nvSpPr>
        <xdr:cNvPr id="490" name="Text Box 15">
          <a:extLst>
            <a:ext uri="{FF2B5EF4-FFF2-40B4-BE49-F238E27FC236}">
              <a16:creationId xmlns:a16="http://schemas.microsoft.com/office/drawing/2014/main" xmlns="" id="{00000000-0008-0000-0200-0000EA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442269"/>
    <xdr:sp macro="" textlink="">
      <xdr:nvSpPr>
        <xdr:cNvPr id="491" name="Text Box 15">
          <a:extLst>
            <a:ext uri="{FF2B5EF4-FFF2-40B4-BE49-F238E27FC236}">
              <a16:creationId xmlns:a16="http://schemas.microsoft.com/office/drawing/2014/main" xmlns="" id="{00000000-0008-0000-0200-0000EB010000}"/>
            </a:ext>
          </a:extLst>
        </xdr:cNvPr>
        <xdr:cNvSpPr txBox="1">
          <a:spLocks noChangeArrowheads="1"/>
        </xdr:cNvSpPr>
      </xdr:nvSpPr>
      <xdr:spPr bwMode="auto">
        <a:xfrm>
          <a:off x="33597056" y="53173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15</xdr:row>
      <xdr:rowOff>504825</xdr:rowOff>
    </xdr:from>
    <xdr:ext cx="95250" cy="213632"/>
    <xdr:sp macro="" textlink="">
      <xdr:nvSpPr>
        <xdr:cNvPr id="492" name="Text Box 15">
          <a:extLst>
            <a:ext uri="{FF2B5EF4-FFF2-40B4-BE49-F238E27FC236}">
              <a16:creationId xmlns:a16="http://schemas.microsoft.com/office/drawing/2014/main" xmlns="" id="{00000000-0008-0000-0200-0000EC010000}"/>
            </a:ext>
          </a:extLst>
        </xdr:cNvPr>
        <xdr:cNvSpPr txBox="1">
          <a:spLocks noChangeArrowheads="1"/>
        </xdr:cNvSpPr>
      </xdr:nvSpPr>
      <xdr:spPr bwMode="auto">
        <a:xfrm>
          <a:off x="33597056" y="53173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3" name="Text Box 15">
          <a:extLst>
            <a:ext uri="{FF2B5EF4-FFF2-40B4-BE49-F238E27FC236}">
              <a16:creationId xmlns:a16="http://schemas.microsoft.com/office/drawing/2014/main" xmlns="" id="{00000000-0008-0000-0200-0000ED010000}"/>
            </a:ext>
            <a:ext uri="{147F2762-F138-4A5C-976F-8EAC2B608ADB}">
              <a16:predDERef xmlns:a16="http://schemas.microsoft.com/office/drawing/2014/main" xmlns="" pred="{00000000-0008-0000-0200-0000EC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94" name="Text Box 15">
          <a:extLst>
            <a:ext uri="{FF2B5EF4-FFF2-40B4-BE49-F238E27FC236}">
              <a16:creationId xmlns:a16="http://schemas.microsoft.com/office/drawing/2014/main" xmlns="" id="{00000000-0008-0000-0200-0000EE010000}"/>
            </a:ext>
            <a:ext uri="{147F2762-F138-4A5C-976F-8EAC2B608ADB}">
              <a16:predDERef xmlns:a16="http://schemas.microsoft.com/office/drawing/2014/main" xmlns="" pred="{00000000-0008-0000-0200-0000ED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5" name="Text Box 15">
          <a:extLst>
            <a:ext uri="{FF2B5EF4-FFF2-40B4-BE49-F238E27FC236}">
              <a16:creationId xmlns:a16="http://schemas.microsoft.com/office/drawing/2014/main" xmlns="" id="{00000000-0008-0000-0200-0000EF010000}"/>
            </a:ext>
            <a:ext uri="{147F2762-F138-4A5C-976F-8EAC2B608ADB}">
              <a16:predDERef xmlns:a16="http://schemas.microsoft.com/office/drawing/2014/main" xmlns="" pred="{00000000-0008-0000-0200-0000EE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497" name="Text Box 15">
          <a:extLst>
            <a:ext uri="{FF2B5EF4-FFF2-40B4-BE49-F238E27FC236}">
              <a16:creationId xmlns:a16="http://schemas.microsoft.com/office/drawing/2014/main" xmlns="" id="{00000000-0008-0000-0200-0000F1010000}"/>
            </a:ext>
            <a:ext uri="{147F2762-F138-4A5C-976F-8EAC2B608ADB}">
              <a16:predDERef xmlns:a16="http://schemas.microsoft.com/office/drawing/2014/main" xmlns="" pred="{00000000-0008-0000-0200-0000EF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498" name="Text Box 15">
          <a:extLst>
            <a:ext uri="{FF2B5EF4-FFF2-40B4-BE49-F238E27FC236}">
              <a16:creationId xmlns:a16="http://schemas.microsoft.com/office/drawing/2014/main" xmlns="" id="{00000000-0008-0000-0200-0000F2010000}"/>
            </a:ext>
            <a:ext uri="{147F2762-F138-4A5C-976F-8EAC2B608ADB}">
              <a16:predDERef xmlns:a16="http://schemas.microsoft.com/office/drawing/2014/main" xmlns="" pred="{00000000-0008-0000-0200-0000F1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1" name="Text Box 15">
          <a:extLst>
            <a:ext uri="{FF2B5EF4-FFF2-40B4-BE49-F238E27FC236}">
              <a16:creationId xmlns:a16="http://schemas.microsoft.com/office/drawing/2014/main" xmlns="" id="{00000000-0008-0000-0200-0000F5010000}"/>
            </a:ext>
            <a:ext uri="{147F2762-F138-4A5C-976F-8EAC2B608ADB}">
              <a16:predDERef xmlns:a16="http://schemas.microsoft.com/office/drawing/2014/main" xmlns="" pred="{00000000-0008-0000-0200-0000F2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2" name="Text Box 15">
          <a:extLst>
            <a:ext uri="{FF2B5EF4-FFF2-40B4-BE49-F238E27FC236}">
              <a16:creationId xmlns:a16="http://schemas.microsoft.com/office/drawing/2014/main" xmlns="" id="{00000000-0008-0000-0200-0000F6010000}"/>
            </a:ext>
            <a:ext uri="{147F2762-F138-4A5C-976F-8EAC2B608ADB}">
              <a16:predDERef xmlns:a16="http://schemas.microsoft.com/office/drawing/2014/main" xmlns="" pred="{00000000-0008-0000-0200-0000F5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3" name="Text Box 15">
          <a:extLst>
            <a:ext uri="{FF2B5EF4-FFF2-40B4-BE49-F238E27FC236}">
              <a16:creationId xmlns:a16="http://schemas.microsoft.com/office/drawing/2014/main" xmlns="" id="{00000000-0008-0000-0200-0000F7010000}"/>
            </a:ext>
            <a:ext uri="{147F2762-F138-4A5C-976F-8EAC2B608ADB}">
              <a16:predDERef xmlns:a16="http://schemas.microsoft.com/office/drawing/2014/main" xmlns="" pred="{00000000-0008-0000-0200-0000F6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4" name="Text Box 15">
          <a:extLst>
            <a:ext uri="{FF2B5EF4-FFF2-40B4-BE49-F238E27FC236}">
              <a16:creationId xmlns:a16="http://schemas.microsoft.com/office/drawing/2014/main" xmlns="" id="{00000000-0008-0000-0200-0000F8010000}"/>
            </a:ext>
            <a:ext uri="{147F2762-F138-4A5C-976F-8EAC2B608ADB}">
              <a16:predDERef xmlns:a16="http://schemas.microsoft.com/office/drawing/2014/main" xmlns="" pred="{00000000-0008-0000-0200-0000F7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5" name="Text Box 15">
          <a:extLst>
            <a:ext uri="{FF2B5EF4-FFF2-40B4-BE49-F238E27FC236}">
              <a16:creationId xmlns:a16="http://schemas.microsoft.com/office/drawing/2014/main" xmlns="" id="{00000000-0008-0000-0200-0000F9010000}"/>
            </a:ext>
            <a:ext uri="{147F2762-F138-4A5C-976F-8EAC2B608ADB}">
              <a16:predDERef xmlns:a16="http://schemas.microsoft.com/office/drawing/2014/main" xmlns="" pred="{00000000-0008-0000-0200-0000F8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6" name="Text Box 15">
          <a:extLst>
            <a:ext uri="{FF2B5EF4-FFF2-40B4-BE49-F238E27FC236}">
              <a16:creationId xmlns:a16="http://schemas.microsoft.com/office/drawing/2014/main" xmlns="" id="{00000000-0008-0000-0200-0000FA010000}"/>
            </a:ext>
            <a:ext uri="{147F2762-F138-4A5C-976F-8EAC2B608ADB}">
              <a16:predDERef xmlns:a16="http://schemas.microsoft.com/office/drawing/2014/main" xmlns="" pred="{00000000-0008-0000-0200-0000F9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7" name="Text Box 15">
          <a:extLst>
            <a:ext uri="{FF2B5EF4-FFF2-40B4-BE49-F238E27FC236}">
              <a16:creationId xmlns:a16="http://schemas.microsoft.com/office/drawing/2014/main" xmlns="" id="{00000000-0008-0000-0200-0000FB010000}"/>
            </a:ext>
            <a:ext uri="{147F2762-F138-4A5C-976F-8EAC2B608ADB}">
              <a16:predDERef xmlns:a16="http://schemas.microsoft.com/office/drawing/2014/main" xmlns="" pred="{00000000-0008-0000-0200-0000FA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08" name="Text Box 15">
          <a:extLst>
            <a:ext uri="{FF2B5EF4-FFF2-40B4-BE49-F238E27FC236}">
              <a16:creationId xmlns:a16="http://schemas.microsoft.com/office/drawing/2014/main" xmlns="" id="{00000000-0008-0000-0200-0000FC010000}"/>
            </a:ext>
            <a:ext uri="{147F2762-F138-4A5C-976F-8EAC2B608ADB}">
              <a16:predDERef xmlns:a16="http://schemas.microsoft.com/office/drawing/2014/main" xmlns="" pred="{00000000-0008-0000-0200-0000FB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09" name="Text Box 15">
          <a:extLst>
            <a:ext uri="{FF2B5EF4-FFF2-40B4-BE49-F238E27FC236}">
              <a16:creationId xmlns:a16="http://schemas.microsoft.com/office/drawing/2014/main" xmlns="" id="{00000000-0008-0000-0200-0000FD010000}"/>
            </a:ext>
            <a:ext uri="{147F2762-F138-4A5C-976F-8EAC2B608ADB}">
              <a16:predDERef xmlns:a16="http://schemas.microsoft.com/office/drawing/2014/main" xmlns="" pred="{00000000-0008-0000-0200-0000FC01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0" name="Text Box 15">
          <a:extLst>
            <a:ext uri="{FF2B5EF4-FFF2-40B4-BE49-F238E27FC236}">
              <a16:creationId xmlns:a16="http://schemas.microsoft.com/office/drawing/2014/main" xmlns="" id="{00000000-0008-0000-0200-0000FE010000}"/>
            </a:ext>
            <a:ext uri="{147F2762-F138-4A5C-976F-8EAC2B608ADB}">
              <a16:predDERef xmlns:a16="http://schemas.microsoft.com/office/drawing/2014/main" xmlns="" pred="{00000000-0008-0000-0200-0000FD01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11" name="Text Box 15">
          <a:extLst>
            <a:ext uri="{FF2B5EF4-FFF2-40B4-BE49-F238E27FC236}">
              <a16:creationId xmlns:a16="http://schemas.microsoft.com/office/drawing/2014/main" xmlns="" id="{00000000-0008-0000-0200-0000FF010000}"/>
            </a:ext>
            <a:ext uri="{147F2762-F138-4A5C-976F-8EAC2B608ADB}">
              <a16:predDERef xmlns:a16="http://schemas.microsoft.com/office/drawing/2014/main" xmlns="" pred="{00000000-0008-0000-0200-0000FE010000}"/>
            </a:ext>
          </a:extLst>
        </xdr:cNvPr>
        <xdr:cNvSpPr txBox="1">
          <a:spLocks noChangeArrowheads="1"/>
        </xdr:cNvSpPr>
      </xdr:nvSpPr>
      <xdr:spPr bwMode="auto">
        <a:xfrm>
          <a:off x="31363444"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2" name="Text Box 15">
          <a:extLst>
            <a:ext uri="{FF2B5EF4-FFF2-40B4-BE49-F238E27FC236}">
              <a16:creationId xmlns:a16="http://schemas.microsoft.com/office/drawing/2014/main" xmlns="" id="{00000000-0008-0000-0200-000000020000}"/>
            </a:ext>
            <a:ext uri="{147F2762-F138-4A5C-976F-8EAC2B608ADB}">
              <a16:predDERef xmlns:a16="http://schemas.microsoft.com/office/drawing/2014/main" xmlns="" pred="{00000000-0008-0000-0200-0000FF010000}"/>
            </a:ext>
          </a:extLst>
        </xdr:cNvPr>
        <xdr:cNvSpPr txBox="1">
          <a:spLocks noChangeArrowheads="1"/>
        </xdr:cNvSpPr>
      </xdr:nvSpPr>
      <xdr:spPr bwMode="auto">
        <a:xfrm>
          <a:off x="31363444"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13" name="Text Box 15">
          <a:extLst>
            <a:ext uri="{FF2B5EF4-FFF2-40B4-BE49-F238E27FC236}">
              <a16:creationId xmlns:a16="http://schemas.microsoft.com/office/drawing/2014/main" xmlns="" id="{00000000-0008-0000-0200-000001020000}"/>
            </a:ext>
            <a:ext uri="{147F2762-F138-4A5C-976F-8EAC2B608ADB}">
              <a16:predDERef xmlns:a16="http://schemas.microsoft.com/office/drawing/2014/main" xmlns="" pred="{00000000-0008-0000-0200-000000020000}"/>
            </a:ext>
          </a:extLst>
        </xdr:cNvPr>
        <xdr:cNvSpPr txBox="1">
          <a:spLocks noChangeArrowheads="1"/>
        </xdr:cNvSpPr>
      </xdr:nvSpPr>
      <xdr:spPr bwMode="auto">
        <a:xfrm>
          <a:off x="31363444"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514" name="Text Box 15">
          <a:extLst>
            <a:ext uri="{FF2B5EF4-FFF2-40B4-BE49-F238E27FC236}">
              <a16:creationId xmlns:a16="http://schemas.microsoft.com/office/drawing/2014/main" xmlns="" id="{00000000-0008-0000-0200-000002020000}"/>
            </a:ext>
            <a:ext uri="{147F2762-F138-4A5C-976F-8EAC2B608ADB}">
              <a16:predDERef xmlns:a16="http://schemas.microsoft.com/office/drawing/2014/main" xmlns="" pred="{00000000-0008-0000-0200-000001020000}"/>
            </a:ext>
          </a:extLst>
        </xdr:cNvPr>
        <xdr:cNvSpPr txBox="1">
          <a:spLocks noChangeArrowheads="1"/>
        </xdr:cNvSpPr>
      </xdr:nvSpPr>
      <xdr:spPr bwMode="auto">
        <a:xfrm>
          <a:off x="31363444"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5" name="Text Box 15">
          <a:extLst>
            <a:ext uri="{FF2B5EF4-FFF2-40B4-BE49-F238E27FC236}">
              <a16:creationId xmlns:a16="http://schemas.microsoft.com/office/drawing/2014/main" xmlns="" id="{00000000-0008-0000-0200-000003020000}"/>
            </a:ext>
            <a:ext uri="{147F2762-F138-4A5C-976F-8EAC2B608ADB}">
              <a16:predDERef xmlns:a16="http://schemas.microsoft.com/office/drawing/2014/main" xmlns="" pred="{00000000-0008-0000-0200-000002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16" name="Text Box 15">
          <a:extLst>
            <a:ext uri="{FF2B5EF4-FFF2-40B4-BE49-F238E27FC236}">
              <a16:creationId xmlns:a16="http://schemas.microsoft.com/office/drawing/2014/main" xmlns="" id="{00000000-0008-0000-0200-000004020000}"/>
            </a:ext>
            <a:ext uri="{147F2762-F138-4A5C-976F-8EAC2B608ADB}">
              <a16:predDERef xmlns:a16="http://schemas.microsoft.com/office/drawing/2014/main" xmlns="" pred="{00000000-0008-0000-0200-000003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7" name="Text Box 15">
          <a:extLst>
            <a:ext uri="{FF2B5EF4-FFF2-40B4-BE49-F238E27FC236}">
              <a16:creationId xmlns:a16="http://schemas.microsoft.com/office/drawing/2014/main" xmlns="" id="{00000000-0008-0000-0200-000005020000}"/>
            </a:ext>
            <a:ext uri="{147F2762-F138-4A5C-976F-8EAC2B608ADB}">
              <a16:predDERef xmlns:a16="http://schemas.microsoft.com/office/drawing/2014/main" xmlns="" pred="{00000000-0008-0000-0200-000004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18" name="Text Box 15">
          <a:extLst>
            <a:ext uri="{FF2B5EF4-FFF2-40B4-BE49-F238E27FC236}">
              <a16:creationId xmlns:a16="http://schemas.microsoft.com/office/drawing/2014/main" xmlns="" id="{00000000-0008-0000-0200-000006020000}"/>
            </a:ext>
            <a:ext uri="{147F2762-F138-4A5C-976F-8EAC2B608ADB}">
              <a16:predDERef xmlns:a16="http://schemas.microsoft.com/office/drawing/2014/main" xmlns="" pred="{00000000-0008-0000-0200-000005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19" name="Text Box 15">
          <a:extLst>
            <a:ext uri="{FF2B5EF4-FFF2-40B4-BE49-F238E27FC236}">
              <a16:creationId xmlns:a16="http://schemas.microsoft.com/office/drawing/2014/main" xmlns="" id="{00000000-0008-0000-0200-000007020000}"/>
            </a:ext>
            <a:ext uri="{147F2762-F138-4A5C-976F-8EAC2B608ADB}">
              <a16:predDERef xmlns:a16="http://schemas.microsoft.com/office/drawing/2014/main" xmlns="" pred="{00000000-0008-0000-0200-000006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0" name="Text Box 15">
          <a:extLst>
            <a:ext uri="{FF2B5EF4-FFF2-40B4-BE49-F238E27FC236}">
              <a16:creationId xmlns:a16="http://schemas.microsoft.com/office/drawing/2014/main" xmlns="" id="{00000000-0008-0000-0200-000008020000}"/>
            </a:ext>
            <a:ext uri="{147F2762-F138-4A5C-976F-8EAC2B608ADB}">
              <a16:predDERef xmlns:a16="http://schemas.microsoft.com/office/drawing/2014/main" xmlns="" pred="{00000000-0008-0000-0200-000007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3" name="Text Box 15">
          <a:extLst>
            <a:ext uri="{FF2B5EF4-FFF2-40B4-BE49-F238E27FC236}">
              <a16:creationId xmlns:a16="http://schemas.microsoft.com/office/drawing/2014/main" xmlns="" id="{00000000-0008-0000-0200-00000B020000}"/>
            </a:ext>
            <a:ext uri="{147F2762-F138-4A5C-976F-8EAC2B608ADB}">
              <a16:predDERef xmlns:a16="http://schemas.microsoft.com/office/drawing/2014/main" xmlns="" pred="{00000000-0008-0000-0200-000008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4" name="Text Box 15">
          <a:extLst>
            <a:ext uri="{FF2B5EF4-FFF2-40B4-BE49-F238E27FC236}">
              <a16:creationId xmlns:a16="http://schemas.microsoft.com/office/drawing/2014/main" xmlns="" id="{00000000-0008-0000-0200-00000C020000}"/>
            </a:ext>
            <a:ext uri="{147F2762-F138-4A5C-976F-8EAC2B608ADB}">
              <a16:predDERef xmlns:a16="http://schemas.microsoft.com/office/drawing/2014/main" xmlns="" pred="{00000000-0008-0000-0200-00000B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5" name="Text Box 15">
          <a:extLst>
            <a:ext uri="{FF2B5EF4-FFF2-40B4-BE49-F238E27FC236}">
              <a16:creationId xmlns:a16="http://schemas.microsoft.com/office/drawing/2014/main" xmlns="" id="{00000000-0008-0000-0200-00000D020000}"/>
            </a:ext>
            <a:ext uri="{147F2762-F138-4A5C-976F-8EAC2B608ADB}">
              <a16:predDERef xmlns:a16="http://schemas.microsoft.com/office/drawing/2014/main" xmlns="" pred="{00000000-0008-0000-0200-00000C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6" name="Text Box 15">
          <a:extLst>
            <a:ext uri="{FF2B5EF4-FFF2-40B4-BE49-F238E27FC236}">
              <a16:creationId xmlns:a16="http://schemas.microsoft.com/office/drawing/2014/main" xmlns="" id="{00000000-0008-0000-0200-00000E020000}"/>
            </a:ext>
            <a:ext uri="{147F2762-F138-4A5C-976F-8EAC2B608ADB}">
              <a16:predDERef xmlns:a16="http://schemas.microsoft.com/office/drawing/2014/main" xmlns="" pred="{00000000-0008-0000-0200-00000D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7" name="Text Box 15">
          <a:extLst>
            <a:ext uri="{FF2B5EF4-FFF2-40B4-BE49-F238E27FC236}">
              <a16:creationId xmlns:a16="http://schemas.microsoft.com/office/drawing/2014/main" xmlns="" id="{00000000-0008-0000-0200-00000F020000}"/>
            </a:ext>
            <a:ext uri="{147F2762-F138-4A5C-976F-8EAC2B608ADB}">
              <a16:predDERef xmlns:a16="http://schemas.microsoft.com/office/drawing/2014/main" xmlns="" pred="{00000000-0008-0000-0200-00000E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28" name="Text Box 15">
          <a:extLst>
            <a:ext uri="{FF2B5EF4-FFF2-40B4-BE49-F238E27FC236}">
              <a16:creationId xmlns:a16="http://schemas.microsoft.com/office/drawing/2014/main" xmlns="" id="{00000000-0008-0000-0200-000010020000}"/>
            </a:ext>
            <a:ext uri="{147F2762-F138-4A5C-976F-8EAC2B608ADB}">
              <a16:predDERef xmlns:a16="http://schemas.microsoft.com/office/drawing/2014/main" xmlns="" pred="{00000000-0008-0000-0200-00000F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29" name="Text Box 15">
          <a:extLst>
            <a:ext uri="{FF2B5EF4-FFF2-40B4-BE49-F238E27FC236}">
              <a16:creationId xmlns:a16="http://schemas.microsoft.com/office/drawing/2014/main" xmlns="" id="{00000000-0008-0000-0200-000011020000}"/>
            </a:ext>
            <a:ext uri="{147F2762-F138-4A5C-976F-8EAC2B608ADB}">
              <a16:predDERef xmlns:a16="http://schemas.microsoft.com/office/drawing/2014/main" xmlns="" pred="{00000000-0008-0000-0200-000010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0" name="Text Box 15">
          <a:extLst>
            <a:ext uri="{FF2B5EF4-FFF2-40B4-BE49-F238E27FC236}">
              <a16:creationId xmlns:a16="http://schemas.microsoft.com/office/drawing/2014/main" xmlns="" id="{00000000-0008-0000-0200-000012020000}"/>
            </a:ext>
            <a:ext uri="{147F2762-F138-4A5C-976F-8EAC2B608ADB}">
              <a16:predDERef xmlns:a16="http://schemas.microsoft.com/office/drawing/2014/main" xmlns="" pred="{00000000-0008-0000-0200-000011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1" name="Text Box 15">
          <a:extLst>
            <a:ext uri="{FF2B5EF4-FFF2-40B4-BE49-F238E27FC236}">
              <a16:creationId xmlns:a16="http://schemas.microsoft.com/office/drawing/2014/main" xmlns="" id="{00000000-0008-0000-0200-000013020000}"/>
            </a:ext>
            <a:ext uri="{147F2762-F138-4A5C-976F-8EAC2B608ADB}">
              <a16:predDERef xmlns:a16="http://schemas.microsoft.com/office/drawing/2014/main" xmlns="" pred="{00000000-0008-0000-0200-000012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2" name="Text Box 15">
          <a:extLst>
            <a:ext uri="{FF2B5EF4-FFF2-40B4-BE49-F238E27FC236}">
              <a16:creationId xmlns:a16="http://schemas.microsoft.com/office/drawing/2014/main" xmlns="" id="{00000000-0008-0000-0200-000014020000}"/>
            </a:ext>
            <a:ext uri="{147F2762-F138-4A5C-976F-8EAC2B608ADB}">
              <a16:predDERef xmlns:a16="http://schemas.microsoft.com/office/drawing/2014/main" xmlns="" pred="{00000000-0008-0000-0200-000013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3" name="Text Box 15">
          <a:extLst>
            <a:ext uri="{FF2B5EF4-FFF2-40B4-BE49-F238E27FC236}">
              <a16:creationId xmlns:a16="http://schemas.microsoft.com/office/drawing/2014/main" xmlns="" id="{00000000-0008-0000-0200-000015020000}"/>
            </a:ext>
            <a:ext uri="{147F2762-F138-4A5C-976F-8EAC2B608ADB}">
              <a16:predDERef xmlns:a16="http://schemas.microsoft.com/office/drawing/2014/main" xmlns="" pred="{00000000-0008-0000-0200-000014020000}"/>
            </a:ext>
          </a:extLst>
        </xdr:cNvPr>
        <xdr:cNvSpPr txBox="1">
          <a:spLocks noChangeArrowheads="1"/>
        </xdr:cNvSpPr>
      </xdr:nvSpPr>
      <xdr:spPr bwMode="auto">
        <a:xfrm>
          <a:off x="33597056" y="6674644"/>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4" name="Text Box 15">
          <a:extLst>
            <a:ext uri="{FF2B5EF4-FFF2-40B4-BE49-F238E27FC236}">
              <a16:creationId xmlns:a16="http://schemas.microsoft.com/office/drawing/2014/main" xmlns="" id="{00000000-0008-0000-0200-000016020000}"/>
            </a:ext>
            <a:ext uri="{147F2762-F138-4A5C-976F-8EAC2B608ADB}">
              <a16:predDERef xmlns:a16="http://schemas.microsoft.com/office/drawing/2014/main" xmlns="" pred="{00000000-0008-0000-0200-000015020000}"/>
            </a:ext>
          </a:extLst>
        </xdr:cNvPr>
        <xdr:cNvSpPr txBox="1">
          <a:spLocks noChangeArrowheads="1"/>
        </xdr:cNvSpPr>
      </xdr:nvSpPr>
      <xdr:spPr bwMode="auto">
        <a:xfrm>
          <a:off x="33597056" y="6674644"/>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35" name="Text Box 15">
          <a:extLst>
            <a:ext uri="{FF2B5EF4-FFF2-40B4-BE49-F238E27FC236}">
              <a16:creationId xmlns:a16="http://schemas.microsoft.com/office/drawing/2014/main" xmlns="" id="{00000000-0008-0000-0200-000017020000}"/>
            </a:ext>
            <a:ext uri="{147F2762-F138-4A5C-976F-8EAC2B608ADB}">
              <a16:predDERef xmlns:a16="http://schemas.microsoft.com/office/drawing/2014/main" xmlns="" pred="{00000000-0008-0000-0200-000016020000}"/>
            </a:ext>
          </a:extLst>
        </xdr:cNvPr>
        <xdr:cNvSpPr txBox="1">
          <a:spLocks noChangeArrowheads="1"/>
        </xdr:cNvSpPr>
      </xdr:nvSpPr>
      <xdr:spPr bwMode="auto">
        <a:xfrm>
          <a:off x="33597056" y="7184231"/>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213632"/>
    <xdr:sp macro="" textlink="">
      <xdr:nvSpPr>
        <xdr:cNvPr id="536" name="Text Box 15">
          <a:extLst>
            <a:ext uri="{FF2B5EF4-FFF2-40B4-BE49-F238E27FC236}">
              <a16:creationId xmlns:a16="http://schemas.microsoft.com/office/drawing/2014/main" xmlns="" id="{00000000-0008-0000-0200-000018020000}"/>
            </a:ext>
            <a:ext uri="{147F2762-F138-4A5C-976F-8EAC2B608ADB}">
              <a16:predDERef xmlns:a16="http://schemas.microsoft.com/office/drawing/2014/main" xmlns="" pred="{00000000-0008-0000-0200-000017020000}"/>
            </a:ext>
          </a:extLst>
        </xdr:cNvPr>
        <xdr:cNvSpPr txBox="1">
          <a:spLocks noChangeArrowheads="1"/>
        </xdr:cNvSpPr>
      </xdr:nvSpPr>
      <xdr:spPr bwMode="auto">
        <a:xfrm>
          <a:off x="33597056" y="7184231"/>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7" name="Text Box 15">
          <a:extLst>
            <a:ext uri="{FF2B5EF4-FFF2-40B4-BE49-F238E27FC236}">
              <a16:creationId xmlns:a16="http://schemas.microsoft.com/office/drawing/2014/main" xmlns="" id="{00000000-0008-0000-0200-000019020000}"/>
            </a:ext>
            <a:ext uri="{147F2762-F138-4A5C-976F-8EAC2B608ADB}">
              <a16:predDERef xmlns:a16="http://schemas.microsoft.com/office/drawing/2014/main" xmlns="" pred="{00000000-0008-0000-0200-000018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8" name="Text Box 15">
          <a:extLst>
            <a:ext uri="{FF2B5EF4-FFF2-40B4-BE49-F238E27FC236}">
              <a16:creationId xmlns:a16="http://schemas.microsoft.com/office/drawing/2014/main" xmlns="" id="{00000000-0008-0000-0200-00001A020000}"/>
            </a:ext>
            <a:ext uri="{147F2762-F138-4A5C-976F-8EAC2B608ADB}">
              <a16:predDERef xmlns:a16="http://schemas.microsoft.com/office/drawing/2014/main" xmlns="" pred="{00000000-0008-0000-0200-000019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39" name="Text Box 15">
          <a:extLst>
            <a:ext uri="{FF2B5EF4-FFF2-40B4-BE49-F238E27FC236}">
              <a16:creationId xmlns:a16="http://schemas.microsoft.com/office/drawing/2014/main" xmlns="" id="{00000000-0008-0000-0200-00001B020000}"/>
            </a:ext>
            <a:ext uri="{147F2762-F138-4A5C-976F-8EAC2B608ADB}">
              <a16:predDERef xmlns:a16="http://schemas.microsoft.com/office/drawing/2014/main" xmlns="" pred="{00000000-0008-0000-0200-00001A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0" name="Text Box 15">
          <a:extLst>
            <a:ext uri="{FF2B5EF4-FFF2-40B4-BE49-F238E27FC236}">
              <a16:creationId xmlns:a16="http://schemas.microsoft.com/office/drawing/2014/main" xmlns="" id="{00000000-0008-0000-0200-00001C020000}"/>
            </a:ext>
            <a:ext uri="{147F2762-F138-4A5C-976F-8EAC2B608ADB}">
              <a16:predDERef xmlns:a16="http://schemas.microsoft.com/office/drawing/2014/main" xmlns="" pred="{00000000-0008-0000-0200-00001B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1" name="Text Box 15">
          <a:extLst>
            <a:ext uri="{FF2B5EF4-FFF2-40B4-BE49-F238E27FC236}">
              <a16:creationId xmlns:a16="http://schemas.microsoft.com/office/drawing/2014/main" xmlns="" id="{00000000-0008-0000-0200-00001D020000}"/>
            </a:ext>
            <a:ext uri="{147F2762-F138-4A5C-976F-8EAC2B608ADB}">
              <a16:predDERef xmlns:a16="http://schemas.microsoft.com/office/drawing/2014/main" xmlns="" pred="{00000000-0008-0000-0200-00001C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2" name="Text Box 15">
          <a:extLst>
            <a:ext uri="{FF2B5EF4-FFF2-40B4-BE49-F238E27FC236}">
              <a16:creationId xmlns:a16="http://schemas.microsoft.com/office/drawing/2014/main" xmlns="" id="{00000000-0008-0000-0200-00001E020000}"/>
            </a:ext>
            <a:ext uri="{147F2762-F138-4A5C-976F-8EAC2B608ADB}">
              <a16:predDERef xmlns:a16="http://schemas.microsoft.com/office/drawing/2014/main" xmlns="" pred="{00000000-0008-0000-0200-00001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3" name="Text Box 15">
          <a:extLst>
            <a:ext uri="{FF2B5EF4-FFF2-40B4-BE49-F238E27FC236}">
              <a16:creationId xmlns:a16="http://schemas.microsoft.com/office/drawing/2014/main" xmlns="" id="{00000000-0008-0000-0200-00001F020000}"/>
            </a:ext>
            <a:ext uri="{147F2762-F138-4A5C-976F-8EAC2B608ADB}">
              <a16:predDERef xmlns:a16="http://schemas.microsoft.com/office/drawing/2014/main" xmlns="" pred="{00000000-0008-0000-0200-00001E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4" name="Text Box 15">
          <a:extLst>
            <a:ext uri="{FF2B5EF4-FFF2-40B4-BE49-F238E27FC236}">
              <a16:creationId xmlns:a16="http://schemas.microsoft.com/office/drawing/2014/main" xmlns="" id="{00000000-0008-0000-0200-000020020000}"/>
            </a:ext>
            <a:ext uri="{147F2762-F138-4A5C-976F-8EAC2B608ADB}">
              <a16:predDERef xmlns:a16="http://schemas.microsoft.com/office/drawing/2014/main" xmlns="" pred="{00000000-0008-0000-0200-00001F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5" name="Text Box 15">
          <a:extLst>
            <a:ext uri="{FF2B5EF4-FFF2-40B4-BE49-F238E27FC236}">
              <a16:creationId xmlns:a16="http://schemas.microsoft.com/office/drawing/2014/main" xmlns="" id="{00000000-0008-0000-0200-000021020000}"/>
            </a:ext>
            <a:ext uri="{147F2762-F138-4A5C-976F-8EAC2B608ADB}">
              <a16:predDERef xmlns:a16="http://schemas.microsoft.com/office/drawing/2014/main" xmlns="" pred="{00000000-0008-0000-0200-00002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6" name="Text Box 15">
          <a:extLst>
            <a:ext uri="{FF2B5EF4-FFF2-40B4-BE49-F238E27FC236}">
              <a16:creationId xmlns:a16="http://schemas.microsoft.com/office/drawing/2014/main" xmlns="" id="{00000000-0008-0000-0200-000022020000}"/>
            </a:ext>
            <a:ext uri="{147F2762-F138-4A5C-976F-8EAC2B608ADB}">
              <a16:predDERef xmlns:a16="http://schemas.microsoft.com/office/drawing/2014/main" xmlns="" pred="{00000000-0008-0000-0200-00002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7" name="Text Box 15">
          <a:extLst>
            <a:ext uri="{FF2B5EF4-FFF2-40B4-BE49-F238E27FC236}">
              <a16:creationId xmlns:a16="http://schemas.microsoft.com/office/drawing/2014/main" xmlns="" id="{00000000-0008-0000-0200-000023020000}"/>
            </a:ext>
            <a:ext uri="{147F2762-F138-4A5C-976F-8EAC2B608ADB}">
              <a16:predDERef xmlns:a16="http://schemas.microsoft.com/office/drawing/2014/main" xmlns="" pred="{00000000-0008-0000-0200-000022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8" name="Text Box 15">
          <a:extLst>
            <a:ext uri="{FF2B5EF4-FFF2-40B4-BE49-F238E27FC236}">
              <a16:creationId xmlns:a16="http://schemas.microsoft.com/office/drawing/2014/main" xmlns="" id="{00000000-0008-0000-0200-000024020000}"/>
            </a:ext>
            <a:ext uri="{147F2762-F138-4A5C-976F-8EAC2B608ADB}">
              <a16:predDERef xmlns:a16="http://schemas.microsoft.com/office/drawing/2014/main" xmlns="" pred="{00000000-0008-0000-0200-00002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49" name="Text Box 15">
          <a:extLst>
            <a:ext uri="{FF2B5EF4-FFF2-40B4-BE49-F238E27FC236}">
              <a16:creationId xmlns:a16="http://schemas.microsoft.com/office/drawing/2014/main" xmlns="" id="{00000000-0008-0000-0200-000025020000}"/>
            </a:ext>
            <a:ext uri="{147F2762-F138-4A5C-976F-8EAC2B608ADB}">
              <a16:predDERef xmlns:a16="http://schemas.microsoft.com/office/drawing/2014/main" xmlns="" pred="{00000000-0008-0000-0200-000024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0" name="Text Box 15">
          <a:extLst>
            <a:ext uri="{FF2B5EF4-FFF2-40B4-BE49-F238E27FC236}">
              <a16:creationId xmlns:a16="http://schemas.microsoft.com/office/drawing/2014/main" xmlns="" id="{00000000-0008-0000-0200-000026020000}"/>
            </a:ext>
            <a:ext uri="{147F2762-F138-4A5C-976F-8EAC2B608ADB}">
              <a16:predDERef xmlns:a16="http://schemas.microsoft.com/office/drawing/2014/main" xmlns="" pred="{00000000-0008-0000-0200-000025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1" name="Text Box 15">
          <a:extLst>
            <a:ext uri="{FF2B5EF4-FFF2-40B4-BE49-F238E27FC236}">
              <a16:creationId xmlns:a16="http://schemas.microsoft.com/office/drawing/2014/main" xmlns="" id="{00000000-0008-0000-0200-000027020000}"/>
            </a:ext>
            <a:ext uri="{147F2762-F138-4A5C-976F-8EAC2B608ADB}">
              <a16:predDERef xmlns:a16="http://schemas.microsoft.com/office/drawing/2014/main" xmlns="" pred="{00000000-0008-0000-0200-00002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2" name="Text Box 15">
          <a:extLst>
            <a:ext uri="{FF2B5EF4-FFF2-40B4-BE49-F238E27FC236}">
              <a16:creationId xmlns:a16="http://schemas.microsoft.com/office/drawing/2014/main" xmlns="" id="{00000000-0008-0000-0200-000028020000}"/>
            </a:ext>
            <a:ext uri="{147F2762-F138-4A5C-976F-8EAC2B608ADB}">
              <a16:predDERef xmlns:a16="http://schemas.microsoft.com/office/drawing/2014/main" xmlns="" pred="{00000000-0008-0000-0200-000027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3" name="Text Box 15">
          <a:extLst>
            <a:ext uri="{FF2B5EF4-FFF2-40B4-BE49-F238E27FC236}">
              <a16:creationId xmlns:a16="http://schemas.microsoft.com/office/drawing/2014/main" xmlns="" id="{00000000-0008-0000-0200-000029020000}"/>
            </a:ext>
            <a:ext uri="{147F2762-F138-4A5C-976F-8EAC2B608ADB}">
              <a16:predDERef xmlns:a16="http://schemas.microsoft.com/office/drawing/2014/main" xmlns="" pred="{00000000-0008-0000-0200-000028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4" name="Text Box 15">
          <a:extLst>
            <a:ext uri="{FF2B5EF4-FFF2-40B4-BE49-F238E27FC236}">
              <a16:creationId xmlns:a16="http://schemas.microsoft.com/office/drawing/2014/main" xmlns="" id="{00000000-0008-0000-0200-00002A020000}"/>
            </a:ext>
            <a:ext uri="{147F2762-F138-4A5C-976F-8EAC2B608ADB}">
              <a16:predDERef xmlns:a16="http://schemas.microsoft.com/office/drawing/2014/main" xmlns="" pred="{00000000-0008-0000-0200-000029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5" name="Text Box 15">
          <a:extLst>
            <a:ext uri="{FF2B5EF4-FFF2-40B4-BE49-F238E27FC236}">
              <a16:creationId xmlns:a16="http://schemas.microsoft.com/office/drawing/2014/main" xmlns="" id="{00000000-0008-0000-0200-00002B020000}"/>
            </a:ext>
            <a:ext uri="{147F2762-F138-4A5C-976F-8EAC2B608ADB}">
              <a16:predDERef xmlns:a16="http://schemas.microsoft.com/office/drawing/2014/main" xmlns="" pred="{00000000-0008-0000-0200-00002A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6" name="Text Box 15">
          <a:extLst>
            <a:ext uri="{FF2B5EF4-FFF2-40B4-BE49-F238E27FC236}">
              <a16:creationId xmlns:a16="http://schemas.microsoft.com/office/drawing/2014/main" xmlns="" id="{00000000-0008-0000-0200-00002C020000}"/>
            </a:ext>
            <a:ext uri="{147F2762-F138-4A5C-976F-8EAC2B608ADB}">
              <a16:predDERef xmlns:a16="http://schemas.microsoft.com/office/drawing/2014/main" xmlns="" pred="{00000000-0008-0000-0200-00002B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7" name="Text Box 15">
          <a:extLst>
            <a:ext uri="{FF2B5EF4-FFF2-40B4-BE49-F238E27FC236}">
              <a16:creationId xmlns:a16="http://schemas.microsoft.com/office/drawing/2014/main" xmlns="" id="{00000000-0008-0000-0200-00002D020000}"/>
            </a:ext>
            <a:ext uri="{147F2762-F138-4A5C-976F-8EAC2B608ADB}">
              <a16:predDERef xmlns:a16="http://schemas.microsoft.com/office/drawing/2014/main" xmlns="" pred="{00000000-0008-0000-0200-00002C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8" name="Text Box 15">
          <a:extLst>
            <a:ext uri="{FF2B5EF4-FFF2-40B4-BE49-F238E27FC236}">
              <a16:creationId xmlns:a16="http://schemas.microsoft.com/office/drawing/2014/main" xmlns="" id="{00000000-0008-0000-0200-00002E020000}"/>
            </a:ext>
            <a:ext uri="{147F2762-F138-4A5C-976F-8EAC2B608ADB}">
              <a16:predDERef xmlns:a16="http://schemas.microsoft.com/office/drawing/2014/main" xmlns="" pred="{00000000-0008-0000-0200-00002D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59" name="Text Box 15">
          <a:extLst>
            <a:ext uri="{FF2B5EF4-FFF2-40B4-BE49-F238E27FC236}">
              <a16:creationId xmlns:a16="http://schemas.microsoft.com/office/drawing/2014/main" xmlns="" id="{00000000-0008-0000-0200-00002F020000}"/>
            </a:ext>
            <a:ext uri="{147F2762-F138-4A5C-976F-8EAC2B608ADB}">
              <a16:predDERef xmlns:a16="http://schemas.microsoft.com/office/drawing/2014/main" xmlns="" pred="{00000000-0008-0000-0200-00002E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0" name="Text Box 15">
          <a:extLst>
            <a:ext uri="{FF2B5EF4-FFF2-40B4-BE49-F238E27FC236}">
              <a16:creationId xmlns:a16="http://schemas.microsoft.com/office/drawing/2014/main" xmlns="" id="{00000000-0008-0000-0200-000030020000}"/>
            </a:ext>
            <a:ext uri="{147F2762-F138-4A5C-976F-8EAC2B608ADB}">
              <a16:predDERef xmlns:a16="http://schemas.microsoft.com/office/drawing/2014/main" xmlns="" pred="{00000000-0008-0000-0200-00002F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1" name="Text Box 15">
          <a:extLst>
            <a:ext uri="{FF2B5EF4-FFF2-40B4-BE49-F238E27FC236}">
              <a16:creationId xmlns:a16="http://schemas.microsoft.com/office/drawing/2014/main" xmlns="" id="{00000000-0008-0000-0200-000031020000}"/>
            </a:ext>
            <a:ext uri="{147F2762-F138-4A5C-976F-8EAC2B608ADB}">
              <a16:predDERef xmlns:a16="http://schemas.microsoft.com/office/drawing/2014/main" xmlns="" pred="{00000000-0008-0000-0200-000030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2" name="Text Box 15">
          <a:extLst>
            <a:ext uri="{FF2B5EF4-FFF2-40B4-BE49-F238E27FC236}">
              <a16:creationId xmlns:a16="http://schemas.microsoft.com/office/drawing/2014/main" xmlns="" id="{00000000-0008-0000-0200-000032020000}"/>
            </a:ext>
            <a:ext uri="{147F2762-F138-4A5C-976F-8EAC2B608ADB}">
              <a16:predDERef xmlns:a16="http://schemas.microsoft.com/office/drawing/2014/main" xmlns="" pred="{00000000-0008-0000-0200-000031020000}"/>
            </a:ext>
          </a:extLst>
        </xdr:cNvPr>
        <xdr:cNvSpPr txBox="1">
          <a:spLocks noChangeArrowheads="1"/>
        </xdr:cNvSpPr>
      </xdr:nvSpPr>
      <xdr:spPr bwMode="auto">
        <a:xfrm>
          <a:off x="31363444"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3" name="Text Box 15">
          <a:extLst>
            <a:ext uri="{FF2B5EF4-FFF2-40B4-BE49-F238E27FC236}">
              <a16:creationId xmlns:a16="http://schemas.microsoft.com/office/drawing/2014/main" xmlns="" id="{00000000-0008-0000-0200-000033020000}"/>
            </a:ext>
            <a:ext uri="{147F2762-F138-4A5C-976F-8EAC2B608ADB}">
              <a16:predDERef xmlns:a16="http://schemas.microsoft.com/office/drawing/2014/main" xmlns="" pred="{00000000-0008-0000-0200-000032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4" name="Text Box 15">
          <a:extLst>
            <a:ext uri="{FF2B5EF4-FFF2-40B4-BE49-F238E27FC236}">
              <a16:creationId xmlns:a16="http://schemas.microsoft.com/office/drawing/2014/main" xmlns="" id="{00000000-0008-0000-0200-000034020000}"/>
            </a:ext>
            <a:ext uri="{147F2762-F138-4A5C-976F-8EAC2B608ADB}">
              <a16:predDERef xmlns:a16="http://schemas.microsoft.com/office/drawing/2014/main" xmlns="" pred="{00000000-0008-0000-0200-000033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5" name="Text Box 15">
          <a:extLst>
            <a:ext uri="{FF2B5EF4-FFF2-40B4-BE49-F238E27FC236}">
              <a16:creationId xmlns:a16="http://schemas.microsoft.com/office/drawing/2014/main" xmlns="" id="{00000000-0008-0000-0200-000035020000}"/>
            </a:ext>
            <a:ext uri="{147F2762-F138-4A5C-976F-8EAC2B608ADB}">
              <a16:predDERef xmlns:a16="http://schemas.microsoft.com/office/drawing/2014/main" xmlns="" pred="{00000000-0008-0000-0200-000034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6" name="Text Box 15">
          <a:extLst>
            <a:ext uri="{FF2B5EF4-FFF2-40B4-BE49-F238E27FC236}">
              <a16:creationId xmlns:a16="http://schemas.microsoft.com/office/drawing/2014/main" xmlns="" id="{00000000-0008-0000-0200-000036020000}"/>
            </a:ext>
            <a:ext uri="{147F2762-F138-4A5C-976F-8EAC2B608ADB}">
              <a16:predDERef xmlns:a16="http://schemas.microsoft.com/office/drawing/2014/main" xmlns="" pred="{00000000-0008-0000-0200-000035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67" name="Text Box 15">
          <a:extLst>
            <a:ext uri="{FF2B5EF4-FFF2-40B4-BE49-F238E27FC236}">
              <a16:creationId xmlns:a16="http://schemas.microsoft.com/office/drawing/2014/main" xmlns="" id="{00000000-0008-0000-0200-000037020000}"/>
            </a:ext>
            <a:ext uri="{147F2762-F138-4A5C-976F-8EAC2B608ADB}">
              <a16:predDERef xmlns:a16="http://schemas.microsoft.com/office/drawing/2014/main" xmlns="" pred="{00000000-0008-0000-0200-000036020000}"/>
            </a:ext>
          </a:extLst>
        </xdr:cNvPr>
        <xdr:cNvSpPr txBox="1">
          <a:spLocks noChangeArrowheads="1"/>
        </xdr:cNvSpPr>
      </xdr:nvSpPr>
      <xdr:spPr bwMode="auto">
        <a:xfrm>
          <a:off x="31363444"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68" name="Text Box 15">
          <a:extLst>
            <a:ext uri="{FF2B5EF4-FFF2-40B4-BE49-F238E27FC236}">
              <a16:creationId xmlns:a16="http://schemas.microsoft.com/office/drawing/2014/main" xmlns="" id="{00000000-0008-0000-0200-000038020000}"/>
            </a:ext>
            <a:ext uri="{147F2762-F138-4A5C-976F-8EAC2B608ADB}">
              <a16:predDERef xmlns:a16="http://schemas.microsoft.com/office/drawing/2014/main" xmlns="" pred="{00000000-0008-0000-0200-000037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69" name="Text Box 15">
          <a:extLst>
            <a:ext uri="{FF2B5EF4-FFF2-40B4-BE49-F238E27FC236}">
              <a16:creationId xmlns:a16="http://schemas.microsoft.com/office/drawing/2014/main" xmlns="" id="{00000000-0008-0000-0200-000039020000}"/>
            </a:ext>
            <a:ext uri="{147F2762-F138-4A5C-976F-8EAC2B608ADB}">
              <a16:predDERef xmlns:a16="http://schemas.microsoft.com/office/drawing/2014/main" xmlns="" pred="{00000000-0008-0000-0200-000038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0" name="Text Box 15">
          <a:extLst>
            <a:ext uri="{FF2B5EF4-FFF2-40B4-BE49-F238E27FC236}">
              <a16:creationId xmlns:a16="http://schemas.microsoft.com/office/drawing/2014/main" xmlns="" id="{00000000-0008-0000-0200-00003A020000}"/>
            </a:ext>
            <a:ext uri="{147F2762-F138-4A5C-976F-8EAC2B608ADB}">
              <a16:predDERef xmlns:a16="http://schemas.microsoft.com/office/drawing/2014/main" xmlns="" pred="{00000000-0008-0000-0200-000039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1" name="Text Box 15">
          <a:extLst>
            <a:ext uri="{FF2B5EF4-FFF2-40B4-BE49-F238E27FC236}">
              <a16:creationId xmlns:a16="http://schemas.microsoft.com/office/drawing/2014/main" xmlns="" id="{00000000-0008-0000-0200-00003B020000}"/>
            </a:ext>
            <a:ext uri="{147F2762-F138-4A5C-976F-8EAC2B608ADB}">
              <a16:predDERef xmlns:a16="http://schemas.microsoft.com/office/drawing/2014/main" xmlns="" pred="{00000000-0008-0000-0200-00003A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2" name="Text Box 15">
          <a:extLst>
            <a:ext uri="{FF2B5EF4-FFF2-40B4-BE49-F238E27FC236}">
              <a16:creationId xmlns:a16="http://schemas.microsoft.com/office/drawing/2014/main" xmlns="" id="{00000000-0008-0000-0200-00003C020000}"/>
            </a:ext>
            <a:ext uri="{147F2762-F138-4A5C-976F-8EAC2B608ADB}">
              <a16:predDERef xmlns:a16="http://schemas.microsoft.com/office/drawing/2014/main" xmlns="" pred="{00000000-0008-0000-0200-00003B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3" name="Text Box 15">
          <a:extLst>
            <a:ext uri="{FF2B5EF4-FFF2-40B4-BE49-F238E27FC236}">
              <a16:creationId xmlns:a16="http://schemas.microsoft.com/office/drawing/2014/main" xmlns="" id="{00000000-0008-0000-0200-00003D020000}"/>
            </a:ext>
            <a:ext uri="{147F2762-F138-4A5C-976F-8EAC2B608ADB}">
              <a16:predDERef xmlns:a16="http://schemas.microsoft.com/office/drawing/2014/main" xmlns="" pred="{00000000-0008-0000-0200-00003C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4" name="Text Box 15">
          <a:extLst>
            <a:ext uri="{FF2B5EF4-FFF2-40B4-BE49-F238E27FC236}">
              <a16:creationId xmlns:a16="http://schemas.microsoft.com/office/drawing/2014/main" xmlns="" id="{00000000-0008-0000-0200-00003E020000}"/>
            </a:ext>
            <a:ext uri="{147F2762-F138-4A5C-976F-8EAC2B608ADB}">
              <a16:predDERef xmlns:a16="http://schemas.microsoft.com/office/drawing/2014/main" xmlns="" pred="{00000000-0008-0000-0200-00003D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5" name="Text Box 15">
          <a:extLst>
            <a:ext uri="{FF2B5EF4-FFF2-40B4-BE49-F238E27FC236}">
              <a16:creationId xmlns:a16="http://schemas.microsoft.com/office/drawing/2014/main" xmlns="" id="{00000000-0008-0000-0200-00003F020000}"/>
            </a:ext>
            <a:ext uri="{147F2762-F138-4A5C-976F-8EAC2B608ADB}">
              <a16:predDERef xmlns:a16="http://schemas.microsoft.com/office/drawing/2014/main" xmlns="" pred="{00000000-0008-0000-0200-00003E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6" name="Text Box 15">
          <a:extLst>
            <a:ext uri="{FF2B5EF4-FFF2-40B4-BE49-F238E27FC236}">
              <a16:creationId xmlns:a16="http://schemas.microsoft.com/office/drawing/2014/main" xmlns="" id="{00000000-0008-0000-0200-000040020000}"/>
            </a:ext>
            <a:ext uri="{147F2762-F138-4A5C-976F-8EAC2B608ADB}">
              <a16:predDERef xmlns:a16="http://schemas.microsoft.com/office/drawing/2014/main" xmlns="" pred="{00000000-0008-0000-0200-00003F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7" name="Text Box 15">
          <a:extLst>
            <a:ext uri="{FF2B5EF4-FFF2-40B4-BE49-F238E27FC236}">
              <a16:creationId xmlns:a16="http://schemas.microsoft.com/office/drawing/2014/main" xmlns="" id="{00000000-0008-0000-0200-000041020000}"/>
            </a:ext>
            <a:ext uri="{147F2762-F138-4A5C-976F-8EAC2B608ADB}">
              <a16:predDERef xmlns:a16="http://schemas.microsoft.com/office/drawing/2014/main" xmlns="" pred="{00000000-0008-0000-0200-000040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8" name="Text Box 15">
          <a:extLst>
            <a:ext uri="{FF2B5EF4-FFF2-40B4-BE49-F238E27FC236}">
              <a16:creationId xmlns:a16="http://schemas.microsoft.com/office/drawing/2014/main" xmlns="" id="{00000000-0008-0000-0200-000042020000}"/>
            </a:ext>
            <a:ext uri="{147F2762-F138-4A5C-976F-8EAC2B608ADB}">
              <a16:predDERef xmlns:a16="http://schemas.microsoft.com/office/drawing/2014/main" xmlns="" pred="{00000000-0008-0000-0200-000041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79" name="Text Box 15">
          <a:extLst>
            <a:ext uri="{FF2B5EF4-FFF2-40B4-BE49-F238E27FC236}">
              <a16:creationId xmlns:a16="http://schemas.microsoft.com/office/drawing/2014/main" xmlns="" id="{00000000-0008-0000-0200-000043020000}"/>
            </a:ext>
            <a:ext uri="{147F2762-F138-4A5C-976F-8EAC2B608ADB}">
              <a16:predDERef xmlns:a16="http://schemas.microsoft.com/office/drawing/2014/main" xmlns="" pred="{00000000-0008-0000-0200-000042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0" name="Text Box 15">
          <a:extLst>
            <a:ext uri="{FF2B5EF4-FFF2-40B4-BE49-F238E27FC236}">
              <a16:creationId xmlns:a16="http://schemas.microsoft.com/office/drawing/2014/main" xmlns="" id="{00000000-0008-0000-0200-000044020000}"/>
            </a:ext>
            <a:ext uri="{147F2762-F138-4A5C-976F-8EAC2B608ADB}">
              <a16:predDERef xmlns:a16="http://schemas.microsoft.com/office/drawing/2014/main" xmlns="" pred="{00000000-0008-0000-0200-000043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1" name="Text Box 15">
          <a:extLst>
            <a:ext uri="{FF2B5EF4-FFF2-40B4-BE49-F238E27FC236}">
              <a16:creationId xmlns:a16="http://schemas.microsoft.com/office/drawing/2014/main" xmlns="" id="{00000000-0008-0000-0200-000045020000}"/>
            </a:ext>
            <a:ext uri="{147F2762-F138-4A5C-976F-8EAC2B608ADB}">
              <a16:predDERef xmlns:a16="http://schemas.microsoft.com/office/drawing/2014/main" xmlns="" pred="{00000000-0008-0000-0200-000044020000}"/>
            </a:ext>
          </a:extLst>
        </xdr:cNvPr>
        <xdr:cNvSpPr txBox="1">
          <a:spLocks noChangeArrowheads="1"/>
        </xdr:cNvSpPr>
      </xdr:nvSpPr>
      <xdr:spPr bwMode="auto">
        <a:xfrm>
          <a:off x="33597056" y="90249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2" name="Text Box 15">
          <a:extLst>
            <a:ext uri="{FF2B5EF4-FFF2-40B4-BE49-F238E27FC236}">
              <a16:creationId xmlns:a16="http://schemas.microsoft.com/office/drawing/2014/main" xmlns="" id="{00000000-0008-0000-0200-000046020000}"/>
            </a:ext>
            <a:ext uri="{147F2762-F138-4A5C-976F-8EAC2B608ADB}">
              <a16:predDERef xmlns:a16="http://schemas.microsoft.com/office/drawing/2014/main" xmlns="" pred="{00000000-0008-0000-0200-000045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583" name="Text Box 15">
          <a:extLst>
            <a:ext uri="{FF2B5EF4-FFF2-40B4-BE49-F238E27FC236}">
              <a16:creationId xmlns:a16="http://schemas.microsoft.com/office/drawing/2014/main" xmlns="" id="{00000000-0008-0000-0200-000047020000}"/>
            </a:ext>
            <a:ext uri="{147F2762-F138-4A5C-976F-8EAC2B608ADB}">
              <a16:predDERef xmlns:a16="http://schemas.microsoft.com/office/drawing/2014/main" xmlns="" pred="{00000000-0008-0000-0200-000046020000}"/>
            </a:ext>
          </a:extLst>
        </xdr:cNvPr>
        <xdr:cNvSpPr txBox="1">
          <a:spLocks noChangeArrowheads="1"/>
        </xdr:cNvSpPr>
      </xdr:nvSpPr>
      <xdr:spPr bwMode="auto">
        <a:xfrm>
          <a:off x="33597056" y="94535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4" name="Text Box 15">
          <a:extLst>
            <a:ext uri="{FF2B5EF4-FFF2-40B4-BE49-F238E27FC236}">
              <a16:creationId xmlns:a16="http://schemas.microsoft.com/office/drawing/2014/main" xmlns="" id="{00000000-0008-0000-0200-000048020000}"/>
            </a:ext>
            <a:ext uri="{147F2762-F138-4A5C-976F-8EAC2B608ADB}">
              <a16:predDERef xmlns:a16="http://schemas.microsoft.com/office/drawing/2014/main" xmlns="" pred="{00000000-0008-0000-0200-00004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5" name="Text Box 15">
          <a:extLst>
            <a:ext uri="{FF2B5EF4-FFF2-40B4-BE49-F238E27FC236}">
              <a16:creationId xmlns:a16="http://schemas.microsoft.com/office/drawing/2014/main" xmlns="" id="{00000000-0008-0000-0200-000049020000}"/>
            </a:ext>
            <a:ext uri="{147F2762-F138-4A5C-976F-8EAC2B608ADB}">
              <a16:predDERef xmlns:a16="http://schemas.microsoft.com/office/drawing/2014/main" xmlns="" pred="{00000000-0008-0000-0200-00004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6" name="Text Box 15">
          <a:extLst>
            <a:ext uri="{FF2B5EF4-FFF2-40B4-BE49-F238E27FC236}">
              <a16:creationId xmlns:a16="http://schemas.microsoft.com/office/drawing/2014/main" xmlns="" id="{00000000-0008-0000-0200-00004A020000}"/>
            </a:ext>
            <a:ext uri="{147F2762-F138-4A5C-976F-8EAC2B608ADB}">
              <a16:predDERef xmlns:a16="http://schemas.microsoft.com/office/drawing/2014/main" xmlns="" pred="{00000000-0008-0000-0200-00004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7" name="Text Box 15">
          <a:extLst>
            <a:ext uri="{FF2B5EF4-FFF2-40B4-BE49-F238E27FC236}">
              <a16:creationId xmlns:a16="http://schemas.microsoft.com/office/drawing/2014/main" xmlns="" id="{00000000-0008-0000-0200-00004B020000}"/>
            </a:ext>
            <a:ext uri="{147F2762-F138-4A5C-976F-8EAC2B608ADB}">
              <a16:predDERef xmlns:a16="http://schemas.microsoft.com/office/drawing/2014/main" xmlns="" pred="{00000000-0008-0000-0200-00004A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8" name="Text Box 15">
          <a:extLst>
            <a:ext uri="{FF2B5EF4-FFF2-40B4-BE49-F238E27FC236}">
              <a16:creationId xmlns:a16="http://schemas.microsoft.com/office/drawing/2014/main" xmlns="" id="{00000000-0008-0000-0200-00004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89" name="Text Box 15">
          <a:extLst>
            <a:ext uri="{FF2B5EF4-FFF2-40B4-BE49-F238E27FC236}">
              <a16:creationId xmlns:a16="http://schemas.microsoft.com/office/drawing/2014/main" xmlns="" id="{00000000-0008-0000-0200-00004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0" name="Text Box 15">
          <a:extLst>
            <a:ext uri="{FF2B5EF4-FFF2-40B4-BE49-F238E27FC236}">
              <a16:creationId xmlns:a16="http://schemas.microsoft.com/office/drawing/2014/main" xmlns="" id="{00000000-0008-0000-0200-00004E020000}"/>
            </a:ext>
            <a:ext uri="{147F2762-F138-4A5C-976F-8EAC2B608ADB}">
              <a16:predDERef xmlns:a16="http://schemas.microsoft.com/office/drawing/2014/main" xmlns="" pred="{00000000-0008-0000-0200-00004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1" name="Text Box 15">
          <a:extLst>
            <a:ext uri="{FF2B5EF4-FFF2-40B4-BE49-F238E27FC236}">
              <a16:creationId xmlns:a16="http://schemas.microsoft.com/office/drawing/2014/main" xmlns="" id="{00000000-0008-0000-0200-00004F020000}"/>
            </a:ext>
            <a:ext uri="{147F2762-F138-4A5C-976F-8EAC2B608ADB}">
              <a16:predDERef xmlns:a16="http://schemas.microsoft.com/office/drawing/2014/main" xmlns="" pred="{00000000-0008-0000-0200-00004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2" name="Text Box 15">
          <a:extLst>
            <a:ext uri="{FF2B5EF4-FFF2-40B4-BE49-F238E27FC236}">
              <a16:creationId xmlns:a16="http://schemas.microsoft.com/office/drawing/2014/main" xmlns="" id="{00000000-0008-0000-0200-000050020000}"/>
            </a:ext>
            <a:ext uri="{147F2762-F138-4A5C-976F-8EAC2B608ADB}">
              <a16:predDERef xmlns:a16="http://schemas.microsoft.com/office/drawing/2014/main" xmlns="" pred="{00000000-0008-0000-0200-00004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3" name="Text Box 15">
          <a:extLst>
            <a:ext uri="{FF2B5EF4-FFF2-40B4-BE49-F238E27FC236}">
              <a16:creationId xmlns:a16="http://schemas.microsoft.com/office/drawing/2014/main" xmlns="" id="{00000000-0008-0000-0200-000051020000}"/>
            </a:ext>
            <a:ext uri="{147F2762-F138-4A5C-976F-8EAC2B608ADB}">
              <a16:predDERef xmlns:a16="http://schemas.microsoft.com/office/drawing/2014/main" xmlns="" pred="{00000000-0008-0000-0200-00005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4" name="Text Box 15">
          <a:extLst>
            <a:ext uri="{FF2B5EF4-FFF2-40B4-BE49-F238E27FC236}">
              <a16:creationId xmlns:a16="http://schemas.microsoft.com/office/drawing/2014/main" xmlns="" id="{00000000-0008-0000-0200-000052020000}"/>
            </a:ext>
            <a:ext uri="{147F2762-F138-4A5C-976F-8EAC2B608ADB}">
              <a16:predDERef xmlns:a16="http://schemas.microsoft.com/office/drawing/2014/main" xmlns="" pred="{00000000-0008-0000-0200-00005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5" name="Text Box 15">
          <a:extLst>
            <a:ext uri="{FF2B5EF4-FFF2-40B4-BE49-F238E27FC236}">
              <a16:creationId xmlns:a16="http://schemas.microsoft.com/office/drawing/2014/main" xmlns="" id="{00000000-0008-0000-0200-000053020000}"/>
            </a:ext>
            <a:ext uri="{147F2762-F138-4A5C-976F-8EAC2B608ADB}">
              <a16:predDERef xmlns:a16="http://schemas.microsoft.com/office/drawing/2014/main" xmlns="" pred="{00000000-0008-0000-0200-000052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6" name="Text Box 15">
          <a:extLst>
            <a:ext uri="{FF2B5EF4-FFF2-40B4-BE49-F238E27FC236}">
              <a16:creationId xmlns:a16="http://schemas.microsoft.com/office/drawing/2014/main" xmlns="" id="{00000000-0008-0000-0200-000054020000}"/>
            </a:ext>
            <a:ext uri="{147F2762-F138-4A5C-976F-8EAC2B608ADB}">
              <a16:predDERef xmlns:a16="http://schemas.microsoft.com/office/drawing/2014/main" xmlns="" pred="{00000000-0008-0000-0200-00005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7" name="Text Box 15">
          <a:extLst>
            <a:ext uri="{FF2B5EF4-FFF2-40B4-BE49-F238E27FC236}">
              <a16:creationId xmlns:a16="http://schemas.microsoft.com/office/drawing/2014/main" xmlns="" id="{00000000-0008-0000-0200-00005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8" name="Text Box 15">
          <a:extLst>
            <a:ext uri="{FF2B5EF4-FFF2-40B4-BE49-F238E27FC236}">
              <a16:creationId xmlns:a16="http://schemas.microsoft.com/office/drawing/2014/main" xmlns="" id="{00000000-0008-0000-0200-00005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599" name="Text Box 15">
          <a:extLst>
            <a:ext uri="{FF2B5EF4-FFF2-40B4-BE49-F238E27FC236}">
              <a16:creationId xmlns:a16="http://schemas.microsoft.com/office/drawing/2014/main" xmlns="" id="{00000000-0008-0000-0200-00005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0" name="Text Box 15">
          <a:extLst>
            <a:ext uri="{FF2B5EF4-FFF2-40B4-BE49-F238E27FC236}">
              <a16:creationId xmlns:a16="http://schemas.microsoft.com/office/drawing/2014/main" xmlns="" id="{00000000-0008-0000-0200-00005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1" name="Text Box 15">
          <a:extLst>
            <a:ext uri="{FF2B5EF4-FFF2-40B4-BE49-F238E27FC236}">
              <a16:creationId xmlns:a16="http://schemas.microsoft.com/office/drawing/2014/main" xmlns="" id="{00000000-0008-0000-0200-00005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2" name="Text Box 15">
          <a:extLst>
            <a:ext uri="{FF2B5EF4-FFF2-40B4-BE49-F238E27FC236}">
              <a16:creationId xmlns:a16="http://schemas.microsoft.com/office/drawing/2014/main" xmlns="" id="{00000000-0008-0000-0200-00005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3" name="Text Box 15">
          <a:extLst>
            <a:ext uri="{FF2B5EF4-FFF2-40B4-BE49-F238E27FC236}">
              <a16:creationId xmlns:a16="http://schemas.microsoft.com/office/drawing/2014/main" xmlns="" id="{00000000-0008-0000-0200-00005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4" name="Text Box 15">
          <a:extLst>
            <a:ext uri="{FF2B5EF4-FFF2-40B4-BE49-F238E27FC236}">
              <a16:creationId xmlns:a16="http://schemas.microsoft.com/office/drawing/2014/main" xmlns="" id="{00000000-0008-0000-0200-00005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5" name="Text Box 15">
          <a:extLst>
            <a:ext uri="{FF2B5EF4-FFF2-40B4-BE49-F238E27FC236}">
              <a16:creationId xmlns:a16="http://schemas.microsoft.com/office/drawing/2014/main" xmlns="" id="{00000000-0008-0000-0200-00005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6" name="Text Box 15">
          <a:extLst>
            <a:ext uri="{FF2B5EF4-FFF2-40B4-BE49-F238E27FC236}">
              <a16:creationId xmlns:a16="http://schemas.microsoft.com/office/drawing/2014/main" xmlns="" id="{00000000-0008-0000-0200-00005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7" name="Text Box 15">
          <a:extLst>
            <a:ext uri="{FF2B5EF4-FFF2-40B4-BE49-F238E27FC236}">
              <a16:creationId xmlns:a16="http://schemas.microsoft.com/office/drawing/2014/main" xmlns="" id="{00000000-0008-0000-0200-00005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8" name="Text Box 15">
          <a:extLst>
            <a:ext uri="{FF2B5EF4-FFF2-40B4-BE49-F238E27FC236}">
              <a16:creationId xmlns:a16="http://schemas.microsoft.com/office/drawing/2014/main" xmlns="" id="{00000000-0008-0000-0200-00006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09" name="Text Box 15">
          <a:extLst>
            <a:ext uri="{FF2B5EF4-FFF2-40B4-BE49-F238E27FC236}">
              <a16:creationId xmlns:a16="http://schemas.microsoft.com/office/drawing/2014/main" xmlns="" id="{00000000-0008-0000-0200-00006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0" name="Text Box 15">
          <a:extLst>
            <a:ext uri="{FF2B5EF4-FFF2-40B4-BE49-F238E27FC236}">
              <a16:creationId xmlns:a16="http://schemas.microsoft.com/office/drawing/2014/main" xmlns="" id="{00000000-0008-0000-0200-00006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1" name="Text Box 15">
          <a:extLst>
            <a:ext uri="{FF2B5EF4-FFF2-40B4-BE49-F238E27FC236}">
              <a16:creationId xmlns:a16="http://schemas.microsoft.com/office/drawing/2014/main" xmlns="" id="{00000000-0008-0000-0200-00006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2" name="Text Box 15">
          <a:extLst>
            <a:ext uri="{FF2B5EF4-FFF2-40B4-BE49-F238E27FC236}">
              <a16:creationId xmlns:a16="http://schemas.microsoft.com/office/drawing/2014/main" xmlns="" id="{00000000-0008-0000-0200-00006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3" name="Text Box 15">
          <a:extLst>
            <a:ext uri="{FF2B5EF4-FFF2-40B4-BE49-F238E27FC236}">
              <a16:creationId xmlns:a16="http://schemas.microsoft.com/office/drawing/2014/main" xmlns="" id="{00000000-0008-0000-0200-00006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4" name="Text Box 15">
          <a:extLst>
            <a:ext uri="{FF2B5EF4-FFF2-40B4-BE49-F238E27FC236}">
              <a16:creationId xmlns:a16="http://schemas.microsoft.com/office/drawing/2014/main" xmlns="" id="{00000000-0008-0000-0200-00006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5" name="Text Box 15">
          <a:extLst>
            <a:ext uri="{FF2B5EF4-FFF2-40B4-BE49-F238E27FC236}">
              <a16:creationId xmlns:a16="http://schemas.microsoft.com/office/drawing/2014/main" xmlns="" id="{00000000-0008-0000-0200-00006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6" name="Text Box 15">
          <a:extLst>
            <a:ext uri="{FF2B5EF4-FFF2-40B4-BE49-F238E27FC236}">
              <a16:creationId xmlns:a16="http://schemas.microsoft.com/office/drawing/2014/main" xmlns="" id="{00000000-0008-0000-0200-00006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7" name="Text Box 15">
          <a:extLst>
            <a:ext uri="{FF2B5EF4-FFF2-40B4-BE49-F238E27FC236}">
              <a16:creationId xmlns:a16="http://schemas.microsoft.com/office/drawing/2014/main" xmlns="" id="{00000000-0008-0000-0200-00006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8" name="Text Box 15">
          <a:extLst>
            <a:ext uri="{FF2B5EF4-FFF2-40B4-BE49-F238E27FC236}">
              <a16:creationId xmlns:a16="http://schemas.microsoft.com/office/drawing/2014/main" xmlns="" id="{00000000-0008-0000-0200-00006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19" name="Text Box 15">
          <a:extLst>
            <a:ext uri="{FF2B5EF4-FFF2-40B4-BE49-F238E27FC236}">
              <a16:creationId xmlns:a16="http://schemas.microsoft.com/office/drawing/2014/main" xmlns="" id="{00000000-0008-0000-0200-00006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0" name="Text Box 15">
          <a:extLst>
            <a:ext uri="{FF2B5EF4-FFF2-40B4-BE49-F238E27FC236}">
              <a16:creationId xmlns:a16="http://schemas.microsoft.com/office/drawing/2014/main" xmlns="" id="{00000000-0008-0000-0200-00006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1" name="Text Box 15">
          <a:extLst>
            <a:ext uri="{FF2B5EF4-FFF2-40B4-BE49-F238E27FC236}">
              <a16:creationId xmlns:a16="http://schemas.microsoft.com/office/drawing/2014/main" xmlns="" id="{00000000-0008-0000-0200-00006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2" name="Text Box 15">
          <a:extLst>
            <a:ext uri="{FF2B5EF4-FFF2-40B4-BE49-F238E27FC236}">
              <a16:creationId xmlns:a16="http://schemas.microsoft.com/office/drawing/2014/main" xmlns="" id="{00000000-0008-0000-0200-00006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3" name="Text Box 15">
          <a:extLst>
            <a:ext uri="{FF2B5EF4-FFF2-40B4-BE49-F238E27FC236}">
              <a16:creationId xmlns:a16="http://schemas.microsoft.com/office/drawing/2014/main" xmlns="" id="{00000000-0008-0000-0200-00006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4" name="Text Box 15">
          <a:extLst>
            <a:ext uri="{FF2B5EF4-FFF2-40B4-BE49-F238E27FC236}">
              <a16:creationId xmlns:a16="http://schemas.microsoft.com/office/drawing/2014/main" xmlns="" id="{00000000-0008-0000-0200-00007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5" name="Text Box 15">
          <a:extLst>
            <a:ext uri="{FF2B5EF4-FFF2-40B4-BE49-F238E27FC236}">
              <a16:creationId xmlns:a16="http://schemas.microsoft.com/office/drawing/2014/main" xmlns="" id="{00000000-0008-0000-0200-00007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6" name="Text Box 15">
          <a:extLst>
            <a:ext uri="{FF2B5EF4-FFF2-40B4-BE49-F238E27FC236}">
              <a16:creationId xmlns:a16="http://schemas.microsoft.com/office/drawing/2014/main" xmlns="" id="{00000000-0008-0000-0200-00007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7" name="Text Box 15">
          <a:extLst>
            <a:ext uri="{FF2B5EF4-FFF2-40B4-BE49-F238E27FC236}">
              <a16:creationId xmlns:a16="http://schemas.microsoft.com/office/drawing/2014/main" xmlns="" id="{00000000-0008-0000-0200-000073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8" name="Text Box 15">
          <a:extLst>
            <a:ext uri="{FF2B5EF4-FFF2-40B4-BE49-F238E27FC236}">
              <a16:creationId xmlns:a16="http://schemas.microsoft.com/office/drawing/2014/main" xmlns="" id="{00000000-0008-0000-0200-000074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29" name="Text Box 15">
          <a:extLst>
            <a:ext uri="{FF2B5EF4-FFF2-40B4-BE49-F238E27FC236}">
              <a16:creationId xmlns:a16="http://schemas.microsoft.com/office/drawing/2014/main" xmlns="" id="{00000000-0008-0000-0200-00007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0" name="Text Box 15">
          <a:extLst>
            <a:ext uri="{FF2B5EF4-FFF2-40B4-BE49-F238E27FC236}">
              <a16:creationId xmlns:a16="http://schemas.microsoft.com/office/drawing/2014/main" xmlns="" id="{00000000-0008-0000-0200-00007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1" name="Text Box 15">
          <a:extLst>
            <a:ext uri="{FF2B5EF4-FFF2-40B4-BE49-F238E27FC236}">
              <a16:creationId xmlns:a16="http://schemas.microsoft.com/office/drawing/2014/main" xmlns="" id="{00000000-0008-0000-0200-00007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2" name="Text Box 15">
          <a:extLst>
            <a:ext uri="{FF2B5EF4-FFF2-40B4-BE49-F238E27FC236}">
              <a16:creationId xmlns:a16="http://schemas.microsoft.com/office/drawing/2014/main" xmlns="" id="{00000000-0008-0000-0200-00007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3" name="Text Box 15">
          <a:extLst>
            <a:ext uri="{FF2B5EF4-FFF2-40B4-BE49-F238E27FC236}">
              <a16:creationId xmlns:a16="http://schemas.microsoft.com/office/drawing/2014/main" xmlns="" id="{00000000-0008-0000-0200-000079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4" name="Text Box 15">
          <a:extLst>
            <a:ext uri="{FF2B5EF4-FFF2-40B4-BE49-F238E27FC236}">
              <a16:creationId xmlns:a16="http://schemas.microsoft.com/office/drawing/2014/main" xmlns="" id="{00000000-0008-0000-0200-00007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5" name="Text Box 15">
          <a:extLst>
            <a:ext uri="{FF2B5EF4-FFF2-40B4-BE49-F238E27FC236}">
              <a16:creationId xmlns:a16="http://schemas.microsoft.com/office/drawing/2014/main" xmlns="" id="{00000000-0008-0000-0200-00007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6" name="Text Box 15">
          <a:extLst>
            <a:ext uri="{FF2B5EF4-FFF2-40B4-BE49-F238E27FC236}">
              <a16:creationId xmlns:a16="http://schemas.microsoft.com/office/drawing/2014/main" xmlns="" id="{00000000-0008-0000-0200-00007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7" name="Text Box 15">
          <a:extLst>
            <a:ext uri="{FF2B5EF4-FFF2-40B4-BE49-F238E27FC236}">
              <a16:creationId xmlns:a16="http://schemas.microsoft.com/office/drawing/2014/main" xmlns="" id="{00000000-0008-0000-0200-00007D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8" name="Text Box 15">
          <a:extLst>
            <a:ext uri="{FF2B5EF4-FFF2-40B4-BE49-F238E27FC236}">
              <a16:creationId xmlns:a16="http://schemas.microsoft.com/office/drawing/2014/main" xmlns="" id="{00000000-0008-0000-0200-00007E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39" name="Text Box 15">
          <a:extLst>
            <a:ext uri="{FF2B5EF4-FFF2-40B4-BE49-F238E27FC236}">
              <a16:creationId xmlns:a16="http://schemas.microsoft.com/office/drawing/2014/main" xmlns="" id="{00000000-0008-0000-0200-00007F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0" name="Text Box 15">
          <a:extLst>
            <a:ext uri="{FF2B5EF4-FFF2-40B4-BE49-F238E27FC236}">
              <a16:creationId xmlns:a16="http://schemas.microsoft.com/office/drawing/2014/main" xmlns="" id="{00000000-0008-0000-0200-000080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1" name="Text Box 15">
          <a:extLst>
            <a:ext uri="{FF2B5EF4-FFF2-40B4-BE49-F238E27FC236}">
              <a16:creationId xmlns:a16="http://schemas.microsoft.com/office/drawing/2014/main" xmlns="" id="{00000000-0008-0000-0200-000081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2" name="Text Box 15">
          <a:extLst>
            <a:ext uri="{FF2B5EF4-FFF2-40B4-BE49-F238E27FC236}">
              <a16:creationId xmlns:a16="http://schemas.microsoft.com/office/drawing/2014/main" xmlns="" id="{00000000-0008-0000-0200-00008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3" name="Text Box 15">
          <a:extLst>
            <a:ext uri="{FF2B5EF4-FFF2-40B4-BE49-F238E27FC236}">
              <a16:creationId xmlns:a16="http://schemas.microsoft.com/office/drawing/2014/main" xmlns="" id="{00000000-0008-0000-0200-00008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4" name="Text Box 15">
          <a:extLst>
            <a:ext uri="{FF2B5EF4-FFF2-40B4-BE49-F238E27FC236}">
              <a16:creationId xmlns:a16="http://schemas.microsoft.com/office/drawing/2014/main" xmlns="" id="{00000000-0008-0000-0200-00008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5" name="Text Box 15">
          <a:extLst>
            <a:ext uri="{FF2B5EF4-FFF2-40B4-BE49-F238E27FC236}">
              <a16:creationId xmlns:a16="http://schemas.microsoft.com/office/drawing/2014/main" xmlns="" id="{00000000-0008-0000-0200-000085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6" name="Text Box 15">
          <a:extLst>
            <a:ext uri="{FF2B5EF4-FFF2-40B4-BE49-F238E27FC236}">
              <a16:creationId xmlns:a16="http://schemas.microsoft.com/office/drawing/2014/main" xmlns="" id="{00000000-0008-0000-0200-000086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7" name="Text Box 15">
          <a:extLst>
            <a:ext uri="{FF2B5EF4-FFF2-40B4-BE49-F238E27FC236}">
              <a16:creationId xmlns:a16="http://schemas.microsoft.com/office/drawing/2014/main" xmlns="" id="{00000000-0008-0000-0200-000087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8" name="Text Box 15">
          <a:extLst>
            <a:ext uri="{FF2B5EF4-FFF2-40B4-BE49-F238E27FC236}">
              <a16:creationId xmlns:a16="http://schemas.microsoft.com/office/drawing/2014/main" xmlns="" id="{00000000-0008-0000-0200-000088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49" name="Text Box 15">
          <a:extLst>
            <a:ext uri="{FF2B5EF4-FFF2-40B4-BE49-F238E27FC236}">
              <a16:creationId xmlns:a16="http://schemas.microsoft.com/office/drawing/2014/main" xmlns="" id="{00000000-0008-0000-0200-00008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0" name="Text Box 15">
          <a:extLst>
            <a:ext uri="{FF2B5EF4-FFF2-40B4-BE49-F238E27FC236}">
              <a16:creationId xmlns:a16="http://schemas.microsoft.com/office/drawing/2014/main" xmlns="" id="{00000000-0008-0000-0200-00008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1" name="Text Box 15">
          <a:extLst>
            <a:ext uri="{FF2B5EF4-FFF2-40B4-BE49-F238E27FC236}">
              <a16:creationId xmlns:a16="http://schemas.microsoft.com/office/drawing/2014/main" xmlns="" id="{00000000-0008-0000-0200-00008B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2" name="Text Box 15">
          <a:extLst>
            <a:ext uri="{FF2B5EF4-FFF2-40B4-BE49-F238E27FC236}">
              <a16:creationId xmlns:a16="http://schemas.microsoft.com/office/drawing/2014/main" xmlns="" id="{00000000-0008-0000-0200-00008C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3" name="Text Box 15">
          <a:extLst>
            <a:ext uri="{FF2B5EF4-FFF2-40B4-BE49-F238E27FC236}">
              <a16:creationId xmlns:a16="http://schemas.microsoft.com/office/drawing/2014/main" xmlns="" id="{00000000-0008-0000-0200-00008D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4" name="Text Box 15">
          <a:extLst>
            <a:ext uri="{FF2B5EF4-FFF2-40B4-BE49-F238E27FC236}">
              <a16:creationId xmlns:a16="http://schemas.microsoft.com/office/drawing/2014/main" xmlns="" id="{00000000-0008-0000-0200-00008E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5" name="Text Box 15">
          <a:extLst>
            <a:ext uri="{FF2B5EF4-FFF2-40B4-BE49-F238E27FC236}">
              <a16:creationId xmlns:a16="http://schemas.microsoft.com/office/drawing/2014/main" xmlns="" id="{00000000-0008-0000-0200-00008F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6" name="Text Box 15">
          <a:extLst>
            <a:ext uri="{FF2B5EF4-FFF2-40B4-BE49-F238E27FC236}">
              <a16:creationId xmlns:a16="http://schemas.microsoft.com/office/drawing/2014/main" xmlns="" id="{00000000-0008-0000-0200-000090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7" name="Text Box 15">
          <a:extLst>
            <a:ext uri="{FF2B5EF4-FFF2-40B4-BE49-F238E27FC236}">
              <a16:creationId xmlns:a16="http://schemas.microsoft.com/office/drawing/2014/main" xmlns="" id="{00000000-0008-0000-0200-000091020000}"/>
            </a:ext>
          </a:extLst>
        </xdr:cNvPr>
        <xdr:cNvSpPr txBox="1">
          <a:spLocks noChangeArrowheads="1"/>
        </xdr:cNvSpPr>
      </xdr:nvSpPr>
      <xdr:spPr bwMode="auto">
        <a:xfrm>
          <a:off x="31363444"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8" name="Text Box 15">
          <a:extLst>
            <a:ext uri="{FF2B5EF4-FFF2-40B4-BE49-F238E27FC236}">
              <a16:creationId xmlns:a16="http://schemas.microsoft.com/office/drawing/2014/main" xmlns="" id="{00000000-0008-0000-0200-000092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59" name="Text Box 15">
          <a:extLst>
            <a:ext uri="{FF2B5EF4-FFF2-40B4-BE49-F238E27FC236}">
              <a16:creationId xmlns:a16="http://schemas.microsoft.com/office/drawing/2014/main" xmlns="" id="{00000000-0008-0000-0200-000093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0" name="Text Box 15">
          <a:extLst>
            <a:ext uri="{FF2B5EF4-FFF2-40B4-BE49-F238E27FC236}">
              <a16:creationId xmlns:a16="http://schemas.microsoft.com/office/drawing/2014/main" xmlns="" id="{00000000-0008-0000-0200-000094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1" name="Text Box 15">
          <a:extLst>
            <a:ext uri="{FF2B5EF4-FFF2-40B4-BE49-F238E27FC236}">
              <a16:creationId xmlns:a16="http://schemas.microsoft.com/office/drawing/2014/main" xmlns="" id="{00000000-0008-0000-0200-000095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2" name="Text Box 15">
          <a:extLst>
            <a:ext uri="{FF2B5EF4-FFF2-40B4-BE49-F238E27FC236}">
              <a16:creationId xmlns:a16="http://schemas.microsoft.com/office/drawing/2014/main" xmlns="" id="{00000000-0008-0000-0200-000096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3" name="Text Box 15">
          <a:extLst>
            <a:ext uri="{FF2B5EF4-FFF2-40B4-BE49-F238E27FC236}">
              <a16:creationId xmlns:a16="http://schemas.microsoft.com/office/drawing/2014/main" xmlns="" id="{00000000-0008-0000-0200-000097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4" name="Text Box 15">
          <a:extLst>
            <a:ext uri="{FF2B5EF4-FFF2-40B4-BE49-F238E27FC236}">
              <a16:creationId xmlns:a16="http://schemas.microsoft.com/office/drawing/2014/main" xmlns="" id="{00000000-0008-0000-0200-000098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5" name="Text Box 15">
          <a:extLst>
            <a:ext uri="{FF2B5EF4-FFF2-40B4-BE49-F238E27FC236}">
              <a16:creationId xmlns:a16="http://schemas.microsoft.com/office/drawing/2014/main" xmlns="" id="{00000000-0008-0000-0200-000099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6" name="Text Box 15">
          <a:extLst>
            <a:ext uri="{FF2B5EF4-FFF2-40B4-BE49-F238E27FC236}">
              <a16:creationId xmlns:a16="http://schemas.microsoft.com/office/drawing/2014/main" xmlns="" id="{00000000-0008-0000-0200-00009A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7" name="Text Box 15">
          <a:extLst>
            <a:ext uri="{FF2B5EF4-FFF2-40B4-BE49-F238E27FC236}">
              <a16:creationId xmlns:a16="http://schemas.microsoft.com/office/drawing/2014/main" xmlns="" id="{00000000-0008-0000-0200-00009B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68" name="Text Box 15">
          <a:extLst>
            <a:ext uri="{FF2B5EF4-FFF2-40B4-BE49-F238E27FC236}">
              <a16:creationId xmlns:a16="http://schemas.microsoft.com/office/drawing/2014/main" xmlns="" id="{00000000-0008-0000-0200-00009C020000}"/>
            </a:ext>
          </a:extLst>
        </xdr:cNvPr>
        <xdr:cNvSpPr txBox="1">
          <a:spLocks noChangeArrowheads="1"/>
        </xdr:cNvSpPr>
      </xdr:nvSpPr>
      <xdr:spPr bwMode="auto">
        <a:xfrm>
          <a:off x="31363444"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69" name="Text Box 15">
          <a:extLst>
            <a:ext uri="{FF2B5EF4-FFF2-40B4-BE49-F238E27FC236}">
              <a16:creationId xmlns:a16="http://schemas.microsoft.com/office/drawing/2014/main" xmlns="" id="{00000000-0008-0000-0200-00009D020000}"/>
            </a:ext>
            <a:ext uri="{147F2762-F138-4A5C-976F-8EAC2B608ADB}">
              <a16:predDERef xmlns:a16="http://schemas.microsoft.com/office/drawing/2014/main" xmlns="" pred="{00000000-0008-0000-0200-00009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0" name="Text Box 15">
          <a:extLst>
            <a:ext uri="{FF2B5EF4-FFF2-40B4-BE49-F238E27FC236}">
              <a16:creationId xmlns:a16="http://schemas.microsoft.com/office/drawing/2014/main" xmlns="" id="{00000000-0008-0000-0200-00009E020000}"/>
            </a:ext>
            <a:ext uri="{147F2762-F138-4A5C-976F-8EAC2B608ADB}">
              <a16:predDERef xmlns:a16="http://schemas.microsoft.com/office/drawing/2014/main" xmlns="" pred="{00000000-0008-0000-0200-00009D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1" name="Text Box 15">
          <a:extLst>
            <a:ext uri="{FF2B5EF4-FFF2-40B4-BE49-F238E27FC236}">
              <a16:creationId xmlns:a16="http://schemas.microsoft.com/office/drawing/2014/main" xmlns="" id="{00000000-0008-0000-0200-00009F020000}"/>
            </a:ext>
            <a:ext uri="{147F2762-F138-4A5C-976F-8EAC2B608ADB}">
              <a16:predDERef xmlns:a16="http://schemas.microsoft.com/office/drawing/2014/main" xmlns="" pred="{00000000-0008-0000-0200-00009E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2" name="Text Box 15">
          <a:extLst>
            <a:ext uri="{FF2B5EF4-FFF2-40B4-BE49-F238E27FC236}">
              <a16:creationId xmlns:a16="http://schemas.microsoft.com/office/drawing/2014/main" xmlns="" id="{00000000-0008-0000-0200-0000A0020000}"/>
            </a:ext>
            <a:ext uri="{147F2762-F138-4A5C-976F-8EAC2B608ADB}">
              <a16:predDERef xmlns:a16="http://schemas.microsoft.com/office/drawing/2014/main" xmlns="" pred="{00000000-0008-0000-0200-00009F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3" name="Text Box 15">
          <a:extLst>
            <a:ext uri="{FF2B5EF4-FFF2-40B4-BE49-F238E27FC236}">
              <a16:creationId xmlns:a16="http://schemas.microsoft.com/office/drawing/2014/main" xmlns="" id="{00000000-0008-0000-0200-0000A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4" name="Text Box 15">
          <a:extLst>
            <a:ext uri="{FF2B5EF4-FFF2-40B4-BE49-F238E27FC236}">
              <a16:creationId xmlns:a16="http://schemas.microsoft.com/office/drawing/2014/main" xmlns="" id="{00000000-0008-0000-0200-0000A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5" name="Text Box 15">
          <a:extLst>
            <a:ext uri="{FF2B5EF4-FFF2-40B4-BE49-F238E27FC236}">
              <a16:creationId xmlns:a16="http://schemas.microsoft.com/office/drawing/2014/main" xmlns="" id="{00000000-0008-0000-0200-0000A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6" name="Text Box 15">
          <a:extLst>
            <a:ext uri="{FF2B5EF4-FFF2-40B4-BE49-F238E27FC236}">
              <a16:creationId xmlns:a16="http://schemas.microsoft.com/office/drawing/2014/main" xmlns="" id="{00000000-0008-0000-0200-0000A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7" name="Text Box 15">
          <a:extLst>
            <a:ext uri="{FF2B5EF4-FFF2-40B4-BE49-F238E27FC236}">
              <a16:creationId xmlns:a16="http://schemas.microsoft.com/office/drawing/2014/main" xmlns="" id="{00000000-0008-0000-0200-0000A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8" name="Text Box 15">
          <a:extLst>
            <a:ext uri="{FF2B5EF4-FFF2-40B4-BE49-F238E27FC236}">
              <a16:creationId xmlns:a16="http://schemas.microsoft.com/office/drawing/2014/main" xmlns="" id="{00000000-0008-0000-0200-0000A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79" name="Text Box 15">
          <a:extLst>
            <a:ext uri="{FF2B5EF4-FFF2-40B4-BE49-F238E27FC236}">
              <a16:creationId xmlns:a16="http://schemas.microsoft.com/office/drawing/2014/main" xmlns="" id="{00000000-0008-0000-0200-0000A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0" name="Text Box 15">
          <a:extLst>
            <a:ext uri="{FF2B5EF4-FFF2-40B4-BE49-F238E27FC236}">
              <a16:creationId xmlns:a16="http://schemas.microsoft.com/office/drawing/2014/main" xmlns="" id="{00000000-0008-0000-0200-0000A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1" name="Text Box 15">
          <a:extLst>
            <a:ext uri="{FF2B5EF4-FFF2-40B4-BE49-F238E27FC236}">
              <a16:creationId xmlns:a16="http://schemas.microsoft.com/office/drawing/2014/main" xmlns="" id="{00000000-0008-0000-0200-0000A9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2" name="Text Box 15">
          <a:extLst>
            <a:ext uri="{FF2B5EF4-FFF2-40B4-BE49-F238E27FC236}">
              <a16:creationId xmlns:a16="http://schemas.microsoft.com/office/drawing/2014/main" xmlns="" id="{00000000-0008-0000-0200-0000AA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3" name="Text Box 15">
          <a:extLst>
            <a:ext uri="{FF2B5EF4-FFF2-40B4-BE49-F238E27FC236}">
              <a16:creationId xmlns:a16="http://schemas.microsoft.com/office/drawing/2014/main" xmlns="" id="{00000000-0008-0000-0200-0000AB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4" name="Text Box 15">
          <a:extLst>
            <a:ext uri="{FF2B5EF4-FFF2-40B4-BE49-F238E27FC236}">
              <a16:creationId xmlns:a16="http://schemas.microsoft.com/office/drawing/2014/main" xmlns="" id="{00000000-0008-0000-0200-0000AC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5" name="Text Box 15">
          <a:extLst>
            <a:ext uri="{FF2B5EF4-FFF2-40B4-BE49-F238E27FC236}">
              <a16:creationId xmlns:a16="http://schemas.microsoft.com/office/drawing/2014/main" xmlns="" id="{00000000-0008-0000-0200-0000AD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6" name="Text Box 15">
          <a:extLst>
            <a:ext uri="{FF2B5EF4-FFF2-40B4-BE49-F238E27FC236}">
              <a16:creationId xmlns:a16="http://schemas.microsoft.com/office/drawing/2014/main" xmlns="" id="{00000000-0008-0000-0200-0000AE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7" name="Text Box 15">
          <a:extLst>
            <a:ext uri="{FF2B5EF4-FFF2-40B4-BE49-F238E27FC236}">
              <a16:creationId xmlns:a16="http://schemas.microsoft.com/office/drawing/2014/main" xmlns="" id="{00000000-0008-0000-0200-0000AF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8" name="Text Box 15">
          <a:extLst>
            <a:ext uri="{FF2B5EF4-FFF2-40B4-BE49-F238E27FC236}">
              <a16:creationId xmlns:a16="http://schemas.microsoft.com/office/drawing/2014/main" xmlns="" id="{00000000-0008-0000-0200-0000B0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89" name="Text Box 15">
          <a:extLst>
            <a:ext uri="{FF2B5EF4-FFF2-40B4-BE49-F238E27FC236}">
              <a16:creationId xmlns:a16="http://schemas.microsoft.com/office/drawing/2014/main" xmlns="" id="{00000000-0008-0000-0200-0000B1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0" name="Text Box 15">
          <a:extLst>
            <a:ext uri="{FF2B5EF4-FFF2-40B4-BE49-F238E27FC236}">
              <a16:creationId xmlns:a16="http://schemas.microsoft.com/office/drawing/2014/main" xmlns="" id="{00000000-0008-0000-0200-0000B2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1" name="Text Box 15">
          <a:extLst>
            <a:ext uri="{FF2B5EF4-FFF2-40B4-BE49-F238E27FC236}">
              <a16:creationId xmlns:a16="http://schemas.microsoft.com/office/drawing/2014/main" xmlns="" id="{00000000-0008-0000-0200-0000B3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2" name="Text Box 15">
          <a:extLst>
            <a:ext uri="{FF2B5EF4-FFF2-40B4-BE49-F238E27FC236}">
              <a16:creationId xmlns:a16="http://schemas.microsoft.com/office/drawing/2014/main" xmlns="" id="{00000000-0008-0000-0200-0000B4020000}"/>
            </a:ext>
          </a:extLst>
        </xdr:cNvPr>
        <xdr:cNvSpPr txBox="1">
          <a:spLocks noChangeArrowheads="1"/>
        </xdr:cNvSpPr>
      </xdr:nvSpPr>
      <xdr:spPr bwMode="auto">
        <a:xfrm>
          <a:off x="33597056" y="10739438"/>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3" name="Text Box 15">
          <a:extLst>
            <a:ext uri="{FF2B5EF4-FFF2-40B4-BE49-F238E27FC236}">
              <a16:creationId xmlns:a16="http://schemas.microsoft.com/office/drawing/2014/main" xmlns="" id="{00000000-0008-0000-0200-0000B5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4" name="Text Box 15">
          <a:extLst>
            <a:ext uri="{FF2B5EF4-FFF2-40B4-BE49-F238E27FC236}">
              <a16:creationId xmlns:a16="http://schemas.microsoft.com/office/drawing/2014/main" xmlns="" id="{00000000-0008-0000-0200-0000B6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5" name="Text Box 15">
          <a:extLst>
            <a:ext uri="{FF2B5EF4-FFF2-40B4-BE49-F238E27FC236}">
              <a16:creationId xmlns:a16="http://schemas.microsoft.com/office/drawing/2014/main" xmlns="" id="{00000000-0008-0000-0200-0000B7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1152525</xdr:colOff>
      <xdr:row>16</xdr:row>
      <xdr:rowOff>0</xdr:rowOff>
    </xdr:from>
    <xdr:ext cx="95250" cy="442269"/>
    <xdr:sp macro="" textlink="">
      <xdr:nvSpPr>
        <xdr:cNvPr id="696" name="Text Box 15">
          <a:extLst>
            <a:ext uri="{FF2B5EF4-FFF2-40B4-BE49-F238E27FC236}">
              <a16:creationId xmlns:a16="http://schemas.microsoft.com/office/drawing/2014/main" xmlns="" id="{00000000-0008-0000-0200-0000B8020000}"/>
            </a:ext>
          </a:extLst>
        </xdr:cNvPr>
        <xdr:cNvSpPr txBox="1">
          <a:spLocks noChangeArrowheads="1"/>
        </xdr:cNvSpPr>
      </xdr:nvSpPr>
      <xdr:spPr bwMode="auto">
        <a:xfrm>
          <a:off x="33597056" y="111680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55" name="Text Box 15">
          <a:extLst>
            <a:ext uri="{FF2B5EF4-FFF2-40B4-BE49-F238E27FC236}">
              <a16:creationId xmlns:a16="http://schemas.microsoft.com/office/drawing/2014/main" xmlns="" id="{A90A41D9-E7D9-4E17-808A-E795DA90D536}"/>
            </a:ext>
          </a:extLst>
        </xdr:cNvPr>
        <xdr:cNvSpPr txBox="1">
          <a:spLocks noChangeArrowheads="1"/>
        </xdr:cNvSpPr>
      </xdr:nvSpPr>
      <xdr:spPr bwMode="auto">
        <a:xfrm>
          <a:off x="31399163" y="75041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91" name="Text Box 15">
          <a:extLst>
            <a:ext uri="{FF2B5EF4-FFF2-40B4-BE49-F238E27FC236}">
              <a16:creationId xmlns:a16="http://schemas.microsoft.com/office/drawing/2014/main" xmlns="" id="{E05F4EC4-1EFB-4982-8375-2DD2CBB08E41}"/>
            </a:ext>
            <a:ext uri="{147F2762-F138-4A5C-976F-8EAC2B608ADB}">
              <a16:predDERef xmlns:a16="http://schemas.microsoft.com/office/drawing/2014/main" xmlns="" pred="{A90A41D9-E7D9-4E17-808A-E795DA90D536}"/>
            </a:ext>
          </a:extLst>
        </xdr:cNvPr>
        <xdr:cNvSpPr txBox="1">
          <a:spLocks noChangeArrowheads="1"/>
        </xdr:cNvSpPr>
      </xdr:nvSpPr>
      <xdr:spPr bwMode="auto">
        <a:xfrm>
          <a:off x="31399163" y="845026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131" name="Text Box 15">
          <a:extLst>
            <a:ext uri="{FF2B5EF4-FFF2-40B4-BE49-F238E27FC236}">
              <a16:creationId xmlns:a16="http://schemas.microsoft.com/office/drawing/2014/main" xmlns="" id="{4927662A-882F-4EE7-BEBF-6FDFC748B062}"/>
            </a:ext>
            <a:ext uri="{147F2762-F138-4A5C-976F-8EAC2B608ADB}">
              <a16:predDERef xmlns:a16="http://schemas.microsoft.com/office/drawing/2014/main" xmlns="" pred="{E05F4EC4-1EFB-4982-8375-2DD2CBB08E41}"/>
            </a:ext>
          </a:extLst>
        </xdr:cNvPr>
        <xdr:cNvSpPr txBox="1">
          <a:spLocks noChangeArrowheads="1"/>
        </xdr:cNvSpPr>
      </xdr:nvSpPr>
      <xdr:spPr bwMode="auto">
        <a:xfrm>
          <a:off x="31399163" y="845026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15</xdr:row>
      <xdr:rowOff>504825</xdr:rowOff>
    </xdr:from>
    <xdr:ext cx="95250" cy="442269"/>
    <xdr:sp macro="" textlink="">
      <xdr:nvSpPr>
        <xdr:cNvPr id="697" name="Text Box 15">
          <a:extLst>
            <a:ext uri="{FF2B5EF4-FFF2-40B4-BE49-F238E27FC236}">
              <a16:creationId xmlns:a16="http://schemas.microsoft.com/office/drawing/2014/main" xmlns="" id="{CBBA2BDF-2803-4B27-9010-B4E02CC6B748}"/>
            </a:ext>
          </a:extLst>
        </xdr:cNvPr>
        <xdr:cNvSpPr txBox="1">
          <a:spLocks noChangeArrowheads="1"/>
        </xdr:cNvSpPr>
      </xdr:nvSpPr>
      <xdr:spPr bwMode="auto">
        <a:xfrm>
          <a:off x="31399163" y="75041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442269"/>
    <xdr:sp macro="" textlink="">
      <xdr:nvSpPr>
        <xdr:cNvPr id="698" name="Text Box 15">
          <a:extLst>
            <a:ext uri="{FF2B5EF4-FFF2-40B4-BE49-F238E27FC236}">
              <a16:creationId xmlns:a16="http://schemas.microsoft.com/office/drawing/2014/main" xmlns="" id="{10385259-155B-4711-8CCD-9F3DA6075967}"/>
            </a:ext>
            <a:ext uri="{147F2762-F138-4A5C-976F-8EAC2B608ADB}">
              <a16:predDERef xmlns:a16="http://schemas.microsoft.com/office/drawing/2014/main" xmlns="" pred="{CBBA2BDF-2803-4B27-9010-B4E02CC6B748}"/>
            </a:ext>
          </a:extLst>
        </xdr:cNvPr>
        <xdr:cNvSpPr txBox="1">
          <a:spLocks noChangeArrowheads="1"/>
        </xdr:cNvSpPr>
      </xdr:nvSpPr>
      <xdr:spPr bwMode="auto">
        <a:xfrm>
          <a:off x="31399163" y="7948613"/>
          <a:ext cx="95250" cy="4422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27</xdr:col>
      <xdr:colOff>1152525</xdr:colOff>
      <xdr:row>16</xdr:row>
      <xdr:rowOff>0</xdr:rowOff>
    </xdr:from>
    <xdr:ext cx="95250" cy="213632"/>
    <xdr:sp macro="" textlink="">
      <xdr:nvSpPr>
        <xdr:cNvPr id="699" name="Text Box 15">
          <a:extLst>
            <a:ext uri="{FF2B5EF4-FFF2-40B4-BE49-F238E27FC236}">
              <a16:creationId xmlns:a16="http://schemas.microsoft.com/office/drawing/2014/main" xmlns="" id="{63B2571C-2404-41D1-B017-4B90F5C023B3}"/>
            </a:ext>
            <a:ext uri="{147F2762-F138-4A5C-976F-8EAC2B608ADB}">
              <a16:predDERef xmlns:a16="http://schemas.microsoft.com/office/drawing/2014/main" xmlns="" pred="{10385259-155B-4711-8CCD-9F3DA6075967}"/>
            </a:ext>
          </a:extLst>
        </xdr:cNvPr>
        <xdr:cNvSpPr txBox="1">
          <a:spLocks noChangeArrowheads="1"/>
        </xdr:cNvSpPr>
      </xdr:nvSpPr>
      <xdr:spPr bwMode="auto">
        <a:xfrm>
          <a:off x="31399163" y="7948613"/>
          <a:ext cx="95250" cy="2136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314325</xdr:colOff>
      <xdr:row>0</xdr:row>
      <xdr:rowOff>28575</xdr:rowOff>
    </xdr:from>
    <xdr:to>
      <xdr:col>1</xdr:col>
      <xdr:colOff>1009650</xdr:colOff>
      <xdr:row>2</xdr:row>
      <xdr:rowOff>200025</xdr:rowOff>
    </xdr:to>
    <xdr:pic>
      <xdr:nvPicPr>
        <xdr:cNvPr id="2" name="Imagen 1">
          <a:extLst>
            <a:ext uri="{FF2B5EF4-FFF2-40B4-BE49-F238E27FC236}">
              <a16:creationId xmlns:a16="http://schemas.microsoft.com/office/drawing/2014/main" xmlns="" id="{CD5CB67C-B59A-B1B6-290E-F12297284243}"/>
            </a:ext>
          </a:extLst>
        </xdr:cNvPr>
        <xdr:cNvPicPr>
          <a:picLocks noChangeAspect="1"/>
        </xdr:cNvPicPr>
      </xdr:nvPicPr>
      <xdr:blipFill>
        <a:blip xmlns:r="http://schemas.openxmlformats.org/officeDocument/2006/relationships" r:embed="rId1"/>
        <a:stretch>
          <a:fillRect/>
        </a:stretch>
      </xdr:blipFill>
      <xdr:spPr>
        <a:xfrm>
          <a:off x="314325" y="28575"/>
          <a:ext cx="1800225" cy="704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1</xdr:col>
      <xdr:colOff>85725</xdr:colOff>
      <xdr:row>2</xdr:row>
      <xdr:rowOff>95250</xdr:rowOff>
    </xdr:to>
    <xdr:pic>
      <xdr:nvPicPr>
        <xdr:cNvPr id="2" name="Imagen 1">
          <a:extLst>
            <a:ext uri="{FF2B5EF4-FFF2-40B4-BE49-F238E27FC236}">
              <a16:creationId xmlns:a16="http://schemas.microsoft.com/office/drawing/2014/main" xmlns="" id="{95C1FCCB-855D-08CB-CC89-AEF12F78831A}"/>
            </a:ext>
          </a:extLst>
        </xdr:cNvPr>
        <xdr:cNvPicPr>
          <a:picLocks noChangeAspect="1"/>
        </xdr:cNvPicPr>
      </xdr:nvPicPr>
      <xdr:blipFill>
        <a:blip xmlns:r="http://schemas.openxmlformats.org/officeDocument/2006/relationships" r:embed="rId1"/>
        <a:stretch>
          <a:fillRect/>
        </a:stretch>
      </xdr:blipFill>
      <xdr:spPr>
        <a:xfrm>
          <a:off x="219075" y="0"/>
          <a:ext cx="1266825" cy="828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uperfinanciera-my.sharepoint.com/personal/ojquintero_superfinanciera_gov_co/Documents/ReOp/Seguimiento%20riesgos/Matrices%20Diciembre/Planeaci&#243;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ESTABLECER CONTEXTO "/>
      <sheetName val="B. DOFA"/>
      <sheetName val="C. ESTRATEGIAS DOFA"/>
      <sheetName val="1. RIESGOS "/>
      <sheetName val="2. DOCUMENTACIÓN"/>
      <sheetName val="2.1 CIBER"/>
      <sheetName val="3. EVALUACIÓN"/>
      <sheetName val="4. VALORACIÓN"/>
      <sheetName val="5. MATRIZ DE RIESGOS"/>
      <sheetName val="4a. MATRIZ CALIFICACIÓN"/>
      <sheetName val="MATRIZ DE CALIFICACIÓN"/>
      <sheetName val="Causas"/>
      <sheetName val="AMENAZAS DE CIBERSEGURIDAD "/>
      <sheetName val="NUEVAS_TABLAS"/>
      <sheetName val="CONTROLES SD"/>
      <sheetName val="IDENTIFICACIÓN DE LAS VULNERABI"/>
      <sheetName val="HISTORIAL DE CAMBIOS"/>
      <sheetName val="Hoja3"/>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14"/>
  <sheetViews>
    <sheetView showGridLines="0" topLeftCell="A79" workbookViewId="0">
      <selection activeCell="E110" sqref="E110:E113"/>
    </sheetView>
  </sheetViews>
  <sheetFormatPr baseColWidth="10" defaultColWidth="11.42578125" defaultRowHeight="15" x14ac:dyDescent="0.25"/>
  <cols>
    <col min="3" max="3" width="24.42578125" customWidth="1"/>
    <col min="4" max="4" width="6.140625" customWidth="1"/>
    <col min="5" max="5" width="21" customWidth="1"/>
    <col min="6" max="6" width="11.7109375" customWidth="1"/>
    <col min="7" max="7" width="29.5703125" customWidth="1"/>
    <col min="8" max="8" width="6.5703125" customWidth="1"/>
  </cols>
  <sheetData>
    <row r="3" spans="2:8" ht="24.75" customHeight="1" x14ac:dyDescent="0.25">
      <c r="B3" s="2" t="s">
        <v>0</v>
      </c>
      <c r="C3" s="2" t="s">
        <v>1</v>
      </c>
      <c r="D3" s="2" t="s">
        <v>2</v>
      </c>
      <c r="E3" s="2" t="s">
        <v>3</v>
      </c>
      <c r="F3" s="2" t="s">
        <v>4</v>
      </c>
      <c r="G3" s="2" t="s">
        <v>5</v>
      </c>
      <c r="H3" s="2" t="s">
        <v>6</v>
      </c>
    </row>
    <row r="4" spans="2:8" ht="19.5" customHeight="1" x14ac:dyDescent="0.25">
      <c r="B4" s="1" t="s">
        <v>7</v>
      </c>
      <c r="C4" s="143" t="s">
        <v>8</v>
      </c>
      <c r="D4" s="140">
        <v>1</v>
      </c>
      <c r="E4" s="146" t="s">
        <v>9</v>
      </c>
      <c r="F4" s="140" t="s">
        <v>10</v>
      </c>
      <c r="G4" s="27" t="s">
        <v>11</v>
      </c>
      <c r="H4" s="26">
        <v>1</v>
      </c>
    </row>
    <row r="5" spans="2:8" ht="19.5" customHeight="1" x14ac:dyDescent="0.25">
      <c r="B5" s="1" t="s">
        <v>7</v>
      </c>
      <c r="C5" s="144"/>
      <c r="D5" s="141"/>
      <c r="E5" s="147"/>
      <c r="F5" s="141"/>
      <c r="G5" s="27" t="s">
        <v>12</v>
      </c>
      <c r="H5" s="26">
        <v>2</v>
      </c>
    </row>
    <row r="6" spans="2:8" ht="19.5" customHeight="1" x14ac:dyDescent="0.25">
      <c r="B6" s="1" t="s">
        <v>7</v>
      </c>
      <c r="C6" s="144"/>
      <c r="D6" s="141"/>
      <c r="E6" s="147"/>
      <c r="F6" s="141"/>
      <c r="G6" s="27" t="s">
        <v>13</v>
      </c>
      <c r="H6" s="26">
        <v>3</v>
      </c>
    </row>
    <row r="7" spans="2:8" ht="19.5" customHeight="1" x14ac:dyDescent="0.25">
      <c r="B7" s="1" t="s">
        <v>7</v>
      </c>
      <c r="C7" s="144"/>
      <c r="D7" s="142"/>
      <c r="E7" s="148"/>
      <c r="F7" s="142"/>
      <c r="G7" s="27" t="s">
        <v>14</v>
      </c>
      <c r="H7" s="26">
        <v>4</v>
      </c>
    </row>
    <row r="8" spans="2:8" ht="19.5" customHeight="1" x14ac:dyDescent="0.25">
      <c r="B8" s="1" t="s">
        <v>7</v>
      </c>
      <c r="C8" s="144"/>
      <c r="D8" s="3">
        <v>2</v>
      </c>
      <c r="E8" s="5" t="s">
        <v>15</v>
      </c>
      <c r="F8" s="3" t="s">
        <v>16</v>
      </c>
      <c r="G8" s="27" t="s">
        <v>14</v>
      </c>
      <c r="H8" s="26">
        <v>1</v>
      </c>
    </row>
    <row r="9" spans="2:8" ht="19.5" customHeight="1" x14ac:dyDescent="0.25">
      <c r="B9" s="1" t="s">
        <v>7</v>
      </c>
      <c r="C9" s="144"/>
      <c r="D9" s="140">
        <v>3</v>
      </c>
      <c r="E9" s="146" t="s">
        <v>17</v>
      </c>
      <c r="F9" s="140" t="s">
        <v>18</v>
      </c>
      <c r="G9" s="27" t="s">
        <v>19</v>
      </c>
      <c r="H9" s="26">
        <v>1</v>
      </c>
    </row>
    <row r="10" spans="2:8" ht="19.5" customHeight="1" x14ac:dyDescent="0.25">
      <c r="B10" s="1" t="s">
        <v>7</v>
      </c>
      <c r="C10" s="144"/>
      <c r="D10" s="141"/>
      <c r="E10" s="147"/>
      <c r="F10" s="141"/>
      <c r="G10" s="27" t="s">
        <v>20</v>
      </c>
      <c r="H10" s="26">
        <v>2</v>
      </c>
    </row>
    <row r="11" spans="2:8" ht="19.5" customHeight="1" x14ac:dyDescent="0.25">
      <c r="B11" s="1" t="s">
        <v>7</v>
      </c>
      <c r="C11" s="144"/>
      <c r="D11" s="141"/>
      <c r="E11" s="147"/>
      <c r="F11" s="141"/>
      <c r="G11" s="27" t="s">
        <v>21</v>
      </c>
      <c r="H11" s="26">
        <v>3</v>
      </c>
    </row>
    <row r="12" spans="2:8" ht="19.5" customHeight="1" x14ac:dyDescent="0.25">
      <c r="B12" s="1" t="s">
        <v>7</v>
      </c>
      <c r="C12" s="144"/>
      <c r="D12" s="142"/>
      <c r="E12" s="148"/>
      <c r="F12" s="142"/>
      <c r="G12" s="27" t="s">
        <v>22</v>
      </c>
      <c r="H12" s="26">
        <v>4</v>
      </c>
    </row>
    <row r="13" spans="2:8" ht="34.5" customHeight="1" x14ac:dyDescent="0.25">
      <c r="B13" s="1" t="s">
        <v>7</v>
      </c>
      <c r="C13" s="144"/>
      <c r="D13" s="140">
        <v>4</v>
      </c>
      <c r="E13" s="146" t="s">
        <v>23</v>
      </c>
      <c r="F13" s="140" t="s">
        <v>24</v>
      </c>
      <c r="G13" s="27" t="s">
        <v>25</v>
      </c>
      <c r="H13" s="26">
        <v>1</v>
      </c>
    </row>
    <row r="14" spans="2:8" ht="22.5" x14ac:dyDescent="0.25">
      <c r="B14" s="1" t="s">
        <v>7</v>
      </c>
      <c r="C14" s="144"/>
      <c r="D14" s="141"/>
      <c r="E14" s="147"/>
      <c r="F14" s="141"/>
      <c r="G14" s="27" t="s">
        <v>26</v>
      </c>
      <c r="H14" s="26">
        <v>2</v>
      </c>
    </row>
    <row r="15" spans="2:8" x14ac:dyDescent="0.25">
      <c r="B15" s="1" t="s">
        <v>7</v>
      </c>
      <c r="C15" s="144"/>
      <c r="D15" s="141"/>
      <c r="E15" s="147"/>
      <c r="F15" s="141"/>
      <c r="G15" s="27" t="s">
        <v>27</v>
      </c>
      <c r="H15" s="26">
        <v>3</v>
      </c>
    </row>
    <row r="16" spans="2:8" x14ac:dyDescent="0.25">
      <c r="B16" s="1" t="s">
        <v>7</v>
      </c>
      <c r="C16" s="144"/>
      <c r="D16" s="142"/>
      <c r="E16" s="148"/>
      <c r="F16" s="142"/>
      <c r="G16" s="27" t="s">
        <v>28</v>
      </c>
      <c r="H16" s="26">
        <v>4</v>
      </c>
    </row>
    <row r="17" spans="2:8" ht="34.5" customHeight="1" x14ac:dyDescent="0.25">
      <c r="B17" s="1" t="s">
        <v>7</v>
      </c>
      <c r="C17" s="144"/>
      <c r="D17" s="140">
        <v>5</v>
      </c>
      <c r="E17" s="146" t="s">
        <v>29</v>
      </c>
      <c r="F17" s="140" t="s">
        <v>30</v>
      </c>
      <c r="G17" s="27" t="s">
        <v>31</v>
      </c>
      <c r="H17" s="26">
        <v>1</v>
      </c>
    </row>
    <row r="18" spans="2:8" x14ac:dyDescent="0.25">
      <c r="B18" s="1" t="s">
        <v>7</v>
      </c>
      <c r="C18" s="144"/>
      <c r="D18" s="141"/>
      <c r="E18" s="147"/>
      <c r="F18" s="141"/>
      <c r="G18" s="27" t="s">
        <v>32</v>
      </c>
      <c r="H18" s="26">
        <v>2</v>
      </c>
    </row>
    <row r="19" spans="2:8" x14ac:dyDescent="0.25">
      <c r="B19" s="1" t="s">
        <v>7</v>
      </c>
      <c r="C19" s="144"/>
      <c r="D19" s="141"/>
      <c r="E19" s="147"/>
      <c r="F19" s="141"/>
      <c r="G19" s="27" t="s">
        <v>33</v>
      </c>
      <c r="H19" s="26">
        <v>3</v>
      </c>
    </row>
    <row r="20" spans="2:8" x14ac:dyDescent="0.25">
      <c r="B20" s="1" t="s">
        <v>7</v>
      </c>
      <c r="C20" s="144"/>
      <c r="D20" s="142"/>
      <c r="E20" s="148"/>
      <c r="F20" s="142"/>
      <c r="G20" s="27" t="s">
        <v>34</v>
      </c>
      <c r="H20" s="26">
        <v>4</v>
      </c>
    </row>
    <row r="21" spans="2:8" ht="34.5" customHeight="1" x14ac:dyDescent="0.25">
      <c r="B21" s="1" t="s">
        <v>7</v>
      </c>
      <c r="C21" s="144"/>
      <c r="D21" s="140">
        <v>6</v>
      </c>
      <c r="E21" s="146" t="s">
        <v>35</v>
      </c>
      <c r="F21" s="140" t="s">
        <v>36</v>
      </c>
      <c r="G21" s="27" t="s">
        <v>37</v>
      </c>
      <c r="H21" s="26">
        <v>1</v>
      </c>
    </row>
    <row r="22" spans="2:8" ht="22.5" x14ac:dyDescent="0.25">
      <c r="B22" s="1" t="s">
        <v>7</v>
      </c>
      <c r="C22" s="144"/>
      <c r="D22" s="141"/>
      <c r="E22" s="147"/>
      <c r="F22" s="141"/>
      <c r="G22" s="27" t="s">
        <v>38</v>
      </c>
      <c r="H22" s="26">
        <v>2</v>
      </c>
    </row>
    <row r="23" spans="2:8" ht="22.5" x14ac:dyDescent="0.25">
      <c r="B23" s="1" t="s">
        <v>7</v>
      </c>
      <c r="C23" s="145"/>
      <c r="D23" s="142"/>
      <c r="E23" s="148"/>
      <c r="F23" s="142"/>
      <c r="G23" s="27" t="s">
        <v>39</v>
      </c>
      <c r="H23" s="26">
        <v>3</v>
      </c>
    </row>
    <row r="24" spans="2:8" ht="30" customHeight="1" x14ac:dyDescent="0.25">
      <c r="B24" s="1" t="s">
        <v>7</v>
      </c>
      <c r="C24" s="28" t="s">
        <v>40</v>
      </c>
      <c r="D24" s="3">
        <v>7</v>
      </c>
      <c r="E24" s="5" t="s">
        <v>41</v>
      </c>
      <c r="F24" s="1" t="s">
        <v>42</v>
      </c>
      <c r="G24" s="4"/>
      <c r="H24" s="1"/>
    </row>
    <row r="25" spans="2:8" x14ac:dyDescent="0.25">
      <c r="B25" s="1" t="s">
        <v>7</v>
      </c>
      <c r="C25" s="28" t="s">
        <v>43</v>
      </c>
      <c r="D25" s="3">
        <v>8</v>
      </c>
      <c r="E25" s="5" t="s">
        <v>44</v>
      </c>
      <c r="F25" s="1" t="s">
        <v>45</v>
      </c>
      <c r="G25" s="4"/>
      <c r="H25" s="1"/>
    </row>
    <row r="26" spans="2:8" ht="23.25" x14ac:dyDescent="0.25">
      <c r="B26" s="1" t="s">
        <v>7</v>
      </c>
      <c r="C26" s="28" t="s">
        <v>43</v>
      </c>
      <c r="D26" s="3">
        <v>9</v>
      </c>
      <c r="E26" s="5" t="s">
        <v>46</v>
      </c>
      <c r="F26" s="1" t="s">
        <v>47</v>
      </c>
      <c r="G26" s="4"/>
      <c r="H26" s="1"/>
    </row>
    <row r="27" spans="2:8" ht="34.5" x14ac:dyDescent="0.25">
      <c r="B27" s="1" t="s">
        <v>7</v>
      </c>
      <c r="C27" s="28" t="s">
        <v>43</v>
      </c>
      <c r="D27" s="3">
        <v>10</v>
      </c>
      <c r="E27" s="5" t="s">
        <v>48</v>
      </c>
      <c r="F27" s="1" t="s">
        <v>49</v>
      </c>
      <c r="G27" s="4"/>
      <c r="H27" s="1"/>
    </row>
    <row r="28" spans="2:8" ht="22.5" x14ac:dyDescent="0.25">
      <c r="B28" s="1" t="s">
        <v>7</v>
      </c>
      <c r="C28" s="28" t="s">
        <v>50</v>
      </c>
      <c r="D28" s="3">
        <v>11</v>
      </c>
      <c r="E28" s="5" t="s">
        <v>51</v>
      </c>
      <c r="F28" s="1" t="s">
        <v>52</v>
      </c>
      <c r="G28" s="4"/>
      <c r="H28" s="1"/>
    </row>
    <row r="29" spans="2:8" ht="22.5" x14ac:dyDescent="0.25">
      <c r="B29" s="1" t="s">
        <v>7</v>
      </c>
      <c r="C29" s="28" t="s">
        <v>50</v>
      </c>
      <c r="D29" s="3">
        <v>12</v>
      </c>
      <c r="E29" s="5" t="s">
        <v>53</v>
      </c>
      <c r="F29" s="1" t="s">
        <v>54</v>
      </c>
      <c r="G29" s="4"/>
      <c r="H29" s="1"/>
    </row>
    <row r="30" spans="2:8" x14ac:dyDescent="0.25">
      <c r="B30" s="1" t="s">
        <v>55</v>
      </c>
      <c r="C30" s="28" t="s">
        <v>56</v>
      </c>
      <c r="D30" s="3">
        <v>13</v>
      </c>
      <c r="E30" s="5" t="s">
        <v>57</v>
      </c>
      <c r="F30" s="1" t="s">
        <v>58</v>
      </c>
      <c r="G30" s="4"/>
      <c r="H30" s="1"/>
    </row>
    <row r="31" spans="2:8" x14ac:dyDescent="0.25">
      <c r="B31" s="1" t="s">
        <v>55</v>
      </c>
      <c r="C31" s="28" t="s">
        <v>56</v>
      </c>
      <c r="D31" s="3">
        <v>14</v>
      </c>
      <c r="E31" s="5" t="s">
        <v>59</v>
      </c>
      <c r="F31" s="1" t="s">
        <v>60</v>
      </c>
      <c r="G31" s="4"/>
      <c r="H31" s="1"/>
    </row>
    <row r="32" spans="2:8" x14ac:dyDescent="0.25">
      <c r="B32" s="1" t="s">
        <v>55</v>
      </c>
      <c r="C32" s="28" t="s">
        <v>56</v>
      </c>
      <c r="D32" s="3">
        <v>15</v>
      </c>
      <c r="E32" s="5" t="s">
        <v>61</v>
      </c>
      <c r="F32" s="1" t="s">
        <v>62</v>
      </c>
      <c r="G32" s="4"/>
      <c r="H32" s="1"/>
    </row>
    <row r="33" spans="2:8" ht="23.25" x14ac:dyDescent="0.25">
      <c r="B33" s="1" t="s">
        <v>55</v>
      </c>
      <c r="C33" s="28" t="s">
        <v>56</v>
      </c>
      <c r="D33" s="3">
        <v>16</v>
      </c>
      <c r="E33" s="5" t="s">
        <v>63</v>
      </c>
      <c r="F33" s="1" t="s">
        <v>64</v>
      </c>
      <c r="G33" s="4"/>
      <c r="H33" s="1"/>
    </row>
    <row r="34" spans="2:8" ht="23.25" x14ac:dyDescent="0.25">
      <c r="B34" s="1" t="s">
        <v>55</v>
      </c>
      <c r="C34" s="28" t="s">
        <v>56</v>
      </c>
      <c r="D34" s="3">
        <v>17</v>
      </c>
      <c r="E34" s="5" t="s">
        <v>65</v>
      </c>
      <c r="F34" s="1" t="s">
        <v>66</v>
      </c>
      <c r="G34" s="4"/>
      <c r="H34" s="1"/>
    </row>
    <row r="35" spans="2:8" ht="45.75" x14ac:dyDescent="0.25">
      <c r="B35" s="1" t="s">
        <v>55</v>
      </c>
      <c r="C35" s="28" t="s">
        <v>56</v>
      </c>
      <c r="D35" s="3">
        <v>18</v>
      </c>
      <c r="E35" s="5" t="s">
        <v>67</v>
      </c>
      <c r="F35" s="1" t="s">
        <v>68</v>
      </c>
      <c r="G35" s="5"/>
      <c r="H35" s="1"/>
    </row>
    <row r="36" spans="2:8" ht="34.5" x14ac:dyDescent="0.25">
      <c r="B36" s="1" t="s">
        <v>55</v>
      </c>
      <c r="C36" s="28" t="s">
        <v>69</v>
      </c>
      <c r="D36" s="3">
        <v>19</v>
      </c>
      <c r="E36" s="5" t="s">
        <v>70</v>
      </c>
      <c r="F36" s="1" t="s">
        <v>71</v>
      </c>
      <c r="G36" s="4"/>
      <c r="H36" s="1"/>
    </row>
    <row r="37" spans="2:8" ht="22.5" x14ac:dyDescent="0.25">
      <c r="B37" s="1" t="s">
        <v>55</v>
      </c>
      <c r="C37" s="28" t="s">
        <v>69</v>
      </c>
      <c r="D37" s="3">
        <v>20</v>
      </c>
      <c r="E37" s="5" t="s">
        <v>72</v>
      </c>
      <c r="F37" s="1" t="s">
        <v>73</v>
      </c>
      <c r="G37" s="4"/>
      <c r="H37" s="1"/>
    </row>
    <row r="38" spans="2:8" ht="22.5" x14ac:dyDescent="0.25">
      <c r="B38" s="1" t="s">
        <v>55</v>
      </c>
      <c r="C38" s="28" t="s">
        <v>69</v>
      </c>
      <c r="D38" s="3">
        <v>21</v>
      </c>
      <c r="E38" s="5" t="s">
        <v>74</v>
      </c>
      <c r="F38" s="1" t="s">
        <v>75</v>
      </c>
      <c r="G38" s="4"/>
      <c r="H38" s="1"/>
    </row>
    <row r="39" spans="2:8" ht="23.25" x14ac:dyDescent="0.25">
      <c r="B39" s="1" t="s">
        <v>55</v>
      </c>
      <c r="C39" s="28" t="s">
        <v>76</v>
      </c>
      <c r="D39" s="3">
        <v>22</v>
      </c>
      <c r="E39" s="5" t="s">
        <v>77</v>
      </c>
      <c r="F39" s="1" t="s">
        <v>78</v>
      </c>
      <c r="G39" s="4"/>
      <c r="H39" s="1"/>
    </row>
    <row r="40" spans="2:8" ht="23.25" x14ac:dyDescent="0.25">
      <c r="B40" s="1" t="s">
        <v>55</v>
      </c>
      <c r="C40" s="28" t="s">
        <v>76</v>
      </c>
      <c r="D40" s="3">
        <v>23</v>
      </c>
      <c r="E40" s="5" t="s">
        <v>79</v>
      </c>
      <c r="F40" s="1" t="s">
        <v>80</v>
      </c>
      <c r="G40" s="4"/>
      <c r="H40" s="1"/>
    </row>
    <row r="41" spans="2:8" ht="23.25" x14ac:dyDescent="0.25">
      <c r="B41" s="1" t="s">
        <v>55</v>
      </c>
      <c r="C41" s="28" t="s">
        <v>76</v>
      </c>
      <c r="D41" s="3">
        <v>24</v>
      </c>
      <c r="E41" s="5" t="s">
        <v>81</v>
      </c>
      <c r="F41" s="1" t="s">
        <v>82</v>
      </c>
      <c r="G41" s="4"/>
      <c r="H41" s="1"/>
    </row>
    <row r="42" spans="2:8" ht="34.5" x14ac:dyDescent="0.25">
      <c r="B42" s="1" t="s">
        <v>55</v>
      </c>
      <c r="C42" s="28" t="s">
        <v>76</v>
      </c>
      <c r="D42" s="3">
        <v>25</v>
      </c>
      <c r="E42" s="5" t="s">
        <v>83</v>
      </c>
      <c r="F42" s="1" t="s">
        <v>84</v>
      </c>
      <c r="G42" s="4"/>
      <c r="H42" s="1"/>
    </row>
    <row r="43" spans="2:8" ht="22.5" x14ac:dyDescent="0.25">
      <c r="B43" s="1" t="s">
        <v>55</v>
      </c>
      <c r="C43" s="28" t="s">
        <v>76</v>
      </c>
      <c r="D43" s="3">
        <v>26</v>
      </c>
      <c r="E43" s="5" t="s">
        <v>85</v>
      </c>
      <c r="F43" s="1" t="s">
        <v>86</v>
      </c>
      <c r="G43" s="4"/>
      <c r="H43" s="1"/>
    </row>
    <row r="44" spans="2:8" ht="34.5" x14ac:dyDescent="0.25">
      <c r="B44" s="1" t="s">
        <v>55</v>
      </c>
      <c r="C44" s="28" t="s">
        <v>87</v>
      </c>
      <c r="D44" s="3">
        <v>27</v>
      </c>
      <c r="E44" s="5" t="s">
        <v>88</v>
      </c>
      <c r="F44" s="1" t="s">
        <v>89</v>
      </c>
      <c r="G44" s="4"/>
      <c r="H44" s="1"/>
    </row>
    <row r="45" spans="2:8" ht="45.75" x14ac:dyDescent="0.25">
      <c r="B45" s="1" t="s">
        <v>55</v>
      </c>
      <c r="C45" s="28" t="s">
        <v>90</v>
      </c>
      <c r="D45" s="3">
        <v>28</v>
      </c>
      <c r="E45" s="5" t="s">
        <v>91</v>
      </c>
      <c r="F45" s="1" t="s">
        <v>92</v>
      </c>
      <c r="G45" s="6"/>
      <c r="H45" s="1"/>
    </row>
    <row r="46" spans="2:8" ht="68.25" x14ac:dyDescent="0.25">
      <c r="B46" s="1" t="s">
        <v>55</v>
      </c>
      <c r="C46" s="28" t="s">
        <v>90</v>
      </c>
      <c r="D46" s="3">
        <v>29</v>
      </c>
      <c r="E46" s="5" t="s">
        <v>93</v>
      </c>
      <c r="F46" s="1" t="s">
        <v>94</v>
      </c>
      <c r="G46" s="5"/>
      <c r="H46" s="1"/>
    </row>
    <row r="47" spans="2:8" ht="23.25" x14ac:dyDescent="0.25">
      <c r="B47" s="1" t="s">
        <v>55</v>
      </c>
      <c r="C47" s="28" t="s">
        <v>90</v>
      </c>
      <c r="D47" s="3">
        <v>30</v>
      </c>
      <c r="E47" s="5" t="s">
        <v>95</v>
      </c>
      <c r="F47" s="1" t="s">
        <v>96</v>
      </c>
      <c r="G47" s="4"/>
      <c r="H47" s="1"/>
    </row>
    <row r="48" spans="2:8" x14ac:dyDescent="0.25">
      <c r="B48" s="1" t="s">
        <v>55</v>
      </c>
      <c r="C48" s="28" t="s">
        <v>90</v>
      </c>
      <c r="D48" s="3">
        <v>31</v>
      </c>
      <c r="E48" s="5" t="s">
        <v>97</v>
      </c>
      <c r="F48" s="1" t="s">
        <v>98</v>
      </c>
      <c r="G48" s="4"/>
      <c r="H48" s="1"/>
    </row>
    <row r="49" spans="2:8" ht="23.25" x14ac:dyDescent="0.25">
      <c r="B49" s="1" t="s">
        <v>55</v>
      </c>
      <c r="C49" s="28" t="s">
        <v>99</v>
      </c>
      <c r="D49" s="3">
        <v>32</v>
      </c>
      <c r="E49" s="5" t="s">
        <v>100</v>
      </c>
      <c r="F49" s="1" t="s">
        <v>101</v>
      </c>
      <c r="G49" s="4"/>
      <c r="H49" s="1"/>
    </row>
    <row r="50" spans="2:8" ht="23.25" x14ac:dyDescent="0.25">
      <c r="B50" s="1" t="s">
        <v>55</v>
      </c>
      <c r="C50" s="28" t="s">
        <v>102</v>
      </c>
      <c r="D50" s="3">
        <v>33</v>
      </c>
      <c r="E50" s="5" t="s">
        <v>103</v>
      </c>
      <c r="F50" s="1" t="s">
        <v>104</v>
      </c>
      <c r="G50" s="4"/>
      <c r="H50" s="1"/>
    </row>
    <row r="51" spans="2:8" ht="34.5" x14ac:dyDescent="0.25">
      <c r="B51" s="1" t="s">
        <v>55</v>
      </c>
      <c r="C51" s="28" t="s">
        <v>102</v>
      </c>
      <c r="D51" s="3">
        <v>34</v>
      </c>
      <c r="E51" s="5" t="s">
        <v>105</v>
      </c>
      <c r="F51" s="1" t="s">
        <v>106</v>
      </c>
      <c r="G51" s="4"/>
      <c r="H51" s="1"/>
    </row>
    <row r="52" spans="2:8" x14ac:dyDescent="0.25">
      <c r="B52" s="1" t="s">
        <v>55</v>
      </c>
      <c r="C52" s="28" t="s">
        <v>102</v>
      </c>
      <c r="D52" s="3">
        <v>35</v>
      </c>
      <c r="E52" s="5" t="s">
        <v>107</v>
      </c>
      <c r="F52" s="1" t="s">
        <v>108</v>
      </c>
      <c r="G52" s="4"/>
      <c r="H52" s="1"/>
    </row>
    <row r="53" spans="2:8" x14ac:dyDescent="0.25">
      <c r="B53" s="1" t="s">
        <v>55</v>
      </c>
      <c r="C53" s="28" t="s">
        <v>102</v>
      </c>
      <c r="D53" s="3">
        <v>36</v>
      </c>
      <c r="E53" s="5" t="s">
        <v>109</v>
      </c>
      <c r="F53" s="1" t="s">
        <v>110</v>
      </c>
      <c r="G53" s="4"/>
      <c r="H53" s="1"/>
    </row>
    <row r="54" spans="2:8" ht="34.5" x14ac:dyDescent="0.25">
      <c r="B54" s="1" t="s">
        <v>55</v>
      </c>
      <c r="C54" s="28" t="s">
        <v>102</v>
      </c>
      <c r="D54" s="3">
        <v>37</v>
      </c>
      <c r="E54" s="5" t="s">
        <v>111</v>
      </c>
      <c r="F54" s="1" t="s">
        <v>112</v>
      </c>
      <c r="G54" s="4"/>
      <c r="H54" s="1"/>
    </row>
    <row r="55" spans="2:8" ht="23.25" x14ac:dyDescent="0.25">
      <c r="B55" s="1" t="s">
        <v>55</v>
      </c>
      <c r="C55" s="28" t="s">
        <v>102</v>
      </c>
      <c r="D55" s="3">
        <v>38</v>
      </c>
      <c r="E55" s="5" t="s">
        <v>113</v>
      </c>
      <c r="F55" s="1" t="s">
        <v>114</v>
      </c>
      <c r="G55" s="4"/>
      <c r="H55" s="1"/>
    </row>
    <row r="56" spans="2:8" ht="23.25" x14ac:dyDescent="0.25">
      <c r="B56" s="1" t="s">
        <v>55</v>
      </c>
      <c r="C56" s="28" t="s">
        <v>102</v>
      </c>
      <c r="D56" s="3">
        <v>39</v>
      </c>
      <c r="E56" s="5" t="s">
        <v>115</v>
      </c>
      <c r="F56" s="1" t="s">
        <v>116</v>
      </c>
      <c r="G56" s="4"/>
      <c r="H56" s="1"/>
    </row>
    <row r="57" spans="2:8" x14ac:dyDescent="0.25">
      <c r="B57" s="1" t="s">
        <v>55</v>
      </c>
      <c r="C57" s="28" t="s">
        <v>102</v>
      </c>
      <c r="D57" s="3">
        <v>40</v>
      </c>
      <c r="E57" s="5" t="s">
        <v>117</v>
      </c>
      <c r="F57" s="1" t="s">
        <v>118</v>
      </c>
      <c r="G57" s="4"/>
      <c r="H57" s="1"/>
    </row>
    <row r="58" spans="2:8" ht="23.25" x14ac:dyDescent="0.25">
      <c r="B58" s="1" t="s">
        <v>55</v>
      </c>
      <c r="C58" s="28" t="s">
        <v>102</v>
      </c>
      <c r="D58" s="3">
        <v>41</v>
      </c>
      <c r="E58" s="5" t="s">
        <v>119</v>
      </c>
      <c r="F58" s="1" t="s">
        <v>120</v>
      </c>
      <c r="G58" s="4"/>
      <c r="H58" s="1"/>
    </row>
    <row r="59" spans="2:8" x14ac:dyDescent="0.25">
      <c r="B59" s="1" t="s">
        <v>55</v>
      </c>
      <c r="C59" s="28" t="s">
        <v>102</v>
      </c>
      <c r="D59" s="3">
        <v>42</v>
      </c>
      <c r="E59" s="5" t="s">
        <v>121</v>
      </c>
      <c r="F59" s="1" t="s">
        <v>122</v>
      </c>
      <c r="G59" s="4"/>
      <c r="H59" s="1"/>
    </row>
    <row r="60" spans="2:8" ht="34.5" x14ac:dyDescent="0.25">
      <c r="B60" s="1" t="s">
        <v>55</v>
      </c>
      <c r="C60" s="28" t="s">
        <v>102</v>
      </c>
      <c r="D60" s="3">
        <v>43</v>
      </c>
      <c r="E60" s="5" t="s">
        <v>123</v>
      </c>
      <c r="F60" s="1" t="s">
        <v>124</v>
      </c>
      <c r="G60" s="4"/>
      <c r="H60" s="1"/>
    </row>
    <row r="61" spans="2:8" ht="23.25" x14ac:dyDescent="0.25">
      <c r="B61" s="1" t="s">
        <v>55</v>
      </c>
      <c r="C61" s="28" t="s">
        <v>102</v>
      </c>
      <c r="D61" s="3">
        <v>44</v>
      </c>
      <c r="E61" s="5" t="s">
        <v>125</v>
      </c>
      <c r="F61" s="1" t="s">
        <v>126</v>
      </c>
      <c r="G61" s="4"/>
      <c r="H61" s="1"/>
    </row>
    <row r="62" spans="2:8" ht="23.25" x14ac:dyDescent="0.25">
      <c r="B62" s="1" t="s">
        <v>127</v>
      </c>
      <c r="C62" s="28" t="s">
        <v>128</v>
      </c>
      <c r="D62" s="3">
        <v>45</v>
      </c>
      <c r="E62" s="5" t="s">
        <v>129</v>
      </c>
      <c r="F62" s="1" t="s">
        <v>130</v>
      </c>
      <c r="G62" s="4"/>
      <c r="H62" s="1"/>
    </row>
    <row r="63" spans="2:8" ht="23.25" x14ac:dyDescent="0.25">
      <c r="B63" s="1" t="s">
        <v>127</v>
      </c>
      <c r="C63" s="28" t="s">
        <v>128</v>
      </c>
      <c r="D63" s="3">
        <v>46</v>
      </c>
      <c r="E63" s="5" t="s">
        <v>131</v>
      </c>
      <c r="F63" s="1" t="s">
        <v>132</v>
      </c>
      <c r="G63" s="4"/>
      <c r="H63" s="1"/>
    </row>
    <row r="64" spans="2:8" x14ac:dyDescent="0.25">
      <c r="B64" s="1" t="s">
        <v>127</v>
      </c>
      <c r="C64" s="28" t="s">
        <v>128</v>
      </c>
      <c r="D64" s="3">
        <v>47</v>
      </c>
      <c r="E64" s="5" t="s">
        <v>133</v>
      </c>
      <c r="F64" s="1" t="s">
        <v>134</v>
      </c>
      <c r="G64" s="4"/>
      <c r="H64" s="1"/>
    </row>
    <row r="65" spans="2:8" x14ac:dyDescent="0.25">
      <c r="B65" s="1" t="s">
        <v>127</v>
      </c>
      <c r="C65" s="28" t="s">
        <v>128</v>
      </c>
      <c r="D65" s="3">
        <v>48</v>
      </c>
      <c r="E65" s="5" t="s">
        <v>135</v>
      </c>
      <c r="F65" s="1" t="s">
        <v>136</v>
      </c>
      <c r="G65" s="4"/>
      <c r="H65" s="1"/>
    </row>
    <row r="66" spans="2:8" x14ac:dyDescent="0.25">
      <c r="B66" s="1" t="s">
        <v>127</v>
      </c>
      <c r="C66" s="28" t="s">
        <v>128</v>
      </c>
      <c r="D66" s="3">
        <v>49</v>
      </c>
      <c r="E66" s="5" t="s">
        <v>137</v>
      </c>
      <c r="F66" s="1" t="s">
        <v>138</v>
      </c>
      <c r="G66" s="4"/>
      <c r="H66" s="1"/>
    </row>
    <row r="67" spans="2:8" ht="34.5" x14ac:dyDescent="0.25">
      <c r="B67" s="1" t="s">
        <v>127</v>
      </c>
      <c r="C67" s="28" t="s">
        <v>128</v>
      </c>
      <c r="D67" s="3">
        <v>50</v>
      </c>
      <c r="E67" s="5" t="s">
        <v>139</v>
      </c>
      <c r="F67" s="1" t="s">
        <v>140</v>
      </c>
      <c r="G67" s="4"/>
      <c r="H67" s="1"/>
    </row>
    <row r="68" spans="2:8" ht="23.25" x14ac:dyDescent="0.25">
      <c r="B68" s="1" t="s">
        <v>127</v>
      </c>
      <c r="C68" s="28" t="s">
        <v>128</v>
      </c>
      <c r="D68" s="3">
        <v>51</v>
      </c>
      <c r="E68" s="5" t="s">
        <v>141</v>
      </c>
      <c r="F68" s="1" t="s">
        <v>142</v>
      </c>
      <c r="G68" s="4"/>
      <c r="H68" s="1"/>
    </row>
    <row r="69" spans="2:8" x14ac:dyDescent="0.25">
      <c r="B69" s="1" t="s">
        <v>127</v>
      </c>
      <c r="C69" s="28" t="s">
        <v>128</v>
      </c>
      <c r="D69" s="3">
        <v>52</v>
      </c>
      <c r="E69" s="5" t="s">
        <v>143</v>
      </c>
      <c r="F69" s="1" t="s">
        <v>144</v>
      </c>
      <c r="G69" s="4"/>
      <c r="H69" s="1"/>
    </row>
    <row r="70" spans="2:8" x14ac:dyDescent="0.25">
      <c r="B70" s="1" t="s">
        <v>127</v>
      </c>
      <c r="C70" s="28" t="s">
        <v>128</v>
      </c>
      <c r="D70" s="3">
        <v>53</v>
      </c>
      <c r="E70" s="5" t="s">
        <v>145</v>
      </c>
      <c r="F70" s="1" t="s">
        <v>146</v>
      </c>
      <c r="G70" s="4"/>
      <c r="H70" s="1"/>
    </row>
    <row r="71" spans="2:8" ht="34.5" x14ac:dyDescent="0.25">
      <c r="B71" s="1" t="s">
        <v>127</v>
      </c>
      <c r="C71" s="28" t="s">
        <v>147</v>
      </c>
      <c r="D71" s="3">
        <v>54</v>
      </c>
      <c r="E71" s="5" t="s">
        <v>148</v>
      </c>
      <c r="F71" s="1" t="s">
        <v>149</v>
      </c>
      <c r="G71" s="4"/>
      <c r="H71" s="1"/>
    </row>
    <row r="72" spans="2:8" ht="34.5" x14ac:dyDescent="0.25">
      <c r="B72" s="1" t="s">
        <v>127</v>
      </c>
      <c r="C72" s="28" t="s">
        <v>147</v>
      </c>
      <c r="D72" s="3">
        <v>55</v>
      </c>
      <c r="E72" s="5" t="s">
        <v>150</v>
      </c>
      <c r="F72" s="1" t="s">
        <v>151</v>
      </c>
      <c r="G72" s="4"/>
      <c r="H72" s="1"/>
    </row>
    <row r="73" spans="2:8" ht="34.5" x14ac:dyDescent="0.25">
      <c r="B73" s="1" t="s">
        <v>127</v>
      </c>
      <c r="C73" s="28" t="s">
        <v>147</v>
      </c>
      <c r="D73" s="3">
        <v>56</v>
      </c>
      <c r="E73" s="5" t="s">
        <v>152</v>
      </c>
      <c r="F73" s="1" t="s">
        <v>153</v>
      </c>
      <c r="G73" s="4"/>
      <c r="H73" s="1"/>
    </row>
    <row r="74" spans="2:8" ht="22.5" x14ac:dyDescent="0.25">
      <c r="B74" s="1" t="s">
        <v>127</v>
      </c>
      <c r="C74" s="28" t="s">
        <v>147</v>
      </c>
      <c r="D74" s="3">
        <v>57</v>
      </c>
      <c r="E74" s="5" t="s">
        <v>154</v>
      </c>
      <c r="F74" s="1" t="s">
        <v>155</v>
      </c>
      <c r="G74" s="4"/>
      <c r="H74" s="1"/>
    </row>
    <row r="75" spans="2:8" ht="23.25" x14ac:dyDescent="0.25">
      <c r="B75" s="1" t="s">
        <v>127</v>
      </c>
      <c r="C75" s="28" t="s">
        <v>156</v>
      </c>
      <c r="D75" s="3">
        <v>58</v>
      </c>
      <c r="E75" s="5" t="s">
        <v>157</v>
      </c>
      <c r="F75" s="1" t="s">
        <v>158</v>
      </c>
      <c r="G75" s="4"/>
      <c r="H75" s="1"/>
    </row>
    <row r="76" spans="2:8" x14ac:dyDescent="0.25">
      <c r="B76" s="1" t="s">
        <v>127</v>
      </c>
      <c r="C76" s="28" t="s">
        <v>156</v>
      </c>
      <c r="D76" s="3">
        <v>59</v>
      </c>
      <c r="E76" s="5" t="s">
        <v>159</v>
      </c>
      <c r="F76" s="1" t="s">
        <v>160</v>
      </c>
      <c r="G76" s="4"/>
      <c r="H76" s="1"/>
    </row>
    <row r="77" spans="2:8" ht="23.25" x14ac:dyDescent="0.25">
      <c r="B77" s="1" t="s">
        <v>127</v>
      </c>
      <c r="C77" s="28" t="s">
        <v>156</v>
      </c>
      <c r="D77" s="3">
        <v>60</v>
      </c>
      <c r="E77" s="5" t="s">
        <v>161</v>
      </c>
      <c r="F77" s="1" t="s">
        <v>162</v>
      </c>
      <c r="G77" s="4"/>
      <c r="H77" s="1"/>
    </row>
    <row r="78" spans="2:8" ht="23.25" x14ac:dyDescent="0.25">
      <c r="B78" s="1" t="s">
        <v>127</v>
      </c>
      <c r="C78" s="28" t="s">
        <v>156</v>
      </c>
      <c r="D78" s="3">
        <v>61</v>
      </c>
      <c r="E78" s="5" t="s">
        <v>163</v>
      </c>
      <c r="F78" s="1" t="s">
        <v>164</v>
      </c>
      <c r="G78" s="4"/>
      <c r="H78" s="1"/>
    </row>
    <row r="79" spans="2:8" ht="23.25" x14ac:dyDescent="0.25">
      <c r="B79" s="1" t="s">
        <v>127</v>
      </c>
      <c r="C79" s="28" t="s">
        <v>156</v>
      </c>
      <c r="D79" s="3">
        <v>62</v>
      </c>
      <c r="E79" s="5" t="s">
        <v>165</v>
      </c>
      <c r="F79" s="1" t="s">
        <v>166</v>
      </c>
      <c r="G79" s="4"/>
      <c r="H79" s="1"/>
    </row>
    <row r="80" spans="2:8" x14ac:dyDescent="0.25">
      <c r="B80" s="1" t="s">
        <v>127</v>
      </c>
      <c r="C80" s="28" t="s">
        <v>156</v>
      </c>
      <c r="D80" s="3">
        <v>63</v>
      </c>
      <c r="E80" s="5" t="s">
        <v>167</v>
      </c>
      <c r="F80" s="1" t="s">
        <v>168</v>
      </c>
      <c r="G80" s="4"/>
      <c r="H80" s="1"/>
    </row>
    <row r="81" spans="2:8" x14ac:dyDescent="0.25">
      <c r="B81" s="1" t="s">
        <v>127</v>
      </c>
      <c r="C81" s="28" t="s">
        <v>169</v>
      </c>
      <c r="D81" s="3">
        <v>64</v>
      </c>
      <c r="E81" s="5" t="s">
        <v>170</v>
      </c>
      <c r="F81" s="1" t="s">
        <v>171</v>
      </c>
      <c r="G81" s="4"/>
      <c r="H81" s="1"/>
    </row>
    <row r="82" spans="2:8" x14ac:dyDescent="0.25">
      <c r="B82" s="1" t="s">
        <v>127</v>
      </c>
      <c r="C82" s="28" t="s">
        <v>169</v>
      </c>
      <c r="D82" s="3">
        <v>65</v>
      </c>
      <c r="E82" s="5" t="s">
        <v>172</v>
      </c>
      <c r="F82" s="1" t="s">
        <v>173</v>
      </c>
      <c r="G82" s="4"/>
      <c r="H82" s="1"/>
    </row>
    <row r="83" spans="2:8" x14ac:dyDescent="0.25">
      <c r="B83" s="1" t="s">
        <v>127</v>
      </c>
      <c r="C83" s="28" t="s">
        <v>169</v>
      </c>
      <c r="D83" s="3">
        <v>66</v>
      </c>
      <c r="E83" s="5" t="s">
        <v>174</v>
      </c>
      <c r="F83" s="1" t="s">
        <v>175</v>
      </c>
      <c r="G83" s="4"/>
      <c r="H83" s="1"/>
    </row>
    <row r="84" spans="2:8" x14ac:dyDescent="0.25">
      <c r="B84" s="1"/>
      <c r="C84" s="28"/>
      <c r="D84" s="3"/>
      <c r="E84" s="5"/>
      <c r="F84" s="1"/>
      <c r="G84" s="4"/>
      <c r="H84" s="1"/>
    </row>
    <row r="85" spans="2:8" ht="23.25" x14ac:dyDescent="0.25">
      <c r="B85" s="157" t="s">
        <v>127</v>
      </c>
      <c r="C85" s="149" t="s">
        <v>176</v>
      </c>
      <c r="D85" s="151">
        <v>67</v>
      </c>
      <c r="E85" s="155" t="s">
        <v>177</v>
      </c>
      <c r="F85" s="138" t="s">
        <v>178</v>
      </c>
      <c r="G85" s="52" t="s">
        <v>179</v>
      </c>
      <c r="H85" s="54" t="s">
        <v>180</v>
      </c>
    </row>
    <row r="86" spans="2:8" ht="23.25" x14ac:dyDescent="0.25">
      <c r="B86" s="158"/>
      <c r="C86" s="150"/>
      <c r="D86" s="152"/>
      <c r="E86" s="156"/>
      <c r="F86" s="139"/>
      <c r="G86" s="52" t="s">
        <v>181</v>
      </c>
      <c r="H86" s="54" t="s">
        <v>182</v>
      </c>
    </row>
    <row r="87" spans="2:8" ht="23.25" x14ac:dyDescent="0.25">
      <c r="B87" s="49" t="s">
        <v>127</v>
      </c>
      <c r="C87" s="50" t="s">
        <v>176</v>
      </c>
      <c r="D87" s="51">
        <v>68</v>
      </c>
      <c r="E87" s="52" t="s">
        <v>183</v>
      </c>
      <c r="F87" s="49" t="s">
        <v>184</v>
      </c>
      <c r="G87" s="53" t="s">
        <v>185</v>
      </c>
      <c r="H87" s="54" t="s">
        <v>180</v>
      </c>
    </row>
    <row r="88" spans="2:8" x14ac:dyDescent="0.25">
      <c r="B88" s="138" t="s">
        <v>127</v>
      </c>
      <c r="C88" s="149" t="s">
        <v>176</v>
      </c>
      <c r="D88" s="151">
        <v>69</v>
      </c>
      <c r="E88" s="153" t="s">
        <v>186</v>
      </c>
      <c r="F88" s="49" t="s">
        <v>187</v>
      </c>
      <c r="G88" s="52" t="s">
        <v>188</v>
      </c>
      <c r="H88" s="54" t="s">
        <v>180</v>
      </c>
    </row>
    <row r="89" spans="2:8" ht="23.25" customHeight="1" x14ac:dyDescent="0.25">
      <c r="B89" s="139"/>
      <c r="C89" s="150"/>
      <c r="D89" s="152"/>
      <c r="E89" s="154"/>
      <c r="F89" s="49" t="s">
        <v>187</v>
      </c>
      <c r="G89" s="52" t="s">
        <v>189</v>
      </c>
      <c r="H89" s="54" t="s">
        <v>182</v>
      </c>
    </row>
    <row r="90" spans="2:8" ht="23.25" customHeight="1" x14ac:dyDescent="0.25">
      <c r="B90" s="138" t="s">
        <v>127</v>
      </c>
      <c r="C90" s="149" t="s">
        <v>176</v>
      </c>
      <c r="D90" s="151">
        <v>70</v>
      </c>
      <c r="E90" s="155" t="s">
        <v>190</v>
      </c>
      <c r="F90" s="49" t="s">
        <v>191</v>
      </c>
      <c r="G90" s="52" t="s">
        <v>192</v>
      </c>
      <c r="H90" s="54" t="s">
        <v>180</v>
      </c>
    </row>
    <row r="91" spans="2:8" ht="23.25" customHeight="1" x14ac:dyDescent="0.25">
      <c r="B91" s="159"/>
      <c r="C91" s="167"/>
      <c r="D91" s="166"/>
      <c r="E91" s="163"/>
      <c r="F91" s="49" t="s">
        <v>191</v>
      </c>
      <c r="G91" s="52" t="s">
        <v>193</v>
      </c>
      <c r="H91" s="54" t="s">
        <v>182</v>
      </c>
    </row>
    <row r="92" spans="2:8" x14ac:dyDescent="0.25">
      <c r="B92" s="139"/>
      <c r="C92" s="150"/>
      <c r="D92" s="152"/>
      <c r="E92" s="156"/>
      <c r="F92" s="49" t="s">
        <v>191</v>
      </c>
      <c r="G92" s="53" t="s">
        <v>194</v>
      </c>
      <c r="H92" s="54" t="s">
        <v>195</v>
      </c>
    </row>
    <row r="93" spans="2:8" x14ac:dyDescent="0.25">
      <c r="B93" s="138" t="s">
        <v>127</v>
      </c>
      <c r="C93" s="149" t="s">
        <v>176</v>
      </c>
      <c r="D93" s="151">
        <v>71</v>
      </c>
      <c r="E93" s="155" t="s">
        <v>196</v>
      </c>
      <c r="F93" s="49" t="s">
        <v>197</v>
      </c>
      <c r="G93" s="53" t="s">
        <v>198</v>
      </c>
      <c r="H93" s="54" t="s">
        <v>180</v>
      </c>
    </row>
    <row r="94" spans="2:8" x14ac:dyDescent="0.25">
      <c r="B94" s="159"/>
      <c r="C94" s="167"/>
      <c r="D94" s="166"/>
      <c r="E94" s="163"/>
      <c r="F94" s="49" t="s">
        <v>197</v>
      </c>
      <c r="G94" s="53" t="s">
        <v>199</v>
      </c>
      <c r="H94" s="54" t="s">
        <v>182</v>
      </c>
    </row>
    <row r="95" spans="2:8" x14ac:dyDescent="0.25">
      <c r="B95" s="159"/>
      <c r="C95" s="167"/>
      <c r="D95" s="166"/>
      <c r="E95" s="163"/>
      <c r="F95" s="49" t="s">
        <v>197</v>
      </c>
      <c r="G95" s="53" t="s">
        <v>200</v>
      </c>
      <c r="H95" s="54" t="s">
        <v>195</v>
      </c>
    </row>
    <row r="96" spans="2:8" x14ac:dyDescent="0.25">
      <c r="B96" s="159"/>
      <c r="C96" s="167"/>
      <c r="D96" s="166"/>
      <c r="E96" s="163"/>
      <c r="F96" s="49" t="s">
        <v>197</v>
      </c>
      <c r="G96" s="53" t="s">
        <v>201</v>
      </c>
      <c r="H96" s="54" t="s">
        <v>202</v>
      </c>
    </row>
    <row r="97" spans="2:8" x14ac:dyDescent="0.25">
      <c r="B97" s="159"/>
      <c r="C97" s="167"/>
      <c r="D97" s="166"/>
      <c r="E97" s="163"/>
      <c r="F97" s="49" t="s">
        <v>197</v>
      </c>
      <c r="G97" s="53" t="s">
        <v>203</v>
      </c>
      <c r="H97" s="54" t="s">
        <v>204</v>
      </c>
    </row>
    <row r="98" spans="2:8" x14ac:dyDescent="0.25">
      <c r="B98" s="159"/>
      <c r="C98" s="167"/>
      <c r="D98" s="166"/>
      <c r="E98" s="163"/>
      <c r="F98" s="49" t="s">
        <v>197</v>
      </c>
      <c r="G98" s="53" t="s">
        <v>205</v>
      </c>
      <c r="H98" s="54" t="s">
        <v>206</v>
      </c>
    </row>
    <row r="99" spans="2:8" x14ac:dyDescent="0.25">
      <c r="B99" s="159"/>
      <c r="C99" s="167"/>
      <c r="D99" s="166"/>
      <c r="E99" s="163"/>
      <c r="F99" s="49" t="s">
        <v>197</v>
      </c>
      <c r="G99" s="53" t="s">
        <v>207</v>
      </c>
      <c r="H99" s="54" t="s">
        <v>208</v>
      </c>
    </row>
    <row r="100" spans="2:8" x14ac:dyDescent="0.25">
      <c r="B100" s="159"/>
      <c r="C100" s="167"/>
      <c r="D100" s="166"/>
      <c r="E100" s="163"/>
      <c r="F100" s="49" t="s">
        <v>197</v>
      </c>
      <c r="G100" s="53" t="s">
        <v>209</v>
      </c>
      <c r="H100" s="54" t="s">
        <v>210</v>
      </c>
    </row>
    <row r="101" spans="2:8" x14ac:dyDescent="0.25">
      <c r="B101" s="159"/>
      <c r="C101" s="167"/>
      <c r="D101" s="166"/>
      <c r="E101" s="163"/>
      <c r="F101" s="49" t="s">
        <v>197</v>
      </c>
      <c r="G101" s="53" t="s">
        <v>211</v>
      </c>
      <c r="H101" s="54" t="s">
        <v>212</v>
      </c>
    </row>
    <row r="102" spans="2:8" x14ac:dyDescent="0.25">
      <c r="B102" s="139"/>
      <c r="C102" s="150"/>
      <c r="D102" s="152"/>
      <c r="E102" s="156"/>
      <c r="F102" s="49" t="s">
        <v>197</v>
      </c>
      <c r="G102" s="53" t="s">
        <v>213</v>
      </c>
      <c r="H102" s="54" t="s">
        <v>214</v>
      </c>
    </row>
    <row r="103" spans="2:8" x14ac:dyDescent="0.25">
      <c r="B103" s="138" t="s">
        <v>127</v>
      </c>
      <c r="C103" s="160" t="s">
        <v>176</v>
      </c>
      <c r="D103" s="164">
        <v>72</v>
      </c>
      <c r="E103" s="155" t="s">
        <v>215</v>
      </c>
      <c r="F103" s="56" t="s">
        <v>216</v>
      </c>
      <c r="G103" s="57" t="s">
        <v>217</v>
      </c>
      <c r="H103" s="54" t="s">
        <v>180</v>
      </c>
    </row>
    <row r="104" spans="2:8" x14ac:dyDescent="0.25">
      <c r="B104" s="159"/>
      <c r="C104" s="161"/>
      <c r="D104" s="165"/>
      <c r="E104" s="163"/>
      <c r="F104" s="56" t="s">
        <v>216</v>
      </c>
      <c r="G104" s="57" t="s">
        <v>218</v>
      </c>
      <c r="H104" s="54" t="s">
        <v>182</v>
      </c>
    </row>
    <row r="105" spans="2:8" x14ac:dyDescent="0.25">
      <c r="B105" s="159"/>
      <c r="C105" s="161"/>
      <c r="D105" s="165"/>
      <c r="E105" s="163"/>
      <c r="F105" s="56" t="s">
        <v>216</v>
      </c>
      <c r="G105" s="57" t="s">
        <v>219</v>
      </c>
      <c r="H105" s="54" t="s">
        <v>195</v>
      </c>
    </row>
    <row r="106" spans="2:8" x14ac:dyDescent="0.25">
      <c r="B106" s="139"/>
      <c r="C106" s="162"/>
      <c r="D106" s="165"/>
      <c r="E106" s="163"/>
      <c r="F106" s="56" t="s">
        <v>216</v>
      </c>
      <c r="G106" s="57" t="s">
        <v>220</v>
      </c>
      <c r="H106" s="54" t="s">
        <v>202</v>
      </c>
    </row>
    <row r="107" spans="2:8" x14ac:dyDescent="0.25">
      <c r="B107" s="138" t="s">
        <v>127</v>
      </c>
      <c r="C107" s="170" t="s">
        <v>176</v>
      </c>
      <c r="D107" s="169">
        <v>73</v>
      </c>
      <c r="E107" s="168" t="s">
        <v>221</v>
      </c>
      <c r="F107" s="62" t="s">
        <v>222</v>
      </c>
      <c r="G107" s="57" t="s">
        <v>223</v>
      </c>
      <c r="H107" s="54" t="s">
        <v>180</v>
      </c>
    </row>
    <row r="108" spans="2:8" x14ac:dyDescent="0.25">
      <c r="B108" s="159"/>
      <c r="C108" s="171"/>
      <c r="D108" s="169"/>
      <c r="E108" s="168"/>
      <c r="F108" s="62" t="s">
        <v>222</v>
      </c>
      <c r="G108" s="57" t="s">
        <v>224</v>
      </c>
      <c r="H108" s="54" t="s">
        <v>182</v>
      </c>
    </row>
    <row r="109" spans="2:8" x14ac:dyDescent="0.25">
      <c r="B109" s="159"/>
      <c r="C109" s="171"/>
      <c r="D109" s="169"/>
      <c r="E109" s="168"/>
      <c r="F109" s="63" t="s">
        <v>222</v>
      </c>
      <c r="G109" s="60" t="s">
        <v>225</v>
      </c>
      <c r="H109" s="61" t="s">
        <v>195</v>
      </c>
    </row>
    <row r="110" spans="2:8" x14ac:dyDescent="0.25">
      <c r="B110" s="173" t="s">
        <v>127</v>
      </c>
      <c r="C110" s="172" t="s">
        <v>176</v>
      </c>
      <c r="D110" s="169">
        <v>74</v>
      </c>
      <c r="E110" s="168" t="s">
        <v>226</v>
      </c>
      <c r="F110" s="64" t="s">
        <v>227</v>
      </c>
      <c r="G110" s="58" t="s">
        <v>228</v>
      </c>
      <c r="H110" s="59" t="s">
        <v>180</v>
      </c>
    </row>
    <row r="111" spans="2:8" x14ac:dyDescent="0.25">
      <c r="B111" s="173"/>
      <c r="C111" s="172"/>
      <c r="D111" s="169"/>
      <c r="E111" s="168"/>
      <c r="F111" s="64" t="s">
        <v>227</v>
      </c>
      <c r="G111" s="58" t="s">
        <v>229</v>
      </c>
      <c r="H111" s="59" t="s">
        <v>182</v>
      </c>
    </row>
    <row r="112" spans="2:8" x14ac:dyDescent="0.25">
      <c r="B112" s="173"/>
      <c r="C112" s="172"/>
      <c r="D112" s="169"/>
      <c r="E112" s="168"/>
      <c r="F112" s="64" t="s">
        <v>227</v>
      </c>
      <c r="G112" s="58" t="s">
        <v>230</v>
      </c>
      <c r="H112" s="59" t="s">
        <v>195</v>
      </c>
    </row>
    <row r="113" spans="2:8" x14ac:dyDescent="0.25">
      <c r="B113" s="173"/>
      <c r="C113" s="172"/>
      <c r="D113" s="169"/>
      <c r="E113" s="168"/>
      <c r="F113" s="64" t="s">
        <v>227</v>
      </c>
      <c r="G113" s="58" t="s">
        <v>231</v>
      </c>
      <c r="H113" s="59" t="s">
        <v>202</v>
      </c>
    </row>
    <row r="114" spans="2:8" x14ac:dyDescent="0.25">
      <c r="H114" s="46"/>
    </row>
  </sheetData>
  <sortState ref="E4:F30">
    <sortCondition ref="E3"/>
  </sortState>
  <mergeCells count="45">
    <mergeCell ref="E107:E109"/>
    <mergeCell ref="D107:D109"/>
    <mergeCell ref="C107:C109"/>
    <mergeCell ref="B107:B109"/>
    <mergeCell ref="E110:E113"/>
    <mergeCell ref="D110:D113"/>
    <mergeCell ref="C110:C113"/>
    <mergeCell ref="B110:B113"/>
    <mergeCell ref="B90:B92"/>
    <mergeCell ref="B93:B102"/>
    <mergeCell ref="B103:B106"/>
    <mergeCell ref="C103:C106"/>
    <mergeCell ref="E103:E106"/>
    <mergeCell ref="D103:D106"/>
    <mergeCell ref="E90:E92"/>
    <mergeCell ref="D90:D92"/>
    <mergeCell ref="C90:C92"/>
    <mergeCell ref="E93:E102"/>
    <mergeCell ref="C93:C102"/>
    <mergeCell ref="D93:D102"/>
    <mergeCell ref="B88:B89"/>
    <mergeCell ref="C88:C89"/>
    <mergeCell ref="D88:D89"/>
    <mergeCell ref="E88:E89"/>
    <mergeCell ref="E21:E23"/>
    <mergeCell ref="D21:D23"/>
    <mergeCell ref="E85:E86"/>
    <mergeCell ref="C85:C86"/>
    <mergeCell ref="D85:D86"/>
    <mergeCell ref="B85:B86"/>
    <mergeCell ref="F85:F86"/>
    <mergeCell ref="F21:F23"/>
    <mergeCell ref="C4:C23"/>
    <mergeCell ref="E13:E16"/>
    <mergeCell ref="F13:F16"/>
    <mergeCell ref="D13:D16"/>
    <mergeCell ref="E17:E20"/>
    <mergeCell ref="F17:F20"/>
    <mergeCell ref="D17:D20"/>
    <mergeCell ref="E4:E7"/>
    <mergeCell ref="E9:E12"/>
    <mergeCell ref="F9:F12"/>
    <mergeCell ref="F4:F7"/>
    <mergeCell ref="D4:D7"/>
    <mergeCell ref="D9:D12"/>
  </mergeCells>
  <pageMargins left="0.7" right="0.7" top="0.75" bottom="0.75" header="0.3" footer="0.3"/>
  <pageSetup orientation="portrait" r:id="rId1"/>
  <ignoredErrors>
    <ignoredError sqref="H88:H8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2"/>
  <sheetViews>
    <sheetView topLeftCell="A75" zoomScale="110" zoomScaleNormal="110" workbookViewId="0">
      <selection activeCell="A75" sqref="A75:A78"/>
    </sheetView>
  </sheetViews>
  <sheetFormatPr baseColWidth="10" defaultColWidth="11.42578125" defaultRowHeight="15" x14ac:dyDescent="0.25"/>
  <cols>
    <col min="1" max="1" width="24.85546875" customWidth="1"/>
    <col min="2" max="5" width="31.85546875" customWidth="1"/>
    <col min="6" max="9" width="41.7109375" customWidth="1"/>
  </cols>
  <sheetData>
    <row r="2" spans="1:9" ht="15" customHeight="1" x14ac:dyDescent="0.25">
      <c r="B2" s="177" t="s">
        <v>232</v>
      </c>
      <c r="C2" s="178"/>
      <c r="D2" s="178"/>
      <c r="E2" s="179"/>
      <c r="F2" s="174" t="s">
        <v>233</v>
      </c>
      <c r="G2" s="175"/>
      <c r="H2" s="175"/>
      <c r="I2" s="176"/>
    </row>
    <row r="3" spans="1:9" ht="50.25" customHeight="1" x14ac:dyDescent="0.25">
      <c r="A3" s="29"/>
      <c r="B3" s="33" t="s">
        <v>234</v>
      </c>
      <c r="C3" s="33" t="s">
        <v>235</v>
      </c>
      <c r="D3" s="33" t="s">
        <v>236</v>
      </c>
      <c r="E3" s="33" t="s">
        <v>237</v>
      </c>
      <c r="F3" s="34" t="s">
        <v>238</v>
      </c>
      <c r="G3" s="34" t="s">
        <v>239</v>
      </c>
      <c r="H3" s="34" t="s">
        <v>240</v>
      </c>
      <c r="I3" s="35" t="s">
        <v>241</v>
      </c>
    </row>
    <row r="4" spans="1:9" x14ac:dyDescent="0.25">
      <c r="A4" s="32" t="s">
        <v>242</v>
      </c>
      <c r="B4" s="32" t="s">
        <v>243</v>
      </c>
      <c r="C4" s="32" t="s">
        <v>244</v>
      </c>
      <c r="D4" s="32" t="s">
        <v>245</v>
      </c>
      <c r="E4" s="32" t="s">
        <v>246</v>
      </c>
      <c r="F4" s="32" t="s">
        <v>247</v>
      </c>
      <c r="G4" s="32" t="s">
        <v>248</v>
      </c>
      <c r="H4" s="32" t="s">
        <v>249</v>
      </c>
      <c r="I4" s="32" t="s">
        <v>250</v>
      </c>
    </row>
    <row r="5" spans="1:9" x14ac:dyDescent="0.25">
      <c r="A5" s="30" t="s">
        <v>9</v>
      </c>
      <c r="B5" s="31"/>
      <c r="C5" s="31"/>
      <c r="D5" s="31"/>
      <c r="E5" s="31"/>
      <c r="F5" s="31"/>
      <c r="G5" s="31"/>
      <c r="H5" s="31"/>
      <c r="I5" s="31"/>
    </row>
    <row r="6" spans="1:9" x14ac:dyDescent="0.25">
      <c r="A6" s="5" t="s">
        <v>15</v>
      </c>
      <c r="B6" s="31"/>
      <c r="C6" s="31"/>
      <c r="D6" s="31"/>
      <c r="E6" s="31"/>
      <c r="F6" s="31"/>
      <c r="G6" s="31"/>
      <c r="H6" s="31"/>
      <c r="I6" s="31"/>
    </row>
    <row r="7" spans="1:9" x14ac:dyDescent="0.25">
      <c r="A7" s="30" t="s">
        <v>17</v>
      </c>
      <c r="B7" s="31"/>
      <c r="C7" s="31"/>
      <c r="D7" s="31"/>
      <c r="E7" s="31"/>
      <c r="F7" s="31"/>
      <c r="G7" s="31"/>
      <c r="H7" s="31"/>
      <c r="I7" s="31"/>
    </row>
    <row r="8" spans="1:9" ht="22.5" x14ac:dyDescent="0.25">
      <c r="A8" s="30" t="s">
        <v>23</v>
      </c>
      <c r="B8" s="31"/>
      <c r="C8" s="31"/>
      <c r="D8" s="31"/>
      <c r="E8" s="31"/>
      <c r="F8" s="31"/>
      <c r="G8" s="31"/>
      <c r="H8" s="31"/>
      <c r="I8" s="31"/>
    </row>
    <row r="9" spans="1:9" ht="22.5" x14ac:dyDescent="0.25">
      <c r="A9" s="30" t="s">
        <v>29</v>
      </c>
      <c r="B9" s="31"/>
      <c r="C9" s="31"/>
      <c r="D9" s="31"/>
      <c r="E9" s="31"/>
      <c r="F9" s="31"/>
      <c r="G9" s="31"/>
      <c r="H9" s="31"/>
      <c r="I9" s="31"/>
    </row>
    <row r="10" spans="1:9" ht="22.5" x14ac:dyDescent="0.25">
      <c r="A10" s="30" t="s">
        <v>35</v>
      </c>
      <c r="B10" s="31"/>
      <c r="C10" s="31"/>
      <c r="D10" s="31"/>
      <c r="E10" s="31"/>
      <c r="F10" s="31"/>
      <c r="G10" s="31"/>
      <c r="H10" s="31"/>
      <c r="I10" s="31"/>
    </row>
    <row r="11" spans="1:9" ht="23.25" x14ac:dyDescent="0.25">
      <c r="A11" s="5" t="s">
        <v>41</v>
      </c>
      <c r="B11" s="31"/>
      <c r="C11" s="31"/>
      <c r="D11" s="31"/>
      <c r="E11" s="31"/>
      <c r="F11" s="31"/>
      <c r="G11" s="31"/>
      <c r="H11" s="31"/>
      <c r="I11" s="31"/>
    </row>
    <row r="12" spans="1:9" x14ac:dyDescent="0.25">
      <c r="A12" s="5" t="s">
        <v>44</v>
      </c>
      <c r="B12" s="31"/>
      <c r="C12" s="31"/>
      <c r="D12" s="31"/>
      <c r="E12" s="31"/>
      <c r="F12" s="31"/>
      <c r="G12" s="31"/>
      <c r="H12" s="31"/>
      <c r="I12" s="31"/>
    </row>
    <row r="13" spans="1:9" x14ac:dyDescent="0.25">
      <c r="A13" s="5" t="s">
        <v>46</v>
      </c>
      <c r="B13" s="31"/>
      <c r="C13" s="31"/>
      <c r="D13" s="31"/>
      <c r="E13" s="31"/>
      <c r="F13" s="31"/>
      <c r="G13" s="31"/>
      <c r="H13" s="31"/>
      <c r="I13" s="31"/>
    </row>
    <row r="14" spans="1:9" ht="22.5" customHeight="1" x14ac:dyDescent="0.25">
      <c r="A14" s="5" t="s">
        <v>48</v>
      </c>
      <c r="B14" s="31"/>
      <c r="C14" s="31"/>
      <c r="D14" s="31"/>
      <c r="E14" s="31"/>
      <c r="F14" s="31"/>
      <c r="G14" s="31"/>
      <c r="H14" s="31"/>
      <c r="I14" s="31"/>
    </row>
    <row r="15" spans="1:9" x14ac:dyDescent="0.25">
      <c r="A15" s="5" t="s">
        <v>51</v>
      </c>
      <c r="B15" s="31"/>
      <c r="C15" s="31"/>
      <c r="D15" s="31"/>
      <c r="E15" s="31"/>
      <c r="F15" s="31"/>
      <c r="G15" s="31"/>
      <c r="H15" s="31"/>
      <c r="I15" s="31"/>
    </row>
    <row r="16" spans="1:9" x14ac:dyDescent="0.25">
      <c r="A16" s="5" t="s">
        <v>53</v>
      </c>
      <c r="B16" s="31"/>
      <c r="C16" s="31"/>
      <c r="D16" s="31"/>
      <c r="E16" s="31"/>
      <c r="F16" s="31"/>
      <c r="G16" s="31"/>
      <c r="H16" s="31"/>
      <c r="I16" s="31"/>
    </row>
    <row r="17" spans="1:9" x14ac:dyDescent="0.25">
      <c r="A17" s="5" t="s">
        <v>57</v>
      </c>
      <c r="B17" s="31"/>
      <c r="C17" s="31"/>
      <c r="D17" s="31"/>
      <c r="E17" s="31"/>
      <c r="F17" s="31"/>
      <c r="G17" s="31"/>
      <c r="H17" s="31"/>
      <c r="I17" s="31"/>
    </row>
    <row r="18" spans="1:9" ht="15" customHeight="1" x14ac:dyDescent="0.25">
      <c r="A18" s="5" t="s">
        <v>59</v>
      </c>
      <c r="B18" s="31"/>
      <c r="C18" s="31"/>
      <c r="D18" s="31"/>
      <c r="E18" s="31"/>
      <c r="F18" s="31"/>
      <c r="G18" s="31"/>
      <c r="H18" s="31"/>
      <c r="I18" s="31"/>
    </row>
    <row r="19" spans="1:9" x14ac:dyDescent="0.25">
      <c r="A19" s="5" t="s">
        <v>61</v>
      </c>
      <c r="B19" s="31"/>
      <c r="C19" s="31"/>
      <c r="D19" s="31"/>
      <c r="E19" s="31"/>
      <c r="F19" s="31"/>
      <c r="G19" s="31"/>
      <c r="H19" s="31"/>
      <c r="I19" s="31"/>
    </row>
    <row r="20" spans="1:9" ht="23.25" x14ac:dyDescent="0.25">
      <c r="A20" s="5" t="s">
        <v>63</v>
      </c>
      <c r="B20" s="31"/>
      <c r="C20" s="31"/>
      <c r="D20" s="31"/>
      <c r="E20" s="31"/>
      <c r="F20" s="31"/>
      <c r="G20" s="31"/>
      <c r="H20" s="31"/>
      <c r="I20" s="31"/>
    </row>
    <row r="21" spans="1:9" x14ac:dyDescent="0.25">
      <c r="A21" s="5" t="s">
        <v>65</v>
      </c>
      <c r="B21" s="31"/>
      <c r="C21" s="31"/>
      <c r="D21" s="31"/>
      <c r="E21" s="31"/>
      <c r="F21" s="31"/>
      <c r="G21" s="31"/>
      <c r="H21" s="31"/>
      <c r="I21" s="31"/>
    </row>
    <row r="22" spans="1:9" ht="21.75" customHeight="1" x14ac:dyDescent="0.25">
      <c r="A22" s="5" t="s">
        <v>67</v>
      </c>
      <c r="B22" s="31"/>
      <c r="C22" s="31"/>
      <c r="D22" s="31"/>
      <c r="E22" s="31"/>
      <c r="F22" s="31"/>
      <c r="G22" s="31"/>
      <c r="H22" s="31"/>
      <c r="I22" s="31"/>
    </row>
    <row r="23" spans="1:9" ht="23.25" x14ac:dyDescent="0.25">
      <c r="A23" s="5" t="s">
        <v>70</v>
      </c>
      <c r="B23" s="31"/>
      <c r="C23" s="31"/>
      <c r="D23" s="31"/>
      <c r="E23" s="31"/>
      <c r="F23" s="31"/>
      <c r="G23" s="31"/>
      <c r="H23" s="31"/>
      <c r="I23" s="31"/>
    </row>
    <row r="24" spans="1:9" x14ac:dyDescent="0.25">
      <c r="A24" s="5" t="s">
        <v>72</v>
      </c>
      <c r="B24" s="31"/>
      <c r="C24" s="31"/>
      <c r="D24" s="31"/>
      <c r="E24" s="31"/>
      <c r="F24" s="31"/>
      <c r="G24" s="31"/>
      <c r="H24" s="31"/>
      <c r="I24" s="31"/>
    </row>
    <row r="25" spans="1:9" x14ac:dyDescent="0.25">
      <c r="A25" s="5" t="s">
        <v>74</v>
      </c>
      <c r="B25" s="31"/>
      <c r="C25" s="31"/>
      <c r="D25" s="31"/>
      <c r="E25" s="31"/>
      <c r="F25" s="31"/>
      <c r="G25" s="31"/>
      <c r="H25" s="31"/>
      <c r="I25" s="31"/>
    </row>
    <row r="26" spans="1:9" ht="23.25" x14ac:dyDescent="0.25">
      <c r="A26" s="5" t="s">
        <v>77</v>
      </c>
      <c r="B26" s="31"/>
      <c r="C26" s="31"/>
      <c r="D26" s="31"/>
      <c r="E26" s="31"/>
      <c r="F26" s="31"/>
      <c r="G26" s="31"/>
      <c r="H26" s="31"/>
      <c r="I26" s="31"/>
    </row>
    <row r="27" spans="1:9" ht="23.25" x14ac:dyDescent="0.25">
      <c r="A27" s="5" t="s">
        <v>79</v>
      </c>
      <c r="B27" s="31"/>
      <c r="C27" s="31"/>
      <c r="D27" s="31"/>
      <c r="E27" s="31"/>
      <c r="F27" s="31"/>
      <c r="G27" s="31"/>
      <c r="H27" s="31"/>
      <c r="I27" s="31"/>
    </row>
    <row r="28" spans="1:9" ht="23.25" x14ac:dyDescent="0.25">
      <c r="A28" s="5" t="s">
        <v>81</v>
      </c>
      <c r="B28" s="31"/>
      <c r="C28" s="31"/>
      <c r="D28" s="31"/>
      <c r="E28" s="31"/>
      <c r="F28" s="31"/>
      <c r="G28" s="31"/>
      <c r="H28" s="31"/>
      <c r="I28" s="31"/>
    </row>
    <row r="29" spans="1:9" ht="34.5" x14ac:dyDescent="0.25">
      <c r="A29" s="5" t="s">
        <v>83</v>
      </c>
      <c r="B29" s="31"/>
      <c r="C29" s="31"/>
      <c r="D29" s="31"/>
      <c r="E29" s="31"/>
      <c r="F29" s="31"/>
      <c r="G29" s="31"/>
      <c r="H29" s="31"/>
      <c r="I29" s="31"/>
    </row>
    <row r="30" spans="1:9" x14ac:dyDescent="0.25">
      <c r="A30" s="5" t="s">
        <v>85</v>
      </c>
      <c r="B30" s="31"/>
      <c r="C30" s="31"/>
      <c r="D30" s="31"/>
      <c r="E30" s="31"/>
      <c r="F30" s="31"/>
      <c r="G30" s="31"/>
      <c r="H30" s="31"/>
      <c r="I30" s="31"/>
    </row>
    <row r="31" spans="1:9" ht="34.5" x14ac:dyDescent="0.25">
      <c r="A31" s="5" t="s">
        <v>88</v>
      </c>
      <c r="B31" s="31"/>
      <c r="C31" s="31"/>
      <c r="D31" s="31"/>
      <c r="E31" s="31"/>
      <c r="F31" s="31"/>
      <c r="G31" s="31"/>
      <c r="H31" s="31"/>
      <c r="I31" s="31"/>
    </row>
    <row r="32" spans="1:9" ht="34.5" x14ac:dyDescent="0.25">
      <c r="A32" s="5" t="s">
        <v>91</v>
      </c>
      <c r="B32" s="31"/>
      <c r="C32" s="31"/>
      <c r="D32" s="31"/>
      <c r="E32" s="31"/>
      <c r="F32" s="31"/>
      <c r="G32" s="31"/>
      <c r="H32" s="31"/>
      <c r="I32" s="31"/>
    </row>
    <row r="33" spans="1:9" ht="57" x14ac:dyDescent="0.25">
      <c r="A33" s="5" t="s">
        <v>93</v>
      </c>
      <c r="B33" s="31"/>
      <c r="C33" s="31"/>
      <c r="D33" s="31"/>
      <c r="E33" s="31"/>
      <c r="F33" s="31"/>
      <c r="G33" s="31"/>
      <c r="H33" s="31"/>
      <c r="I33" s="31"/>
    </row>
    <row r="34" spans="1:9" ht="23.25" x14ac:dyDescent="0.25">
      <c r="A34" s="5" t="s">
        <v>95</v>
      </c>
      <c r="B34" s="31"/>
      <c r="C34" s="31"/>
      <c r="D34" s="31"/>
      <c r="E34" s="31"/>
      <c r="F34" s="31"/>
      <c r="G34" s="31"/>
      <c r="H34" s="31"/>
      <c r="I34" s="31"/>
    </row>
    <row r="35" spans="1:9" x14ac:dyDescent="0.25">
      <c r="A35" s="5" t="s">
        <v>97</v>
      </c>
      <c r="B35" s="31"/>
      <c r="C35" s="31"/>
      <c r="D35" s="31"/>
      <c r="E35" s="31"/>
      <c r="F35" s="31"/>
      <c r="G35" s="31"/>
      <c r="H35" s="31"/>
      <c r="I35" s="31"/>
    </row>
    <row r="36" spans="1:9" ht="23.25" x14ac:dyDescent="0.25">
      <c r="A36" s="5" t="s">
        <v>100</v>
      </c>
      <c r="B36" s="31"/>
      <c r="C36" s="31"/>
      <c r="D36" s="31"/>
      <c r="E36" s="31"/>
      <c r="F36" s="31"/>
      <c r="G36" s="31"/>
      <c r="H36" s="31"/>
      <c r="I36" s="31"/>
    </row>
    <row r="37" spans="1:9" ht="23.25" x14ac:dyDescent="0.25">
      <c r="A37" s="5" t="s">
        <v>103</v>
      </c>
      <c r="B37" s="31"/>
      <c r="C37" s="31"/>
      <c r="D37" s="31"/>
      <c r="E37" s="31"/>
      <c r="F37" s="31"/>
      <c r="G37" s="31"/>
      <c r="H37" s="31"/>
      <c r="I37" s="31"/>
    </row>
    <row r="38" spans="1:9" ht="23.25" x14ac:dyDescent="0.25">
      <c r="A38" s="5" t="s">
        <v>105</v>
      </c>
      <c r="B38" s="31"/>
      <c r="C38" s="31"/>
      <c r="D38" s="31"/>
      <c r="E38" s="31"/>
      <c r="F38" s="31"/>
      <c r="G38" s="31"/>
      <c r="H38" s="31"/>
      <c r="I38" s="31"/>
    </row>
    <row r="39" spans="1:9" x14ac:dyDescent="0.25">
      <c r="A39" s="5" t="s">
        <v>107</v>
      </c>
      <c r="B39" s="31"/>
      <c r="C39" s="31"/>
      <c r="D39" s="31"/>
      <c r="E39" s="31"/>
      <c r="F39" s="31"/>
      <c r="G39" s="31"/>
      <c r="H39" s="31"/>
      <c r="I39" s="31"/>
    </row>
    <row r="40" spans="1:9" x14ac:dyDescent="0.25">
      <c r="A40" s="5" t="s">
        <v>109</v>
      </c>
      <c r="B40" s="31"/>
      <c r="C40" s="31"/>
      <c r="D40" s="31"/>
      <c r="E40" s="31"/>
      <c r="F40" s="31"/>
      <c r="G40" s="31"/>
      <c r="H40" s="31"/>
      <c r="I40" s="31"/>
    </row>
    <row r="41" spans="1:9" ht="23.25" x14ac:dyDescent="0.25">
      <c r="A41" s="5" t="s">
        <v>111</v>
      </c>
      <c r="B41" s="31"/>
      <c r="C41" s="31"/>
      <c r="D41" s="31"/>
      <c r="E41" s="31"/>
      <c r="F41" s="31"/>
      <c r="G41" s="31"/>
      <c r="H41" s="31"/>
      <c r="I41" s="31"/>
    </row>
    <row r="42" spans="1:9" ht="23.25" x14ac:dyDescent="0.25">
      <c r="A42" s="5" t="s">
        <v>113</v>
      </c>
      <c r="B42" s="31"/>
      <c r="C42" s="31"/>
      <c r="D42" s="31"/>
      <c r="E42" s="31"/>
      <c r="F42" s="31"/>
      <c r="G42" s="31"/>
      <c r="H42" s="31"/>
      <c r="I42" s="31"/>
    </row>
    <row r="43" spans="1:9" x14ac:dyDescent="0.25">
      <c r="A43" s="5" t="s">
        <v>115</v>
      </c>
      <c r="B43" s="31"/>
      <c r="C43" s="31"/>
      <c r="D43" s="31"/>
      <c r="E43" s="31"/>
      <c r="F43" s="31"/>
      <c r="G43" s="31"/>
      <c r="H43" s="31"/>
      <c r="I43" s="31"/>
    </row>
    <row r="44" spans="1:9" x14ac:dyDescent="0.25">
      <c r="A44" s="5" t="s">
        <v>117</v>
      </c>
      <c r="B44" s="31"/>
      <c r="C44" s="31"/>
      <c r="D44" s="31"/>
      <c r="E44" s="31"/>
      <c r="F44" s="31"/>
      <c r="G44" s="31"/>
      <c r="H44" s="31"/>
      <c r="I44" s="31"/>
    </row>
    <row r="45" spans="1:9" ht="23.25" x14ac:dyDescent="0.25">
      <c r="A45" s="5" t="s">
        <v>119</v>
      </c>
      <c r="B45" s="31"/>
      <c r="C45" s="31"/>
      <c r="D45" s="31"/>
      <c r="E45" s="31"/>
      <c r="F45" s="31"/>
      <c r="G45" s="31"/>
      <c r="H45" s="31"/>
      <c r="I45" s="31"/>
    </row>
    <row r="46" spans="1:9" x14ac:dyDescent="0.25">
      <c r="A46" s="5" t="s">
        <v>121</v>
      </c>
      <c r="B46" s="31"/>
      <c r="C46" s="31"/>
      <c r="D46" s="31"/>
      <c r="E46" s="31"/>
      <c r="F46" s="31"/>
      <c r="G46" s="31"/>
      <c r="H46" s="31"/>
      <c r="I46" s="31"/>
    </row>
    <row r="47" spans="1:9" ht="34.5" x14ac:dyDescent="0.25">
      <c r="A47" s="5" t="s">
        <v>123</v>
      </c>
      <c r="B47" s="31"/>
      <c r="C47" s="31"/>
      <c r="D47" s="31"/>
      <c r="E47" s="31"/>
      <c r="F47" s="31"/>
      <c r="G47" s="31"/>
      <c r="H47" s="31"/>
      <c r="I47" s="31"/>
    </row>
    <row r="48" spans="1:9" x14ac:dyDescent="0.25">
      <c r="A48" s="5" t="s">
        <v>125</v>
      </c>
      <c r="B48" s="31"/>
      <c r="C48" s="31"/>
      <c r="D48" s="31"/>
      <c r="E48" s="31"/>
      <c r="F48" s="31"/>
      <c r="G48" s="31"/>
      <c r="H48" s="31"/>
      <c r="I48" s="31"/>
    </row>
    <row r="49" spans="1:9" x14ac:dyDescent="0.25">
      <c r="A49" s="5" t="s">
        <v>129</v>
      </c>
      <c r="B49" s="31"/>
      <c r="C49" s="31"/>
      <c r="D49" s="31"/>
      <c r="E49" s="31"/>
      <c r="F49" s="31"/>
      <c r="G49" s="31"/>
      <c r="H49" s="31"/>
      <c r="I49" s="31"/>
    </row>
    <row r="50" spans="1:9" ht="23.25" x14ac:dyDescent="0.25">
      <c r="A50" s="5" t="s">
        <v>131</v>
      </c>
      <c r="B50" s="31"/>
      <c r="C50" s="31"/>
      <c r="D50" s="31"/>
      <c r="E50" s="31"/>
      <c r="F50" s="31"/>
      <c r="G50" s="31"/>
      <c r="H50" s="31"/>
      <c r="I50" s="31"/>
    </row>
    <row r="51" spans="1:9" x14ac:dyDescent="0.25">
      <c r="A51" s="5" t="s">
        <v>133</v>
      </c>
      <c r="B51" s="31"/>
      <c r="C51" s="31"/>
      <c r="D51" s="31"/>
      <c r="E51" s="31"/>
      <c r="F51" s="31"/>
      <c r="G51" s="31"/>
      <c r="H51" s="31"/>
      <c r="I51" s="31"/>
    </row>
    <row r="52" spans="1:9" x14ac:dyDescent="0.25">
      <c r="A52" s="5" t="s">
        <v>135</v>
      </c>
      <c r="B52" s="31"/>
      <c r="C52" s="31"/>
      <c r="D52" s="31"/>
      <c r="E52" s="31"/>
      <c r="F52" s="31"/>
      <c r="G52" s="31"/>
      <c r="H52" s="31"/>
      <c r="I52" s="31"/>
    </row>
    <row r="53" spans="1:9" x14ac:dyDescent="0.25">
      <c r="A53" s="5" t="s">
        <v>137</v>
      </c>
      <c r="B53" s="31"/>
      <c r="C53" s="31"/>
      <c r="D53" s="31"/>
      <c r="E53" s="31"/>
      <c r="F53" s="31"/>
      <c r="G53" s="31"/>
      <c r="H53" s="31"/>
      <c r="I53" s="31"/>
    </row>
    <row r="54" spans="1:9" ht="23.25" x14ac:dyDescent="0.25">
      <c r="A54" s="5" t="s">
        <v>139</v>
      </c>
      <c r="B54" s="31"/>
      <c r="C54" s="31"/>
      <c r="D54" s="31"/>
      <c r="E54" s="31"/>
      <c r="F54" s="31"/>
      <c r="G54" s="31"/>
      <c r="H54" s="31"/>
      <c r="I54" s="31"/>
    </row>
    <row r="55" spans="1:9" x14ac:dyDescent="0.25">
      <c r="A55" s="5" t="s">
        <v>141</v>
      </c>
      <c r="B55" s="31"/>
      <c r="C55" s="31"/>
      <c r="D55" s="31"/>
      <c r="E55" s="31"/>
      <c r="F55" s="31"/>
      <c r="G55" s="31"/>
      <c r="H55" s="31"/>
      <c r="I55" s="31"/>
    </row>
    <row r="56" spans="1:9" x14ac:dyDescent="0.25">
      <c r="A56" s="5" t="s">
        <v>143</v>
      </c>
      <c r="B56" s="31"/>
      <c r="C56" s="31"/>
      <c r="D56" s="31"/>
      <c r="E56" s="31"/>
      <c r="F56" s="31"/>
      <c r="G56" s="31"/>
      <c r="H56" s="31"/>
      <c r="I56" s="31"/>
    </row>
    <row r="57" spans="1:9" x14ac:dyDescent="0.25">
      <c r="A57" s="5" t="s">
        <v>145</v>
      </c>
      <c r="B57" s="31"/>
      <c r="C57" s="31"/>
      <c r="D57" s="31"/>
      <c r="E57" s="31"/>
      <c r="F57" s="31"/>
      <c r="G57" s="31"/>
      <c r="H57" s="31"/>
      <c r="I57" s="31"/>
    </row>
    <row r="58" spans="1:9" ht="23.25" x14ac:dyDescent="0.25">
      <c r="A58" s="5" t="s">
        <v>148</v>
      </c>
      <c r="B58" s="31"/>
      <c r="C58" s="31"/>
      <c r="D58" s="31"/>
      <c r="E58" s="31"/>
      <c r="F58" s="31"/>
      <c r="G58" s="31"/>
      <c r="H58" s="31"/>
      <c r="I58" s="31"/>
    </row>
    <row r="59" spans="1:9" ht="23.25" x14ac:dyDescent="0.25">
      <c r="A59" s="5" t="s">
        <v>150</v>
      </c>
      <c r="B59" s="31"/>
      <c r="C59" s="31"/>
      <c r="D59" s="31"/>
      <c r="E59" s="31"/>
      <c r="F59" s="31"/>
      <c r="G59" s="31"/>
      <c r="H59" s="31"/>
      <c r="I59" s="31"/>
    </row>
    <row r="60" spans="1:9" ht="23.25" x14ac:dyDescent="0.25">
      <c r="A60" s="5" t="s">
        <v>152</v>
      </c>
      <c r="B60" s="31"/>
      <c r="C60" s="31"/>
      <c r="D60" s="31"/>
      <c r="E60" s="31"/>
      <c r="F60" s="31"/>
      <c r="G60" s="31"/>
      <c r="H60" s="31"/>
      <c r="I60" s="31"/>
    </row>
    <row r="61" spans="1:9" x14ac:dyDescent="0.25">
      <c r="A61" s="5" t="s">
        <v>154</v>
      </c>
      <c r="B61" s="31"/>
      <c r="C61" s="31"/>
      <c r="D61" s="31"/>
      <c r="E61" s="31"/>
      <c r="F61" s="31"/>
      <c r="G61" s="31"/>
      <c r="H61" s="31"/>
      <c r="I61" s="31"/>
    </row>
    <row r="62" spans="1:9" x14ac:dyDescent="0.25">
      <c r="A62" s="5" t="s">
        <v>157</v>
      </c>
      <c r="B62" s="31"/>
      <c r="C62" s="31"/>
      <c r="D62" s="31"/>
      <c r="E62" s="31"/>
      <c r="F62" s="31"/>
      <c r="G62" s="31"/>
      <c r="H62" s="31"/>
      <c r="I62" s="31"/>
    </row>
    <row r="63" spans="1:9" x14ac:dyDescent="0.25">
      <c r="A63" s="5" t="s">
        <v>159</v>
      </c>
      <c r="B63" s="31"/>
      <c r="C63" s="31"/>
      <c r="D63" s="31"/>
      <c r="E63" s="31"/>
      <c r="F63" s="31"/>
      <c r="G63" s="31"/>
      <c r="H63" s="31"/>
      <c r="I63" s="31"/>
    </row>
    <row r="64" spans="1:9" x14ac:dyDescent="0.25">
      <c r="A64" s="5" t="s">
        <v>161</v>
      </c>
      <c r="B64" s="31"/>
      <c r="C64" s="31"/>
      <c r="D64" s="31"/>
      <c r="E64" s="31"/>
      <c r="F64" s="31"/>
      <c r="G64" s="31"/>
      <c r="H64" s="31"/>
      <c r="I64" s="31"/>
    </row>
    <row r="65" spans="1:9" ht="23.25" x14ac:dyDescent="0.25">
      <c r="A65" s="5" t="s">
        <v>163</v>
      </c>
      <c r="B65" s="31"/>
      <c r="C65" s="31"/>
      <c r="D65" s="31"/>
      <c r="E65" s="31"/>
      <c r="F65" s="31"/>
      <c r="G65" s="31"/>
      <c r="H65" s="31"/>
      <c r="I65" s="31"/>
    </row>
    <row r="66" spans="1:9" ht="25.5" customHeight="1" x14ac:dyDescent="0.25">
      <c r="A66" s="5" t="s">
        <v>165</v>
      </c>
      <c r="B66" s="31"/>
      <c r="C66" s="31"/>
      <c r="D66" s="31"/>
      <c r="E66" s="31"/>
      <c r="F66" s="31"/>
      <c r="G66" s="31"/>
      <c r="H66" s="31"/>
      <c r="I66" s="31"/>
    </row>
    <row r="67" spans="1:9" x14ac:dyDescent="0.25">
      <c r="A67" s="5" t="s">
        <v>167</v>
      </c>
      <c r="B67" s="31"/>
      <c r="C67" s="31"/>
      <c r="D67" s="31"/>
      <c r="E67" s="31"/>
      <c r="F67" s="31"/>
      <c r="G67" s="31"/>
      <c r="H67" s="31"/>
      <c r="I67" s="31"/>
    </row>
    <row r="68" spans="1:9" x14ac:dyDescent="0.25">
      <c r="A68" s="5" t="s">
        <v>170</v>
      </c>
      <c r="B68" s="31"/>
      <c r="C68" s="31"/>
      <c r="D68" s="31"/>
      <c r="E68" s="31"/>
      <c r="F68" s="31"/>
      <c r="G68" s="31"/>
      <c r="H68" s="31"/>
      <c r="I68" s="31"/>
    </row>
    <row r="69" spans="1:9" x14ac:dyDescent="0.25">
      <c r="A69" s="80" t="s">
        <v>172</v>
      </c>
      <c r="B69" s="31"/>
      <c r="C69" s="31"/>
      <c r="D69" s="31"/>
      <c r="E69" s="31"/>
      <c r="F69" s="31"/>
      <c r="G69" s="31"/>
      <c r="H69" s="31"/>
      <c r="I69" s="31"/>
    </row>
    <row r="70" spans="1:9" x14ac:dyDescent="0.25">
      <c r="A70" s="80" t="s">
        <v>174</v>
      </c>
      <c r="B70" s="31"/>
      <c r="C70" s="31"/>
      <c r="D70" s="31"/>
      <c r="E70" s="31"/>
      <c r="F70" s="31"/>
      <c r="G70" s="31"/>
      <c r="H70" s="31"/>
      <c r="I70" s="31"/>
    </row>
    <row r="71" spans="1:9" x14ac:dyDescent="0.25">
      <c r="A71" s="81" t="s">
        <v>177</v>
      </c>
      <c r="B71" s="31"/>
      <c r="C71" s="31"/>
      <c r="D71" s="31"/>
      <c r="E71" s="31"/>
      <c r="F71" s="31"/>
      <c r="G71" s="31"/>
      <c r="H71" s="31"/>
      <c r="I71" s="31"/>
    </row>
    <row r="72" spans="1:9" x14ac:dyDescent="0.25">
      <c r="A72" s="82" t="s">
        <v>157</v>
      </c>
      <c r="B72" s="77"/>
      <c r="C72" s="76"/>
      <c r="D72" s="76"/>
      <c r="E72" s="76"/>
      <c r="F72" s="78"/>
      <c r="G72" s="79"/>
      <c r="H72" s="78"/>
      <c r="I72" s="78"/>
    </row>
    <row r="73" spans="1:9" ht="25.5" customHeight="1" x14ac:dyDescent="0.25">
      <c r="A73" s="68" t="s">
        <v>186</v>
      </c>
      <c r="B73" s="48"/>
      <c r="C73" s="48"/>
      <c r="D73" s="48"/>
      <c r="E73" s="48"/>
      <c r="F73" s="55"/>
      <c r="G73" s="67"/>
      <c r="H73" s="67"/>
      <c r="I73" s="55"/>
    </row>
    <row r="74" spans="1:9" x14ac:dyDescent="0.25">
      <c r="A74" s="47" t="s">
        <v>190</v>
      </c>
      <c r="B74" s="31"/>
      <c r="C74" s="31"/>
      <c r="D74" s="31"/>
      <c r="E74" s="31"/>
      <c r="F74" s="31"/>
      <c r="G74" s="31"/>
      <c r="H74" s="31"/>
      <c r="I74" s="31"/>
    </row>
    <row r="75" spans="1:9" ht="171" customHeight="1" x14ac:dyDescent="0.25">
      <c r="A75" s="180" t="s">
        <v>251</v>
      </c>
      <c r="B75" s="76" t="s">
        <v>252</v>
      </c>
      <c r="C75" s="183" t="s">
        <v>253</v>
      </c>
      <c r="D75" s="183" t="s">
        <v>254</v>
      </c>
      <c r="E75" s="76" t="s">
        <v>255</v>
      </c>
      <c r="F75" s="183" t="s">
        <v>256</v>
      </c>
      <c r="G75" s="183" t="s">
        <v>257</v>
      </c>
      <c r="H75" s="183" t="s">
        <v>258</v>
      </c>
      <c r="I75" s="183" t="s">
        <v>259</v>
      </c>
    </row>
    <row r="76" spans="1:9" ht="135" x14ac:dyDescent="0.25">
      <c r="A76" s="181"/>
      <c r="B76" s="76" t="s">
        <v>260</v>
      </c>
      <c r="C76" s="184"/>
      <c r="D76" s="185"/>
      <c r="E76" s="76" t="s">
        <v>261</v>
      </c>
      <c r="F76" s="186"/>
      <c r="G76" s="186"/>
      <c r="H76" s="186"/>
      <c r="I76" s="186"/>
    </row>
    <row r="77" spans="1:9" ht="105" x14ac:dyDescent="0.25">
      <c r="A77" s="181"/>
      <c r="B77" s="76" t="s">
        <v>262</v>
      </c>
      <c r="C77" s="76" t="s">
        <v>263</v>
      </c>
      <c r="D77" s="110" t="s">
        <v>264</v>
      </c>
      <c r="E77" s="76" t="s">
        <v>265</v>
      </c>
      <c r="F77" s="183" t="s">
        <v>266</v>
      </c>
      <c r="G77" s="111" t="s">
        <v>267</v>
      </c>
      <c r="H77" s="183" t="s">
        <v>268</v>
      </c>
      <c r="I77" s="183" t="s">
        <v>269</v>
      </c>
    </row>
    <row r="78" spans="1:9" ht="90" x14ac:dyDescent="0.25">
      <c r="A78" s="182"/>
      <c r="B78" s="76" t="s">
        <v>270</v>
      </c>
      <c r="C78" s="76" t="s">
        <v>271</v>
      </c>
      <c r="D78" s="110" t="s">
        <v>272</v>
      </c>
      <c r="E78" s="76" t="s">
        <v>273</v>
      </c>
      <c r="F78" s="186"/>
      <c r="G78" s="111" t="s">
        <v>274</v>
      </c>
      <c r="H78" s="186"/>
      <c r="I78" s="186"/>
    </row>
    <row r="79" spans="1:9" x14ac:dyDescent="0.25">
      <c r="A79" s="70" t="s">
        <v>275</v>
      </c>
      <c r="B79" s="65"/>
      <c r="C79" s="65"/>
      <c r="D79" s="67"/>
      <c r="E79" s="66"/>
      <c r="F79" s="69"/>
      <c r="G79" s="69"/>
      <c r="H79" s="69"/>
      <c r="I79" s="69"/>
    </row>
    <row r="80" spans="1:9" x14ac:dyDescent="0.25">
      <c r="A80" s="87" t="s">
        <v>221</v>
      </c>
      <c r="B80" s="91"/>
      <c r="C80" s="83"/>
      <c r="D80" s="84"/>
      <c r="E80" s="85"/>
      <c r="F80" s="93"/>
      <c r="G80" s="93"/>
      <c r="H80" s="93"/>
      <c r="I80" s="93"/>
    </row>
    <row r="81" spans="1:9" ht="18.75" customHeight="1" x14ac:dyDescent="0.25">
      <c r="A81" s="103" t="s">
        <v>276</v>
      </c>
      <c r="B81" s="90"/>
      <c r="C81" s="104"/>
      <c r="D81" s="92"/>
      <c r="E81" s="109"/>
      <c r="F81" s="107"/>
      <c r="G81" s="89"/>
      <c r="H81" s="108"/>
      <c r="I81" s="105"/>
    </row>
    <row r="82" spans="1:9" x14ac:dyDescent="0.25">
      <c r="H82" s="86"/>
    </row>
  </sheetData>
  <autoFilter ref="A4:I81"/>
  <mergeCells count="12">
    <mergeCell ref="F2:I2"/>
    <mergeCell ref="B2:E2"/>
    <mergeCell ref="A75:A78"/>
    <mergeCell ref="C75:C76"/>
    <mergeCell ref="D75:D76"/>
    <mergeCell ref="F75:F76"/>
    <mergeCell ref="F77:F78"/>
    <mergeCell ref="G75:G76"/>
    <mergeCell ref="H75:H76"/>
    <mergeCell ref="H77:H78"/>
    <mergeCell ref="I75:I76"/>
    <mergeCell ref="I77:I78"/>
  </mergeCells>
  <pageMargins left="0.7" right="0.7" top="0.75" bottom="0.75" header="0.3" footer="0.3"/>
  <pageSetup orientation="portrait"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
  <sheetViews>
    <sheetView tabSelected="1" topLeftCell="K11" zoomScale="80" zoomScaleNormal="80" workbookViewId="0">
      <selection activeCell="Y14" sqref="Y14"/>
    </sheetView>
  </sheetViews>
  <sheetFormatPr baseColWidth="10" defaultColWidth="11.42578125" defaultRowHeight="15" x14ac:dyDescent="0.25"/>
  <cols>
    <col min="1" max="1" width="8.28515625" customWidth="1"/>
    <col min="2" max="2" width="27.140625" customWidth="1"/>
    <col min="3" max="3" width="23.28515625" customWidth="1"/>
    <col min="4" max="4" width="31.5703125" customWidth="1"/>
    <col min="5" max="5" width="54" customWidth="1"/>
    <col min="6" max="6" width="28.28515625" customWidth="1"/>
    <col min="7" max="9" width="15.85546875" customWidth="1"/>
    <col min="10" max="10" width="7.28515625" customWidth="1"/>
    <col min="11" max="11" width="11.5703125" customWidth="1"/>
    <col min="12" max="12" width="6.7109375" customWidth="1"/>
    <col min="13" max="13" width="14.85546875" customWidth="1"/>
    <col min="14" max="14" width="6.7109375" customWidth="1"/>
    <col min="15" max="15" width="12.140625" customWidth="1"/>
    <col min="16" max="16" width="15.42578125" customWidth="1"/>
    <col min="17" max="17" width="11.5703125" hidden="1" customWidth="1"/>
    <col min="18" max="18" width="13.42578125" customWidth="1"/>
    <col min="19" max="19" width="7" customWidth="1"/>
    <col min="20" max="20" width="12.7109375" customWidth="1"/>
    <col min="21" max="21" width="8.28515625" customWidth="1"/>
    <col min="22" max="22" width="12.7109375" customWidth="1"/>
    <col min="23" max="23" width="8.42578125" customWidth="1"/>
    <col min="24" max="24" width="17.5703125" customWidth="1"/>
    <col min="25" max="25" width="44.28515625" customWidth="1"/>
    <col min="26" max="26" width="26.28515625" customWidth="1"/>
    <col min="27" max="27" width="42.42578125" customWidth="1"/>
    <col min="28" max="28" width="9.85546875" customWidth="1"/>
    <col min="29" max="29" width="8.85546875" customWidth="1"/>
    <col min="30" max="30" width="13.7109375" customWidth="1"/>
    <col min="31" max="31" width="10.85546875" customWidth="1"/>
    <col min="32" max="32" width="9.5703125" customWidth="1"/>
    <col min="33" max="33" width="10.42578125" customWidth="1"/>
    <col min="34" max="34" width="9.140625" customWidth="1"/>
    <col min="35" max="35" width="10.85546875" customWidth="1"/>
    <col min="36" max="36" width="8.7109375" customWidth="1"/>
    <col min="37" max="37" width="7" customWidth="1"/>
    <col min="38" max="39" width="8.42578125" customWidth="1"/>
    <col min="40" max="40" width="6.42578125" customWidth="1"/>
    <col min="41" max="41" width="13.28515625" customWidth="1"/>
    <col min="42" max="42" width="7.7109375" customWidth="1"/>
    <col min="43" max="43" width="13.28515625" customWidth="1"/>
    <col min="44" max="44" width="12.7109375" customWidth="1"/>
    <col min="45" max="45" width="12" customWidth="1"/>
    <col min="46" max="47" width="17.28515625" customWidth="1"/>
    <col min="48" max="49" width="9.5703125" customWidth="1"/>
    <col min="50" max="52" width="17.28515625" customWidth="1"/>
    <col min="53" max="54" width="22" customWidth="1"/>
    <col min="55" max="55" width="12.140625" customWidth="1"/>
    <col min="61" max="61" width="54.140625" customWidth="1"/>
    <col min="16338" max="16384" width="25.42578125" customWidth="1"/>
  </cols>
  <sheetData>
    <row r="1" spans="1:61" s="7" customFormat="1" ht="16.5" customHeight="1" x14ac:dyDescent="0.25">
      <c r="A1" s="255"/>
      <c r="B1" s="256"/>
      <c r="C1" s="257" t="s">
        <v>277</v>
      </c>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8" t="s">
        <v>278</v>
      </c>
      <c r="BC1" s="258"/>
    </row>
    <row r="2" spans="1:61" s="7" customFormat="1" ht="16.5" customHeight="1" x14ac:dyDescent="0.25">
      <c r="A2" s="255"/>
      <c r="B2" s="256"/>
      <c r="C2" s="257" t="s">
        <v>279</v>
      </c>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7"/>
      <c r="BB2" s="258" t="s">
        <v>280</v>
      </c>
      <c r="BC2" s="258"/>
    </row>
    <row r="3" spans="1:61" s="7" customFormat="1" ht="16.5" customHeight="1" x14ac:dyDescent="0.25">
      <c r="A3" s="255"/>
      <c r="B3" s="256"/>
      <c r="C3" s="257" t="s">
        <v>281</v>
      </c>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8" t="s">
        <v>282</v>
      </c>
      <c r="BC3" s="258"/>
    </row>
    <row r="4" spans="1:61" s="7" customFormat="1" ht="16.5" customHeight="1" x14ac:dyDescent="0.25">
      <c r="A4" s="255"/>
      <c r="B4" s="256"/>
      <c r="C4" s="257" t="s">
        <v>283</v>
      </c>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8" t="s">
        <v>284</v>
      </c>
      <c r="BC4" s="258"/>
    </row>
    <row r="5" spans="1:61" s="8" customFormat="1" ht="39.75" customHeight="1" x14ac:dyDescent="0.25">
      <c r="A5" s="247" t="s">
        <v>285</v>
      </c>
      <c r="B5" s="247"/>
      <c r="C5" s="261" t="s">
        <v>286</v>
      </c>
      <c r="D5" s="262"/>
      <c r="E5" s="43" t="s">
        <v>287</v>
      </c>
      <c r="F5" s="44" t="s">
        <v>288</v>
      </c>
      <c r="G5" s="43" t="s">
        <v>0</v>
      </c>
      <c r="H5" s="45" t="s">
        <v>289</v>
      </c>
      <c r="I5" s="226" t="s">
        <v>290</v>
      </c>
      <c r="J5" s="227"/>
      <c r="K5" s="227"/>
      <c r="L5" s="227"/>
      <c r="M5" s="227"/>
      <c r="N5" s="227"/>
      <c r="O5" s="228"/>
      <c r="P5" s="223" t="s">
        <v>291</v>
      </c>
      <c r="Q5" s="224"/>
      <c r="R5" s="224"/>
      <c r="S5" s="224"/>
      <c r="T5" s="225"/>
      <c r="AS5" s="248"/>
      <c r="BB5" s="249"/>
      <c r="BC5" s="249"/>
    </row>
    <row r="6" spans="1:61" s="8" customFormat="1" ht="33.75" customHeight="1" x14ac:dyDescent="0.25">
      <c r="A6" s="250" t="s">
        <v>292</v>
      </c>
      <c r="B6" s="251"/>
      <c r="C6" s="252" t="s">
        <v>293</v>
      </c>
      <c r="D6" s="253"/>
      <c r="E6" s="253"/>
      <c r="F6" s="253"/>
      <c r="G6" s="253"/>
      <c r="H6" s="254"/>
      <c r="I6" s="226" t="s">
        <v>294</v>
      </c>
      <c r="J6" s="227"/>
      <c r="K6" s="227"/>
      <c r="L6" s="227"/>
      <c r="M6" s="227"/>
      <c r="N6" s="227"/>
      <c r="O6" s="228"/>
      <c r="P6" s="229">
        <v>2023</v>
      </c>
      <c r="Q6" s="230"/>
      <c r="R6" s="230"/>
      <c r="S6" s="230"/>
      <c r="T6" s="230"/>
      <c r="W6" s="9" t="s">
        <v>295</v>
      </c>
      <c r="X6" s="259"/>
      <c r="Y6" s="259"/>
      <c r="Z6" s="259"/>
      <c r="AA6" s="259"/>
      <c r="AB6" s="259"/>
      <c r="AC6" s="259"/>
      <c r="AD6" s="259"/>
      <c r="AE6" s="259"/>
      <c r="AF6" s="259"/>
      <c r="AG6" s="259"/>
      <c r="AH6" s="259"/>
      <c r="AI6" s="259"/>
      <c r="AJ6" s="10"/>
      <c r="AK6" s="10"/>
      <c r="AL6" s="10"/>
      <c r="AM6" s="10"/>
      <c r="AN6" s="11"/>
      <c r="AO6" s="12"/>
      <c r="AP6" s="12"/>
      <c r="AQ6" s="12"/>
      <c r="AS6" s="248"/>
      <c r="BB6" s="260"/>
      <c r="BC6" s="260"/>
    </row>
    <row r="7" spans="1:61" s="8" customFormat="1" ht="33.75" customHeight="1" x14ac:dyDescent="0.25">
      <c r="A7" s="263" t="s">
        <v>296</v>
      </c>
      <c r="B7" s="264"/>
      <c r="C7" s="264"/>
      <c r="D7" s="264"/>
      <c r="E7" s="264"/>
      <c r="F7" s="264"/>
      <c r="G7" s="264"/>
      <c r="H7" s="264"/>
      <c r="I7" s="264"/>
      <c r="J7" s="264"/>
      <c r="K7" s="264"/>
      <c r="L7" s="264"/>
      <c r="M7" s="264"/>
      <c r="N7" s="264"/>
      <c r="O7" s="264"/>
      <c r="P7" s="264"/>
      <c r="Q7" s="264"/>
      <c r="R7" s="264"/>
      <c r="S7" s="264"/>
      <c r="T7" s="264"/>
      <c r="U7" s="264"/>
      <c r="V7" s="265"/>
      <c r="W7" s="266" t="s">
        <v>297</v>
      </c>
      <c r="X7" s="267"/>
      <c r="Y7" s="267"/>
      <c r="Z7" s="267"/>
      <c r="AA7" s="267"/>
      <c r="AB7" s="267"/>
      <c r="AC7" s="267"/>
      <c r="AD7" s="267"/>
      <c r="AE7" s="267"/>
      <c r="AF7" s="267"/>
      <c r="AG7" s="267"/>
      <c r="AH7" s="267"/>
      <c r="AI7" s="267"/>
      <c r="AJ7" s="267"/>
      <c r="AK7" s="267"/>
      <c r="AL7" s="267"/>
      <c r="AM7" s="267"/>
      <c r="AN7" s="267"/>
      <c r="AO7" s="267"/>
      <c r="AP7" s="267"/>
      <c r="AQ7" s="267"/>
      <c r="AR7" s="267"/>
      <c r="AS7" s="268"/>
      <c r="AT7" s="247" t="s">
        <v>298</v>
      </c>
      <c r="AU7" s="247"/>
      <c r="AV7" s="247"/>
      <c r="AW7" s="247"/>
      <c r="AX7" s="247"/>
      <c r="AY7" s="247"/>
      <c r="AZ7" s="247"/>
      <c r="BA7" s="247"/>
      <c r="BB7" s="247"/>
      <c r="BC7" s="247"/>
    </row>
    <row r="8" spans="1:61" s="8" customFormat="1" ht="33" customHeight="1" x14ac:dyDescent="0.25">
      <c r="A8" s="247" t="s">
        <v>299</v>
      </c>
      <c r="B8" s="247"/>
      <c r="C8" s="247"/>
      <c r="D8" s="247"/>
      <c r="E8" s="247"/>
      <c r="F8" s="247"/>
      <c r="G8" s="247"/>
      <c r="H8" s="247"/>
      <c r="I8" s="247"/>
      <c r="J8" s="247" t="s">
        <v>300</v>
      </c>
      <c r="K8" s="247"/>
      <c r="L8" s="247"/>
      <c r="M8" s="247"/>
      <c r="N8" s="247"/>
      <c r="O8" s="247"/>
      <c r="P8" s="247"/>
      <c r="Q8" s="247"/>
      <c r="R8" s="247"/>
      <c r="S8" s="247"/>
      <c r="T8" s="247"/>
      <c r="U8" s="247"/>
      <c r="V8" s="247"/>
      <c r="W8" s="269" t="s">
        <v>301</v>
      </c>
      <c r="X8" s="269"/>
      <c r="Y8" s="269"/>
      <c r="Z8" s="269"/>
      <c r="AA8" s="269"/>
      <c r="AB8" s="243" t="s">
        <v>302</v>
      </c>
      <c r="AC8" s="243"/>
      <c r="AD8" s="243"/>
      <c r="AE8" s="243"/>
      <c r="AF8" s="243"/>
      <c r="AG8" s="243"/>
      <c r="AH8" s="243"/>
      <c r="AI8" s="243"/>
      <c r="AJ8" s="243"/>
      <c r="AK8" s="243"/>
      <c r="AL8" s="243"/>
      <c r="AM8" s="243"/>
      <c r="AN8" s="243"/>
      <c r="AO8" s="243"/>
      <c r="AP8" s="243"/>
      <c r="AQ8" s="243"/>
      <c r="AR8" s="243"/>
      <c r="AS8" s="243"/>
      <c r="AT8" s="247"/>
      <c r="AU8" s="247"/>
      <c r="AV8" s="247"/>
      <c r="AW8" s="247"/>
      <c r="AX8" s="247"/>
      <c r="AY8" s="247"/>
      <c r="AZ8" s="247"/>
      <c r="BA8" s="247"/>
      <c r="BB8" s="247"/>
      <c r="BC8" s="247"/>
    </row>
    <row r="9" spans="1:61" s="13" customFormat="1" ht="33" customHeight="1" x14ac:dyDescent="0.25">
      <c r="A9" s="247"/>
      <c r="B9" s="247"/>
      <c r="C9" s="247"/>
      <c r="D9" s="247"/>
      <c r="E9" s="247"/>
      <c r="F9" s="247"/>
      <c r="G9" s="247"/>
      <c r="H9" s="247"/>
      <c r="I9" s="247"/>
      <c r="J9" s="232" t="s">
        <v>303</v>
      </c>
      <c r="K9" s="232" t="s">
        <v>304</v>
      </c>
      <c r="L9" s="232" t="s">
        <v>305</v>
      </c>
      <c r="M9" s="232" t="s">
        <v>306</v>
      </c>
      <c r="N9" s="232" t="s">
        <v>307</v>
      </c>
      <c r="O9" s="232" t="s">
        <v>308</v>
      </c>
      <c r="P9" s="232" t="s">
        <v>309</v>
      </c>
      <c r="Q9" s="232" t="s">
        <v>310</v>
      </c>
      <c r="R9" s="232" t="s">
        <v>311</v>
      </c>
      <c r="S9" s="232" t="s">
        <v>312</v>
      </c>
      <c r="T9" s="232" t="s">
        <v>313</v>
      </c>
      <c r="U9" s="232" t="s">
        <v>314</v>
      </c>
      <c r="V9" s="232" t="s">
        <v>315</v>
      </c>
      <c r="W9" s="269"/>
      <c r="X9" s="269"/>
      <c r="Y9" s="269"/>
      <c r="Z9" s="269"/>
      <c r="AA9" s="269"/>
      <c r="AB9" s="231" t="s">
        <v>316</v>
      </c>
      <c r="AC9" s="231"/>
      <c r="AD9" s="231"/>
      <c r="AE9" s="231"/>
      <c r="AF9" s="231"/>
      <c r="AG9" s="231"/>
      <c r="AH9" s="231"/>
      <c r="AI9" s="231"/>
      <c r="AJ9" s="244" t="s">
        <v>317</v>
      </c>
      <c r="AK9" s="42"/>
      <c r="AL9" s="244" t="s">
        <v>318</v>
      </c>
      <c r="AM9" s="244" t="s">
        <v>319</v>
      </c>
      <c r="AN9" s="239" t="s">
        <v>320</v>
      </c>
      <c r="AO9" s="239" t="s">
        <v>321</v>
      </c>
      <c r="AP9" s="244" t="s">
        <v>322</v>
      </c>
      <c r="AQ9" s="239" t="s">
        <v>323</v>
      </c>
      <c r="AR9" s="239" t="s">
        <v>324</v>
      </c>
      <c r="AS9" s="239" t="s">
        <v>325</v>
      </c>
      <c r="AT9" s="247"/>
      <c r="AU9" s="247"/>
      <c r="AV9" s="247"/>
      <c r="AW9" s="247"/>
      <c r="AX9" s="247"/>
      <c r="AY9" s="247"/>
      <c r="AZ9" s="247"/>
      <c r="BA9" s="247"/>
      <c r="BB9" s="247"/>
      <c r="BC9" s="247"/>
      <c r="BI9" s="13" t="s">
        <v>326</v>
      </c>
    </row>
    <row r="10" spans="1:61" s="13" customFormat="1" ht="49.5" customHeight="1" x14ac:dyDescent="0.25">
      <c r="A10" s="231" t="s">
        <v>327</v>
      </c>
      <c r="B10" s="231" t="s">
        <v>328</v>
      </c>
      <c r="C10" s="231" t="s">
        <v>329</v>
      </c>
      <c r="D10" s="231" t="s">
        <v>330</v>
      </c>
      <c r="E10" s="231" t="s">
        <v>331</v>
      </c>
      <c r="F10" s="231" t="s">
        <v>332</v>
      </c>
      <c r="G10" s="231"/>
      <c r="H10" s="231"/>
      <c r="I10" s="231"/>
      <c r="J10" s="232"/>
      <c r="K10" s="232"/>
      <c r="L10" s="232"/>
      <c r="M10" s="232"/>
      <c r="N10" s="232"/>
      <c r="O10" s="232"/>
      <c r="P10" s="232"/>
      <c r="Q10" s="232"/>
      <c r="R10" s="232"/>
      <c r="S10" s="232"/>
      <c r="T10" s="232"/>
      <c r="U10" s="232"/>
      <c r="V10" s="232"/>
      <c r="W10" s="269"/>
      <c r="X10" s="269"/>
      <c r="Y10" s="269"/>
      <c r="Z10" s="269"/>
      <c r="AA10" s="269"/>
      <c r="AB10" s="244" t="s">
        <v>333</v>
      </c>
      <c r="AC10" s="244"/>
      <c r="AD10" s="244"/>
      <c r="AE10" s="244"/>
      <c r="AF10" s="244"/>
      <c r="AG10" s="244" t="s">
        <v>334</v>
      </c>
      <c r="AH10" s="244"/>
      <c r="AI10" s="244"/>
      <c r="AJ10" s="244"/>
      <c r="AK10" s="42"/>
      <c r="AL10" s="244"/>
      <c r="AM10" s="244"/>
      <c r="AN10" s="239"/>
      <c r="AO10" s="239"/>
      <c r="AP10" s="244"/>
      <c r="AQ10" s="239"/>
      <c r="AR10" s="239"/>
      <c r="AS10" s="239"/>
      <c r="AT10" s="236" t="s">
        <v>335</v>
      </c>
      <c r="AU10" s="236" t="s">
        <v>336</v>
      </c>
      <c r="AV10" s="236" t="s">
        <v>337</v>
      </c>
      <c r="AW10" s="236" t="s">
        <v>338</v>
      </c>
      <c r="AX10" s="238" t="s">
        <v>339</v>
      </c>
      <c r="AY10" s="238"/>
      <c r="AZ10" s="238"/>
      <c r="BA10" s="231" t="s">
        <v>340</v>
      </c>
      <c r="BB10" s="231" t="s">
        <v>341</v>
      </c>
      <c r="BC10" s="231" t="s">
        <v>342</v>
      </c>
      <c r="BI10" s="13" t="s">
        <v>343</v>
      </c>
    </row>
    <row r="11" spans="1:61" s="13" customFormat="1" ht="57.75" customHeight="1" x14ac:dyDescent="0.25">
      <c r="A11" s="231"/>
      <c r="B11" s="231"/>
      <c r="C11" s="231"/>
      <c r="D11" s="231"/>
      <c r="E11" s="231"/>
      <c r="F11" s="14" t="s">
        <v>344</v>
      </c>
      <c r="G11" s="14" t="s">
        <v>345</v>
      </c>
      <c r="H11" s="14" t="s">
        <v>346</v>
      </c>
      <c r="I11" s="14" t="s">
        <v>347</v>
      </c>
      <c r="J11" s="232"/>
      <c r="K11" s="232"/>
      <c r="L11" s="232"/>
      <c r="M11" s="232"/>
      <c r="N11" s="232"/>
      <c r="O11" s="232"/>
      <c r="P11" s="232"/>
      <c r="Q11" s="232"/>
      <c r="R11" s="232"/>
      <c r="S11" s="232"/>
      <c r="T11" s="232"/>
      <c r="U11" s="232"/>
      <c r="V11" s="232"/>
      <c r="W11" s="15" t="s">
        <v>348</v>
      </c>
      <c r="X11" s="15" t="s">
        <v>349</v>
      </c>
      <c r="Y11" s="15" t="s">
        <v>350</v>
      </c>
      <c r="Z11" s="15" t="s">
        <v>351</v>
      </c>
      <c r="AA11" s="16" t="s">
        <v>352</v>
      </c>
      <c r="AB11" s="17" t="s">
        <v>353</v>
      </c>
      <c r="AC11" s="15" t="s">
        <v>354</v>
      </c>
      <c r="AD11" s="15" t="s">
        <v>355</v>
      </c>
      <c r="AE11" s="17" t="s">
        <v>356</v>
      </c>
      <c r="AF11" s="15" t="s">
        <v>357</v>
      </c>
      <c r="AG11" s="15" t="s">
        <v>358</v>
      </c>
      <c r="AH11" s="15" t="s">
        <v>359</v>
      </c>
      <c r="AI11" s="15" t="s">
        <v>360</v>
      </c>
      <c r="AJ11" s="42" t="s">
        <v>361</v>
      </c>
      <c r="AK11" s="42"/>
      <c r="AL11" s="42" t="s">
        <v>362</v>
      </c>
      <c r="AM11" s="42" t="s">
        <v>363</v>
      </c>
      <c r="AN11" s="239"/>
      <c r="AO11" s="239"/>
      <c r="AP11" s="244"/>
      <c r="AQ11" s="239"/>
      <c r="AR11" s="239"/>
      <c r="AS11" s="239"/>
      <c r="AT11" s="237"/>
      <c r="AU11" s="237"/>
      <c r="AV11" s="237"/>
      <c r="AW11" s="237"/>
      <c r="AX11" s="16" t="s">
        <v>364</v>
      </c>
      <c r="AY11" s="16" t="s">
        <v>365</v>
      </c>
      <c r="AZ11" s="16" t="s">
        <v>366</v>
      </c>
      <c r="BA11" s="231"/>
      <c r="BB11" s="231"/>
      <c r="BC11" s="231"/>
      <c r="BF11" s="36"/>
      <c r="BI11" s="13" t="s">
        <v>367</v>
      </c>
    </row>
    <row r="12" spans="1:61" s="24" customFormat="1" ht="140.25" customHeight="1" x14ac:dyDescent="0.25">
      <c r="A12" s="199" t="s">
        <v>368</v>
      </c>
      <c r="B12" s="199" t="s">
        <v>369</v>
      </c>
      <c r="C12" s="199" t="s">
        <v>370</v>
      </c>
      <c r="D12" s="233" t="s">
        <v>371</v>
      </c>
      <c r="E12" s="202" t="str">
        <f>+CONCATENATE(B12," ",C12," ",D12)</f>
        <v>Posibilidad de perdida economica y reputacional Por inoportuna contratación del servicio de la empresa de mensajeria, lo cual genera atrasos en las notificaciones a los contribuyentes; demoras en los procesos de contratación de servicios profesionales e insumos técnicos, tales como, vinculación de personas mediante OPS, vehículos, rotuladoras y equipo de calibración certificado para la ejecución de las visitas a las estaciones de gasolina; dilación en la adquisición de herramientas tecnológicas, lo que incide en la inexistencia de software para el manejo de expedientes ; insuficientes recursos, tales como, útiles de oficina, papeleria, dificil acceso a la red de internet y la red inalambrica WiFi; e  insuficientes de espacios para el archivo, custodia y disposición de expedientes de Fiscalización.
 *  Debido a irregularidad y falta de
garantía a los
contribuyentes por
desconocimiento de su
proceso.                                                                                          * Debido a conflicto de intereses.  
* Debido a ocultamiento de infiormacion importante para la toma de decisiones. 
*  Debido a reprocesos de actividades
y aumento de carga
operativa.                                                                                                             * Debido a interrupción temporal y generalizada de las
funciones del proceso.                                             * Debido a disminución de la 
efectividad en la gestión del  subproceso.                                                                        * Debido a debilidad en el
cumplimiento de las
funciones.                                                                              *  Debido a perdida de documentos, que afectaría la consulta y acceso a la memoria institucional.</v>
      </c>
      <c r="F12" s="199" t="s">
        <v>372</v>
      </c>
      <c r="G12" s="196"/>
      <c r="H12" s="196" t="s">
        <v>373</v>
      </c>
      <c r="I12" s="217" t="str">
        <f>+G12&amp;H12</f>
        <v>Procesos</v>
      </c>
      <c r="J12" s="214">
        <v>12</v>
      </c>
      <c r="K12" s="187" t="str">
        <f>IF(J12&lt;=0,"",IF(J12&lt;=2,"Muy Baja",IF(J12&lt;=24,"Baja",IF(J12&lt;=500,"Media",IF(J12&lt;=5000,"Alta","Muy Alta")))))</f>
        <v>Baja</v>
      </c>
      <c r="L12" s="208">
        <f>IF(K12="","",IF(K12="Muy Baja",0.2,IF(K12="Baja",0.4,IF(K12="Media",0.6,IF(K12="Alta",0.8,IF(K12="Muy Alta",1,))))))</f>
        <v>0.4</v>
      </c>
      <c r="M12" s="211" t="s">
        <v>374</v>
      </c>
      <c r="N12" s="208">
        <f>IF(M12="","",IF(M12="menor a 10 SMLMV",0.2,IF(M12="ENTRE 10 Y 50 SMLMV",0.4,IF(M12="entre 50 y 100 SMLMV",0.6,IF(M12="entre 100 y 500 SMLMV",0.8,IF(M12="Mayor a 500 SMLMV",1,))))))</f>
        <v>0.6</v>
      </c>
      <c r="O12" s="187" t="str">
        <f>IF(N12&lt;=0,"",IF(N12&lt;=20%,"Leve",IF(N12&lt;=40%,"Menor",IF(N12&lt;=60%,"Moderado",IF(N12&lt;=80%,"Mayor","Catastrofico")))))</f>
        <v>Moderado</v>
      </c>
      <c r="P12" s="205" t="s">
        <v>343</v>
      </c>
      <c r="Q12" s="37" t="s">
        <v>326</v>
      </c>
      <c r="R12" s="187" t="str">
        <f>IF(S12&lt;=0,"",IF(S12&lt;=20%,"Leve",IF(S12&lt;=40%,"Menor",IF(S12&lt;=60%,"Moderado",IF(S12&lt;=80%,"Mayor","Catastrofico")))))</f>
        <v>Menor</v>
      </c>
      <c r="S12" s="208">
        <f>IF(P12="","",IF(P12="El riesgo afecta la imagen de algún área de la organización",0.2,IF(P12="El riesgo afecta la imagen de la entidad internamente, de conocimiento general nivel interno, de junta directiva y accionistas y/o de proveedores",0.4,IF(P12="El riesgo afecta la imagen de la entidad con algunos usuarios de relevancia frente al logro de los objetivos",0.6,IF(P12="El riesgo afecta la imagen de la entidad con efecto publicitario sostenido a nivel de sector administrativo, nivel departamental o municipal",0.8,IF(P12="El riesgo afecta la imagen de la entidad a nivel nacional, con efecto publicitario sostenido a nivel país",1,))))))</f>
        <v>0.4</v>
      </c>
      <c r="T12" s="187" t="str">
        <f>IF(U12&lt;=0,"",IF(U12&lt;=20%,"Leve",IF(U12&lt;=40%,"Menor",IF(U12&lt;=60%,"Moderado",IF(U12&lt;=80%,"Mayor","Catastrofico")))))</f>
        <v>Moderado</v>
      </c>
      <c r="U12" s="193">
        <f>+N12</f>
        <v>0.6</v>
      </c>
      <c r="V12" s="190" t="str">
        <f>IF(OR(AND(K12="Muy Baja",T12="Leve"),AND(K12="Muy Baja",T12="Menor"),AND(K12="Baja",T12="Leve")),"Bajo",IF(OR(AND(K12="Muy baja",T12="Moderado"),AND(K12="Baja",T12="Menor"),AND(K12="Baja",T12="Moderado"),AND(K12="Media",T12="Leve"),AND(K12="Media",T12="Menor"),AND(K12="Media",T12="Moderado"),AND(K12="Alta",T12="Leve"),AND(K12="Alta",T12="Menor")),"Moderado",IF(OR(AND(K12="Muy Baja",T12="Mayor"),AND(K12="Baja",T12="Mayor"),AND(K12="Media",T12="Mayor"),AND(K12="Alta",T12="Moderado"),AND(K12="Alta",T12="Mayor"),AND(K12="Muy Alta",T12="Leve"),AND(K12="Muy Alta",T12="Menor"),AND(K12="Muy Alta",T12="Moderado"),AND(K12="Muy Alta",T12="Mayor")),"Alto",IF(OR(AND(K12="Muy Baja",T12="Catastrofico"),AND(K12="Baja",T12="Catastrofico"),AND(K12="Media",T12="Catastrofico"),AND(K12="Alta",T12="Catastrofico"),AND(K12="Muy Alta",T12="Catastrofico")),"Extremo",))))</f>
        <v>Moderado</v>
      </c>
      <c r="W12" s="18">
        <v>1</v>
      </c>
      <c r="X12" s="19" t="s">
        <v>375</v>
      </c>
      <c r="Y12" s="19" t="s">
        <v>376</v>
      </c>
      <c r="Z12" s="19" t="s">
        <v>377</v>
      </c>
      <c r="AA12" s="20" t="str">
        <f t="shared" ref="AA12" si="0">+CONCATENATE(X12," ",Y12," ",Z12)</f>
        <v xml:space="preserve">
Asesor de Fiscalización Código 105 Grado 47 Diseñar e implementar controles eficaces para el cumplimiento de los procedimientos de fiscalización tributaria acordes a la ley, que permita mitigar los riesgos que impacten en la consecución de los objetivos del subproceso. 
A través del número de oficios enviados al grupo de trabajo en donde se haga seguimiento a los expedientes o procesos asignados, y el registro y actualización de expedientes controlados mediante Base de Datos; ejecutar mesas de trabajo con la OAI para el  ajustes a la Base de Datos. CADA VEZ QUE SEA REQUERIDO. </v>
      </c>
      <c r="AB12" s="21" t="s">
        <v>378</v>
      </c>
      <c r="AC12" s="41">
        <f>IF(AB12="","",IF(AB12="Preventivo",0.25,IF(AB12="Detectivo",0.15,IF(AB12="Correctivo",0.1,))))</f>
        <v>0.25</v>
      </c>
      <c r="AD12" s="22" t="s">
        <v>379</v>
      </c>
      <c r="AE12" s="21" t="s">
        <v>380</v>
      </c>
      <c r="AF12" s="41">
        <f>IF(AE12="","",IF(AE12="Manual",0.15,IF(AE12="Automatico",0.25,)))</f>
        <v>0.15</v>
      </c>
      <c r="AG12" s="23" t="s">
        <v>381</v>
      </c>
      <c r="AH12" s="23" t="s">
        <v>382</v>
      </c>
      <c r="AI12" s="23" t="s">
        <v>383</v>
      </c>
      <c r="AJ12" s="22">
        <f>+AC12+AF12</f>
        <v>0.4</v>
      </c>
      <c r="AK12" s="22">
        <f>+L12*AJ12</f>
        <v>0.16000000000000003</v>
      </c>
      <c r="AL12" s="22">
        <f>+L12-AK12</f>
        <v>0.24</v>
      </c>
      <c r="AM12" s="22">
        <v>0.6</v>
      </c>
      <c r="AN12" s="240">
        <f>+AL16</f>
        <v>6.0479999999999992E-2</v>
      </c>
      <c r="AO12" s="187" t="str">
        <f>IF(AN12&lt;=0,"",IF(AN12&lt;=20%,"Muy Baja",IF(AN12&lt;=40%,"Baja",IF(AN12&lt;=60%,"Media",IF(AN12&lt;=80%,"Alta","Muy Alta")))))</f>
        <v>Muy Baja</v>
      </c>
      <c r="AP12" s="240">
        <f>+AM16</f>
        <v>0.6</v>
      </c>
      <c r="AQ12" s="187" t="str">
        <f>IF(AP12&lt;=0,"",IF(AP12&lt;=20%,"Leve",IF(AP12&lt;=40%,"Menor",IF(AP12&lt;=60%,"Moderado",IF(AP12&lt;=80%,"Mayor","Catastrofico")))))</f>
        <v>Moderado</v>
      </c>
      <c r="AR12" s="190" t="str">
        <f>IF(OR(AND(AO12="Muy Baja",AQ12="Leve"),AND(AO12="Muy Baja",AQ12="Menor"),AND(AO12="Baja",AQ12="Leve")),"Bajo",IF(OR(AND(AO12="Muy baja",AQ12="Moderado"),AND(AO12="Baja",AQ12="Menor"),AND(AO12="Baja",AQ12="Moderado"),AND(AO12="Media",AQ12="Leve"),AND(AO12="Media",AQ12="Menor"),AND(AO12="Media",AQ12="Moderado"),AND(AO12="Alta",AQ12="Leve"),AND(AO12="Alta",AQ12="Menor")),"Moderado",IF(OR(AND(AO12="Muy Baja",AQ12="Mayor"),AND(AO12="Baja",AQ12="Mayor"),AND(AO12="Media",AQ12="Mayor"),AND(AO12="Alta",AQ12="Moderado"),AND(AO12="Alta",AQ12="Mayor"),AND(AO12="Muy Alta",AQ12="Leve"),AND(AO12="Muy Alta",AQ12="Menor"),AND(AO12="Muy Alta",AQ12="Moderado"),AND(AO12="Muy Alta",AQ12="Mayor")),"Alto",IF(OR(AND(AO12="Muy Baja",AQ12="Catastrofico"),AND(AO12="Baja",AQ12="Catastrofico"),AND(AO12="Media",AQ12="Catastrofico"),AND(AO12="Alta",AQ12="Catastrofico"),AND(AO12="Muy Alta",AQ12="Catastrofico")),"Extremo",""))))</f>
        <v>Moderado</v>
      </c>
      <c r="AS12" s="211" t="s">
        <v>384</v>
      </c>
      <c r="AT12" s="220"/>
      <c r="AU12" s="220"/>
      <c r="AV12" s="220"/>
      <c r="AW12" s="220"/>
      <c r="AX12" s="220"/>
      <c r="AY12" s="220"/>
      <c r="AZ12" s="220"/>
      <c r="BA12" s="220"/>
      <c r="BB12" s="220"/>
      <c r="BC12" s="220"/>
      <c r="BE12" s="38" t="str">
        <f>IF(BD12="","",IF(BD12="Muy Baja",0.2,IF(BD12="Baja",0.4,IF(BD12="Media",0.6,IF(BD12="Alta",0.8,IF(BD12="Muy Alta",1,))))))</f>
        <v/>
      </c>
      <c r="BF12" s="245" t="s">
        <v>385</v>
      </c>
      <c r="BG12" s="246"/>
      <c r="BI12" s="13" t="s">
        <v>386</v>
      </c>
    </row>
    <row r="13" spans="1:61" s="24" customFormat="1" ht="87.75" customHeight="1" x14ac:dyDescent="0.25">
      <c r="A13" s="200"/>
      <c r="B13" s="200"/>
      <c r="C13" s="200"/>
      <c r="D13" s="234"/>
      <c r="E13" s="203"/>
      <c r="F13" s="200"/>
      <c r="G13" s="197"/>
      <c r="H13" s="197"/>
      <c r="I13" s="218"/>
      <c r="J13" s="215"/>
      <c r="K13" s="188"/>
      <c r="L13" s="209"/>
      <c r="M13" s="212"/>
      <c r="N13" s="209"/>
      <c r="O13" s="188"/>
      <c r="P13" s="206"/>
      <c r="Q13" s="37" t="s">
        <v>343</v>
      </c>
      <c r="R13" s="188"/>
      <c r="S13" s="209"/>
      <c r="T13" s="188"/>
      <c r="U13" s="194"/>
      <c r="V13" s="191"/>
      <c r="W13" s="18">
        <v>2</v>
      </c>
      <c r="X13" s="19" t="s">
        <v>387</v>
      </c>
      <c r="Y13" s="19" t="s">
        <v>388</v>
      </c>
      <c r="Z13" s="19" t="s">
        <v>389</v>
      </c>
      <c r="AA13" s="20" t="str">
        <f>+CONCATENATE(X13," ",Y13," ",Z13)</f>
        <v xml:space="preserve">Asesor de Fiscalización Código 105 Grado 47 Establecer instrucciones de trabajo para la interaccion de las actividades que optimicen los recursos disponibles para la obtención de los resultados planeados.  
A través del Plan de Acción Anual del subproceso que describe las actividades a ejecutar, realizando seguimiento trimestral. Registro de Productos No Conformes, que permite identicar y corregir errores durante la ejecución de las actividades. TRIMESTRAL. </v>
      </c>
      <c r="AB13" s="21" t="s">
        <v>390</v>
      </c>
      <c r="AC13" s="41">
        <f>IF(AB13="","",IF(AB13="Preventivo",0.25,IF(AB13="Detectivo",0.15,IF(AB13="Correctivo",0.1,))))</f>
        <v>0.15</v>
      </c>
      <c r="AD13" s="22" t="s">
        <v>379</v>
      </c>
      <c r="AE13" s="21" t="s">
        <v>380</v>
      </c>
      <c r="AF13" s="41">
        <f t="shared" ref="AF13:AF15" si="1">IF(AE13="","",IF(AE13="Manual",0.15,IF(AE13="Automatico",0.25,)))</f>
        <v>0.15</v>
      </c>
      <c r="AG13" s="23" t="s">
        <v>381</v>
      </c>
      <c r="AH13" s="23" t="s">
        <v>382</v>
      </c>
      <c r="AI13" s="23" t="s">
        <v>383</v>
      </c>
      <c r="AJ13" s="22">
        <f>+AC13+AF13</f>
        <v>0.3</v>
      </c>
      <c r="AK13" s="22">
        <f>+AL12*AJ13</f>
        <v>7.1999999999999995E-2</v>
      </c>
      <c r="AL13" s="22">
        <f>+AL12-AK13</f>
        <v>0.16799999999999998</v>
      </c>
      <c r="AM13" s="22">
        <v>0.6</v>
      </c>
      <c r="AN13" s="241"/>
      <c r="AO13" s="188"/>
      <c r="AP13" s="241"/>
      <c r="AQ13" s="188"/>
      <c r="AR13" s="191"/>
      <c r="AS13" s="212"/>
      <c r="AT13" s="221"/>
      <c r="AU13" s="221"/>
      <c r="AV13" s="221"/>
      <c r="AW13" s="221"/>
      <c r="AX13" s="221"/>
      <c r="AY13" s="221"/>
      <c r="AZ13" s="221"/>
      <c r="BA13" s="221"/>
      <c r="BB13" s="221"/>
      <c r="BC13" s="221"/>
      <c r="BE13" s="39"/>
      <c r="BF13"/>
      <c r="BI13" s="13" t="s">
        <v>391</v>
      </c>
    </row>
    <row r="14" spans="1:61" s="24" customFormat="1" ht="90.75" customHeight="1" x14ac:dyDescent="0.25">
      <c r="A14" s="200"/>
      <c r="B14" s="200"/>
      <c r="C14" s="200"/>
      <c r="D14" s="234"/>
      <c r="E14" s="203"/>
      <c r="F14" s="200"/>
      <c r="G14" s="197"/>
      <c r="H14" s="197"/>
      <c r="I14" s="218"/>
      <c r="J14" s="215"/>
      <c r="K14" s="188"/>
      <c r="L14" s="209"/>
      <c r="M14" s="212"/>
      <c r="N14" s="209"/>
      <c r="O14" s="188"/>
      <c r="P14" s="206"/>
      <c r="Q14" s="37" t="s">
        <v>392</v>
      </c>
      <c r="R14" s="188"/>
      <c r="S14" s="209"/>
      <c r="T14" s="188"/>
      <c r="U14" s="194"/>
      <c r="V14" s="191"/>
      <c r="W14" s="18">
        <v>3</v>
      </c>
      <c r="X14" s="19" t="s">
        <v>375</v>
      </c>
      <c r="Y14" s="19" t="s">
        <v>393</v>
      </c>
      <c r="Z14" s="19" t="s">
        <v>394</v>
      </c>
      <c r="AA14" s="20" t="str">
        <f>+CONCATENATE(X14," ",Y14," ",Z14)</f>
        <v xml:space="preserve">
Asesor de Fiscalización Código 105 Grado 47 Utilizar los recursos disponibles optimizando el uso de herramientas TICS y canales institucionales para garantizar el cumplimiento del objetivo del subproceso, la ejecución de las actividades y la comunicación directa.  
A través del Registros de expedientes controlados en  la Base de Datos y el Registro de seguimiento de la bandeja de correspondencia SIGOB. CADA VEZ QUE SEA REQUERIDO.            </v>
      </c>
      <c r="AB14" s="21" t="s">
        <v>378</v>
      </c>
      <c r="AC14" s="41">
        <f>IF(AB14="","",IF(AB14="Preventivo",0.25,IF(AB14="Detectivo",0.15,IF(AB14="Correctivo",0.1,))))</f>
        <v>0.25</v>
      </c>
      <c r="AD14" s="22" t="s">
        <v>379</v>
      </c>
      <c r="AE14" s="21" t="s">
        <v>380</v>
      </c>
      <c r="AF14" s="41">
        <f t="shared" si="1"/>
        <v>0.15</v>
      </c>
      <c r="AG14" s="23" t="s">
        <v>381</v>
      </c>
      <c r="AH14" s="23" t="s">
        <v>382</v>
      </c>
      <c r="AI14" s="23" t="s">
        <v>383</v>
      </c>
      <c r="AJ14" s="22">
        <f t="shared" ref="AJ14:AJ16" si="2">+AC14+AF14</f>
        <v>0.4</v>
      </c>
      <c r="AK14" s="22">
        <f t="shared" ref="AK14:AK16" si="3">+AL13*AJ14</f>
        <v>6.7199999999999996E-2</v>
      </c>
      <c r="AL14" s="22">
        <f t="shared" ref="AL14:AL16" si="4">+AL13-AK14</f>
        <v>0.10079999999999999</v>
      </c>
      <c r="AM14" s="22">
        <v>0.6</v>
      </c>
      <c r="AN14" s="241"/>
      <c r="AO14" s="188"/>
      <c r="AP14" s="241"/>
      <c r="AQ14" s="188"/>
      <c r="AR14" s="191"/>
      <c r="AS14" s="212"/>
      <c r="AT14" s="221"/>
      <c r="AU14" s="221"/>
      <c r="AV14" s="221"/>
      <c r="AW14" s="221"/>
      <c r="AX14" s="221"/>
      <c r="AY14" s="221"/>
      <c r="AZ14" s="221"/>
      <c r="BA14" s="221"/>
      <c r="BB14" s="221"/>
      <c r="BC14" s="221"/>
      <c r="BE14" s="39"/>
      <c r="BF14"/>
    </row>
    <row r="15" spans="1:61" s="24" customFormat="1" ht="75" customHeight="1" x14ac:dyDescent="0.25">
      <c r="A15" s="200"/>
      <c r="B15" s="200"/>
      <c r="C15" s="200"/>
      <c r="D15" s="234"/>
      <c r="E15" s="203"/>
      <c r="F15" s="200"/>
      <c r="G15" s="197"/>
      <c r="H15" s="197"/>
      <c r="I15" s="218"/>
      <c r="J15" s="215"/>
      <c r="K15" s="188"/>
      <c r="L15" s="209"/>
      <c r="M15" s="212"/>
      <c r="N15" s="209"/>
      <c r="O15" s="188"/>
      <c r="P15" s="206"/>
      <c r="Q15" s="37" t="s">
        <v>395</v>
      </c>
      <c r="R15" s="188"/>
      <c r="S15" s="209"/>
      <c r="T15" s="188"/>
      <c r="U15" s="194"/>
      <c r="V15" s="191"/>
      <c r="W15" s="18">
        <v>4</v>
      </c>
      <c r="X15" s="19" t="s">
        <v>375</v>
      </c>
      <c r="Y15" s="19" t="s">
        <v>396</v>
      </c>
      <c r="Z15" s="19" t="s">
        <v>397</v>
      </c>
      <c r="AA15" s="135" t="str">
        <f>+CONCATENATE(X15," ",Y15," ",Z15)</f>
        <v xml:space="preserve">
Asesor de Fiscalización Código 105 Grado 47 
Gestionar de manera oportuna ante la Alta Dirección la optimización de los recursos fisicos y tecnologicos,  para la consecución del objetivo del subproceso. A través del Registro de Oficios enviados por SIGOB, dirigidos a la Alta Dirección con la solicitud de necesidades de servicios, recursos tecnologicos e insumos para el cumplimiento del objetivo del subproceso. ANUAL</v>
      </c>
      <c r="AB15" s="21" t="s">
        <v>378</v>
      </c>
      <c r="AC15" s="41">
        <f>IF(AB15="","",IF(AB15="Preventivo",0.25,IF(AB15="Detectivo",0.15,IF(AB15="Correctivo",0.1,))))</f>
        <v>0.25</v>
      </c>
      <c r="AD15" s="22" t="s">
        <v>379</v>
      </c>
      <c r="AE15" s="136" t="s">
        <v>380</v>
      </c>
      <c r="AF15" s="41">
        <f t="shared" si="1"/>
        <v>0.15</v>
      </c>
      <c r="AG15" s="137" t="s">
        <v>381</v>
      </c>
      <c r="AH15" s="23" t="s">
        <v>382</v>
      </c>
      <c r="AI15" s="23" t="s">
        <v>383</v>
      </c>
      <c r="AJ15" s="22">
        <f t="shared" si="2"/>
        <v>0.4</v>
      </c>
      <c r="AK15" s="22">
        <f t="shared" si="3"/>
        <v>4.0319999999999995E-2</v>
      </c>
      <c r="AL15" s="22">
        <f t="shared" si="4"/>
        <v>6.0479999999999992E-2</v>
      </c>
      <c r="AM15" s="22">
        <v>0.6</v>
      </c>
      <c r="AN15" s="241"/>
      <c r="AO15" s="188"/>
      <c r="AP15" s="241"/>
      <c r="AQ15" s="188"/>
      <c r="AR15" s="191"/>
      <c r="AS15" s="212"/>
      <c r="AT15" s="221"/>
      <c r="AU15" s="221"/>
      <c r="AV15" s="221"/>
      <c r="AW15" s="221"/>
      <c r="AX15" s="221"/>
      <c r="AY15" s="221"/>
      <c r="AZ15" s="221"/>
      <c r="BA15" s="221"/>
      <c r="BB15" s="221"/>
      <c r="BC15" s="221"/>
      <c r="BE15" s="39"/>
      <c r="BF15"/>
    </row>
    <row r="16" spans="1:61" s="24" customFormat="1" ht="71.25" customHeight="1" x14ac:dyDescent="0.25">
      <c r="A16" s="201"/>
      <c r="B16" s="201"/>
      <c r="C16" s="201"/>
      <c r="D16" s="235"/>
      <c r="E16" s="204"/>
      <c r="F16" s="201"/>
      <c r="G16" s="198"/>
      <c r="H16" s="198"/>
      <c r="I16" s="219"/>
      <c r="J16" s="216"/>
      <c r="K16" s="189"/>
      <c r="L16" s="210"/>
      <c r="M16" s="213"/>
      <c r="N16" s="210"/>
      <c r="O16" s="189"/>
      <c r="P16" s="207"/>
      <c r="Q16" s="37" t="s">
        <v>391</v>
      </c>
      <c r="R16" s="189"/>
      <c r="S16" s="210"/>
      <c r="T16" s="189"/>
      <c r="U16" s="195"/>
      <c r="V16" s="192"/>
      <c r="W16" s="25"/>
      <c r="X16" s="19"/>
      <c r="Y16" s="19"/>
      <c r="Z16" s="133"/>
      <c r="AA16" s="129" t="str">
        <f>+CONCATENATE(X16," ",Y16," ",Z16)</f>
        <v xml:space="preserve">  </v>
      </c>
      <c r="AB16" s="21"/>
      <c r="AC16" s="131"/>
      <c r="AD16" s="22"/>
      <c r="AE16" s="130"/>
      <c r="AF16" s="131"/>
      <c r="AG16" s="132"/>
      <c r="AH16" s="134"/>
      <c r="AI16" s="23"/>
      <c r="AJ16" s="22">
        <f t="shared" si="2"/>
        <v>0</v>
      </c>
      <c r="AK16" s="22">
        <f t="shared" si="3"/>
        <v>0</v>
      </c>
      <c r="AL16" s="22">
        <f t="shared" si="4"/>
        <v>6.0479999999999992E-2</v>
      </c>
      <c r="AM16" s="22">
        <v>0.6</v>
      </c>
      <c r="AN16" s="242"/>
      <c r="AO16" s="189"/>
      <c r="AP16" s="242"/>
      <c r="AQ16" s="189"/>
      <c r="AR16" s="192"/>
      <c r="AS16" s="213"/>
      <c r="AT16" s="222"/>
      <c r="AU16" s="222"/>
      <c r="AV16" s="222"/>
      <c r="AW16" s="222"/>
      <c r="AX16" s="222"/>
      <c r="AY16" s="222"/>
      <c r="AZ16" s="222"/>
      <c r="BA16" s="222"/>
      <c r="BB16" s="222"/>
      <c r="BC16" s="222"/>
      <c r="BE16" s="40"/>
    </row>
  </sheetData>
  <mergeCells count="105">
    <mergeCell ref="BF12:BG12"/>
    <mergeCell ref="A5:B5"/>
    <mergeCell ref="AS5:AS6"/>
    <mergeCell ref="BB5:BC5"/>
    <mergeCell ref="A6:B6"/>
    <mergeCell ref="C6:H6"/>
    <mergeCell ref="A1:B4"/>
    <mergeCell ref="C1:BA1"/>
    <mergeCell ref="BB1:BC1"/>
    <mergeCell ref="C2:BA2"/>
    <mergeCell ref="BB2:BC2"/>
    <mergeCell ref="C3:BA3"/>
    <mergeCell ref="BB3:BC3"/>
    <mergeCell ref="C4:BA4"/>
    <mergeCell ref="BB4:BC4"/>
    <mergeCell ref="X6:AI6"/>
    <mergeCell ref="BB6:BC6"/>
    <mergeCell ref="C5:D5"/>
    <mergeCell ref="A7:V7"/>
    <mergeCell ref="W7:AS7"/>
    <mergeCell ref="AT7:BC9"/>
    <mergeCell ref="A8:I9"/>
    <mergeCell ref="J8:V8"/>
    <mergeCell ref="W8:AA10"/>
    <mergeCell ref="AB8:AS8"/>
    <mergeCell ref="J9:J11"/>
    <mergeCell ref="F10:I10"/>
    <mergeCell ref="AB10:AF10"/>
    <mergeCell ref="AJ9:AJ10"/>
    <mergeCell ref="AL9:AL10"/>
    <mergeCell ref="AM9:AM10"/>
    <mergeCell ref="AN9:AN11"/>
    <mergeCell ref="AO9:AO11"/>
    <mergeCell ref="AP9:AP11"/>
    <mergeCell ref="R9:R11"/>
    <mergeCell ref="S9:S11"/>
    <mergeCell ref="T9:T11"/>
    <mergeCell ref="U9:U11"/>
    <mergeCell ref="V9:V11"/>
    <mergeCell ref="AB9:AI9"/>
    <mergeCell ref="AG10:AI10"/>
    <mergeCell ref="K9:K11"/>
    <mergeCell ref="M9:M11"/>
    <mergeCell ref="N9:N11"/>
    <mergeCell ref="O9:O11"/>
    <mergeCell ref="P9:P11"/>
    <mergeCell ref="D12:D16"/>
    <mergeCell ref="C12:C16"/>
    <mergeCell ref="B12:B16"/>
    <mergeCell ref="A12:A16"/>
    <mergeCell ref="BB10:BB11"/>
    <mergeCell ref="BC10:BC11"/>
    <mergeCell ref="AT10:AT11"/>
    <mergeCell ref="AU10:AU11"/>
    <mergeCell ref="AV10:AV11"/>
    <mergeCell ref="AW10:AW11"/>
    <mergeCell ref="AX10:AZ10"/>
    <mergeCell ref="BA10:BA11"/>
    <mergeCell ref="AQ9:AQ11"/>
    <mergeCell ref="AR9:AR11"/>
    <mergeCell ref="AS9:AS11"/>
    <mergeCell ref="AX12:AX16"/>
    <mergeCell ref="AW12:AW16"/>
    <mergeCell ref="BC12:BC16"/>
    <mergeCell ref="BB12:BB16"/>
    <mergeCell ref="AR12:AR16"/>
    <mergeCell ref="AQ12:AQ16"/>
    <mergeCell ref="AP12:AP16"/>
    <mergeCell ref="AO12:AO16"/>
    <mergeCell ref="AN12:AN16"/>
    <mergeCell ref="P5:T5"/>
    <mergeCell ref="I5:O5"/>
    <mergeCell ref="I6:O6"/>
    <mergeCell ref="P6:T6"/>
    <mergeCell ref="A10:A11"/>
    <mergeCell ref="B10:B11"/>
    <mergeCell ref="C10:C11"/>
    <mergeCell ref="D10:D11"/>
    <mergeCell ref="E10:E11"/>
    <mergeCell ref="Q9:Q11"/>
    <mergeCell ref="L9:L11"/>
    <mergeCell ref="AV12:AV16"/>
    <mergeCell ref="AU12:AU16"/>
    <mergeCell ref="AT12:AT16"/>
    <mergeCell ref="AS12:AS16"/>
    <mergeCell ref="BA12:BA16"/>
    <mergeCell ref="AZ12:AZ16"/>
    <mergeCell ref="AY12:AY16"/>
    <mergeCell ref="T12:T16"/>
    <mergeCell ref="S12:S16"/>
    <mergeCell ref="R12:R16"/>
    <mergeCell ref="V12:V16"/>
    <mergeCell ref="U12:U16"/>
    <mergeCell ref="H12:H16"/>
    <mergeCell ref="G12:G16"/>
    <mergeCell ref="F12:F16"/>
    <mergeCell ref="E12:E16"/>
    <mergeCell ref="P12:P16"/>
    <mergeCell ref="O12:O16"/>
    <mergeCell ref="N12:N16"/>
    <mergeCell ref="M12:M16"/>
    <mergeCell ref="L12:L16"/>
    <mergeCell ref="K12:K16"/>
    <mergeCell ref="J12:J16"/>
    <mergeCell ref="I12:I16"/>
  </mergeCells>
  <conditionalFormatting sqref="K12">
    <cfRule type="cellIs" dxfId="52" priority="252" operator="equal">
      <formula>"Muy Alta"</formula>
    </cfRule>
  </conditionalFormatting>
  <conditionalFormatting sqref="K12">
    <cfRule type="cellIs" dxfId="51" priority="253" operator="equal">
      <formula>"Alta"</formula>
    </cfRule>
  </conditionalFormatting>
  <conditionalFormatting sqref="K12">
    <cfRule type="cellIs" dxfId="50" priority="254" operator="equal">
      <formula>"Media"</formula>
    </cfRule>
  </conditionalFormatting>
  <conditionalFormatting sqref="K12">
    <cfRule type="cellIs" dxfId="49" priority="255" operator="equal">
      <formula>"Baja"</formula>
    </cfRule>
  </conditionalFormatting>
  <conditionalFormatting sqref="K12">
    <cfRule type="cellIs" dxfId="48" priority="256" operator="equal">
      <formula>"Muy Baja"</formula>
    </cfRule>
  </conditionalFormatting>
  <conditionalFormatting sqref="O12">
    <cfRule type="cellIs" dxfId="47" priority="247" operator="equal">
      <formula>"catastrofico"</formula>
    </cfRule>
  </conditionalFormatting>
  <conditionalFormatting sqref="O12">
    <cfRule type="cellIs" dxfId="46" priority="248" operator="equal">
      <formula>"Mayor"</formula>
    </cfRule>
  </conditionalFormatting>
  <conditionalFormatting sqref="O12">
    <cfRule type="cellIs" dxfId="45" priority="249" operator="equal">
      <formula>"Moderado"</formula>
    </cfRule>
  </conditionalFormatting>
  <conditionalFormatting sqref="O12">
    <cfRule type="cellIs" dxfId="44" priority="250" operator="equal">
      <formula>"menor"</formula>
    </cfRule>
  </conditionalFormatting>
  <conditionalFormatting sqref="O12">
    <cfRule type="cellIs" dxfId="43" priority="251" operator="equal">
      <formula>"leve"</formula>
    </cfRule>
  </conditionalFormatting>
  <conditionalFormatting sqref="R12">
    <cfRule type="cellIs" dxfId="42" priority="242" operator="equal">
      <formula>"catastrofico"</formula>
    </cfRule>
  </conditionalFormatting>
  <conditionalFormatting sqref="R12">
    <cfRule type="cellIs" dxfId="41" priority="243" operator="equal">
      <formula>"Mayor"</formula>
    </cfRule>
  </conditionalFormatting>
  <conditionalFormatting sqref="R12">
    <cfRule type="cellIs" dxfId="40" priority="244" operator="equal">
      <formula>"Moderado"</formula>
    </cfRule>
  </conditionalFormatting>
  <conditionalFormatting sqref="R12">
    <cfRule type="cellIs" dxfId="39" priority="245" operator="equal">
      <formula>"menor"</formula>
    </cfRule>
  </conditionalFormatting>
  <conditionalFormatting sqref="R12">
    <cfRule type="cellIs" dxfId="38" priority="246" operator="equal">
      <formula>"leve"</formula>
    </cfRule>
  </conditionalFormatting>
  <conditionalFormatting sqref="U12">
    <cfRule type="cellIs" dxfId="37" priority="257" operator="equal">
      <formula>#REF!</formula>
    </cfRule>
    <cfRule type="cellIs" dxfId="36" priority="258" operator="equal">
      <formula>#REF!</formula>
    </cfRule>
    <cfRule type="cellIs" dxfId="35" priority="259" operator="equal">
      <formula>#REF!</formula>
    </cfRule>
    <cfRule type="cellIs" dxfId="34" priority="260" operator="equal">
      <formula>#REF!</formula>
    </cfRule>
    <cfRule type="cellIs" dxfId="33" priority="261" operator="equal">
      <formula>#REF!</formula>
    </cfRule>
  </conditionalFormatting>
  <conditionalFormatting sqref="T12">
    <cfRule type="cellIs" dxfId="32" priority="237" operator="equal">
      <formula>"catastrofico"</formula>
    </cfRule>
  </conditionalFormatting>
  <conditionalFormatting sqref="T12">
    <cfRule type="cellIs" dxfId="31" priority="238" operator="equal">
      <formula>"Mayor"</formula>
    </cfRule>
  </conditionalFormatting>
  <conditionalFormatting sqref="T12">
    <cfRule type="cellIs" dxfId="30" priority="239" operator="equal">
      <formula>"Moderado"</formula>
    </cfRule>
  </conditionalFormatting>
  <conditionalFormatting sqref="T12">
    <cfRule type="cellIs" dxfId="29" priority="240" operator="equal">
      <formula>"menor"</formula>
    </cfRule>
  </conditionalFormatting>
  <conditionalFormatting sqref="T12">
    <cfRule type="cellIs" dxfId="28" priority="241" operator="equal">
      <formula>"leve"</formula>
    </cfRule>
  </conditionalFormatting>
  <conditionalFormatting sqref="AO12">
    <cfRule type="cellIs" dxfId="27" priority="232" operator="equal">
      <formula>"Muy Alta"</formula>
    </cfRule>
  </conditionalFormatting>
  <conditionalFormatting sqref="AO12">
    <cfRule type="cellIs" dxfId="26" priority="233" operator="equal">
      <formula>"Alta"</formula>
    </cfRule>
  </conditionalFormatting>
  <conditionalFormatting sqref="AO12">
    <cfRule type="cellIs" dxfId="25" priority="234" operator="equal">
      <formula>"Media"</formula>
    </cfRule>
  </conditionalFormatting>
  <conditionalFormatting sqref="AO12">
    <cfRule type="cellIs" dxfId="24" priority="235" operator="equal">
      <formula>"Baja"</formula>
    </cfRule>
  </conditionalFormatting>
  <conditionalFormatting sqref="AO12">
    <cfRule type="cellIs" dxfId="23" priority="236" operator="equal">
      <formula>"Muy Baja"</formula>
    </cfRule>
  </conditionalFormatting>
  <conditionalFormatting sqref="AQ12">
    <cfRule type="cellIs" dxfId="22" priority="227" operator="equal">
      <formula>"Catastrofico"</formula>
    </cfRule>
  </conditionalFormatting>
  <conditionalFormatting sqref="AQ12">
    <cfRule type="cellIs" dxfId="21" priority="228" operator="equal">
      <formula>"Mayor"</formula>
    </cfRule>
  </conditionalFormatting>
  <conditionalFormatting sqref="AQ12">
    <cfRule type="cellIs" dxfId="20" priority="229" operator="equal">
      <formula>"Moderado"</formula>
    </cfRule>
  </conditionalFormatting>
  <conditionalFormatting sqref="AQ12">
    <cfRule type="cellIs" dxfId="19" priority="230" operator="equal">
      <formula>"Menor"</formula>
    </cfRule>
  </conditionalFormatting>
  <conditionalFormatting sqref="AQ12">
    <cfRule type="cellIs" dxfId="18" priority="231" operator="equal">
      <formula>"Leve"</formula>
    </cfRule>
  </conditionalFormatting>
  <conditionalFormatting sqref="M12">
    <cfRule type="cellIs" dxfId="17" priority="262" operator="equal">
      <formula>$U$12</formula>
    </cfRule>
    <cfRule type="cellIs" dxfId="16" priority="263" operator="equal">
      <formula>$U$13</formula>
    </cfRule>
    <cfRule type="cellIs" dxfId="15" priority="264" operator="equal">
      <formula>$U$14</formula>
    </cfRule>
    <cfRule type="cellIs" dxfId="14" priority="265" operator="equal">
      <formula>$U$15</formula>
    </cfRule>
    <cfRule type="cellIs" dxfId="13" priority="266" operator="equal">
      <formula>$U$16</formula>
    </cfRule>
  </conditionalFormatting>
  <conditionalFormatting sqref="AS12">
    <cfRule type="cellIs" dxfId="12" priority="109" operator="equal">
      <formula>"Reducir mitigar"</formula>
    </cfRule>
  </conditionalFormatting>
  <conditionalFormatting sqref="AS12">
    <cfRule type="cellIs" dxfId="11" priority="105" operator="equal">
      <formula>"Evitar"</formula>
    </cfRule>
    <cfRule type="cellIs" dxfId="10" priority="106" operator="equal">
      <formula>"Aceptar"</formula>
    </cfRule>
    <cfRule type="cellIs" dxfId="9" priority="107" operator="equal">
      <formula>"reducir transferir"</formula>
    </cfRule>
    <cfRule type="cellIs" dxfId="8" priority="108" operator="equal">
      <formula>"reducir mitigar"</formula>
    </cfRule>
  </conditionalFormatting>
  <conditionalFormatting sqref="AR12">
    <cfRule type="cellIs" dxfId="7" priority="70" operator="equal">
      <formula>"Extremo"</formula>
    </cfRule>
  </conditionalFormatting>
  <conditionalFormatting sqref="AR12">
    <cfRule type="cellIs" dxfId="6" priority="71" operator="equal">
      <formula>"Alto"</formula>
    </cfRule>
  </conditionalFormatting>
  <conditionalFormatting sqref="AR12">
    <cfRule type="cellIs" dxfId="5" priority="72" operator="equal">
      <formula>"Moderado"</formula>
    </cfRule>
  </conditionalFormatting>
  <conditionalFormatting sqref="AR12">
    <cfRule type="cellIs" dxfId="4" priority="73" operator="equal">
      <formula>"Bajo"</formula>
    </cfRule>
  </conditionalFormatting>
  <conditionalFormatting sqref="V12">
    <cfRule type="cellIs" dxfId="3" priority="31" operator="equal">
      <formula>"Extremo"</formula>
    </cfRule>
  </conditionalFormatting>
  <conditionalFormatting sqref="V12">
    <cfRule type="cellIs" dxfId="2" priority="32" operator="equal">
      <formula>"Alto"</formula>
    </cfRule>
  </conditionalFormatting>
  <conditionalFormatting sqref="V12">
    <cfRule type="cellIs" dxfId="1" priority="33" operator="equal">
      <formula>"Moderado"</formula>
    </cfRule>
  </conditionalFormatting>
  <conditionalFormatting sqref="V12">
    <cfRule type="cellIs" dxfId="0" priority="34" operator="equal">
      <formula>"Bajo"</formula>
    </cfRule>
  </conditionalFormatting>
  <dataValidations count="14">
    <dataValidation type="list" allowBlank="1" showInputMessage="1" showErrorMessage="1" sqref="AS12">
      <formula1>"Reducir mitigar,Reducir Transferir,Aceptar,Evitar"</formula1>
    </dataValidation>
    <dataValidation type="list" allowBlank="1" showInputMessage="1" showErrorMessage="1" sqref="G12:H12">
      <formula1>"Procesos,Evento externo,Talento humano,Tecnologias,Infraestructura"</formula1>
    </dataValidation>
    <dataValidation type="list" allowBlank="1" showInputMessage="1" showErrorMessage="1" sqref="B12:B16">
      <formula1>"Posibilidad de perdidad economica,Posibilidad de perdida reputacional,Posibilidad de perdida economica y reputacional,Posibilidad de perdida reputacional y economica"</formula1>
    </dataValidation>
    <dataValidation type="list" allowBlank="1" showInputMessage="1" showErrorMessage="1" sqref="F12:F16">
      <formula1>"A Ejecucion y administracion de procesos,B Fraude externo,C Fraude interno,D Fallas teconologicas,E Relaciones laborales,F Usuarios productos y practicas organizacionales,G Daños activos fisicos"</formula1>
    </dataValidation>
    <dataValidation type="list" allowBlank="1" showInputMessage="1" showErrorMessage="1" sqref="M12:M16">
      <formula1>"N/A,menor a 10 SMLMV,ENTRE 10 Y 50 SMLMV,entre 50 y 100 SMLMV,entre 100 y 500 SMLMV,Mayor a 500 SMLMV"</formula1>
    </dataValidation>
    <dataValidation type="list" allowBlank="1" showInputMessage="1" showErrorMessage="1" sqref="AB12:AB16">
      <formula1>"Preventivo,Detectivo,Correctivo"</formula1>
    </dataValidation>
    <dataValidation type="list" allowBlank="1" showInputMessage="1" showErrorMessage="1" sqref="AE12:AE16">
      <formula1>"Manual,Automatico"</formula1>
    </dataValidation>
    <dataValidation type="list" allowBlank="1" showInputMessage="1" showErrorMessage="1" sqref="AG12:AG16">
      <formula1>"Documentado,Sin Documentar"</formula1>
    </dataValidation>
    <dataValidation type="list" allowBlank="1" showInputMessage="1" showErrorMessage="1" sqref="AH12:AH16">
      <formula1>"Continua,Aleatoria"</formula1>
    </dataValidation>
    <dataValidation type="list" allowBlank="1" showInputMessage="1" showErrorMessage="1" sqref="AI12:AI16">
      <formula1>"Con Registro,Sin Registro"</formula1>
    </dataValidation>
    <dataValidation type="list" allowBlank="1" showInputMessage="1" showErrorMessage="1" sqref="BI6">
      <formula1>$BI$9:$BI$13</formula1>
    </dataValidation>
    <dataValidation type="list" allowBlank="1" showInputMessage="1" showErrorMessage="1" sqref="P12">
      <formula1>$Q$12:$Q$16</formula1>
    </dataValidation>
    <dataValidation type="list" allowBlank="1" showInputMessage="1" showErrorMessage="1" sqref="H5">
      <formula1>"Estrategico,Misional,Apoyo"</formula1>
    </dataValidation>
    <dataValidation type="list" allowBlank="1" showInputMessage="1" showErrorMessage="1" sqref="BC12:BC16">
      <formula1>"Sin Iniciar,En proceso,Cerrado"</formula1>
    </dataValidation>
  </dataValidations>
  <pageMargins left="0.7" right="0.7" top="0.75" bottom="0.75" header="0.3" footer="0.3"/>
  <pageSetup orientation="portrait" horizontalDpi="4294967292"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E7" sqref="E7:F7"/>
    </sheetView>
  </sheetViews>
  <sheetFormatPr baseColWidth="10" defaultColWidth="9.140625" defaultRowHeight="15" x14ac:dyDescent="0.25"/>
  <cols>
    <col min="1" max="1" width="16.5703125" customWidth="1"/>
    <col min="2" max="2" width="18.42578125" customWidth="1"/>
    <col min="3" max="3" width="34.85546875" customWidth="1"/>
    <col min="4" max="4" width="27.5703125" customWidth="1"/>
    <col min="5" max="5" width="19.140625" customWidth="1"/>
    <col min="6" max="6" width="26.28515625" customWidth="1"/>
    <col min="7" max="7" width="33" customWidth="1"/>
    <col min="8" max="8" width="36.28515625" customWidth="1"/>
  </cols>
  <sheetData>
    <row r="1" spans="1:9" ht="15" customHeight="1" x14ac:dyDescent="0.25">
      <c r="A1" s="279"/>
      <c r="B1" s="280"/>
      <c r="C1" s="289" t="s">
        <v>398</v>
      </c>
      <c r="D1" s="290"/>
      <c r="E1" s="290"/>
      <c r="F1" s="291"/>
      <c r="G1" s="88" t="s">
        <v>399</v>
      </c>
      <c r="H1" s="121" t="s">
        <v>400</v>
      </c>
    </row>
    <row r="2" spans="1:9" ht="27" customHeight="1" x14ac:dyDescent="0.25">
      <c r="A2" s="281"/>
      <c r="B2" s="282"/>
      <c r="C2" s="292" t="s">
        <v>401</v>
      </c>
      <c r="D2" s="293"/>
      <c r="E2" s="293"/>
      <c r="F2" s="294"/>
      <c r="G2" s="106" t="s">
        <v>402</v>
      </c>
      <c r="H2" s="121" t="s">
        <v>403</v>
      </c>
    </row>
    <row r="3" spans="1:9" ht="18" customHeight="1" x14ac:dyDescent="0.25">
      <c r="A3" s="283"/>
      <c r="B3" s="284"/>
      <c r="C3" s="289" t="s">
        <v>404</v>
      </c>
      <c r="D3" s="290"/>
      <c r="E3" s="290"/>
      <c r="F3" s="291"/>
      <c r="G3" s="88" t="s">
        <v>405</v>
      </c>
      <c r="H3" s="122">
        <v>44839</v>
      </c>
    </row>
    <row r="4" spans="1:9" ht="15" customHeight="1" x14ac:dyDescent="0.25">
      <c r="A4" s="285" t="s">
        <v>406</v>
      </c>
      <c r="B4" s="285"/>
      <c r="C4" s="113">
        <v>44623</v>
      </c>
      <c r="D4" s="286" t="s">
        <v>407</v>
      </c>
      <c r="E4" s="287"/>
      <c r="F4" s="287"/>
      <c r="G4" s="287"/>
      <c r="H4" s="288"/>
    </row>
    <row r="5" spans="1:9" ht="15" customHeight="1" x14ac:dyDescent="0.25">
      <c r="A5" s="277" t="s">
        <v>408</v>
      </c>
      <c r="B5" s="277"/>
      <c r="C5" s="277"/>
      <c r="D5" s="277"/>
      <c r="E5" s="277"/>
      <c r="F5" s="277"/>
      <c r="G5" s="277" t="s">
        <v>409</v>
      </c>
      <c r="H5" s="277"/>
    </row>
    <row r="6" spans="1:9" x14ac:dyDescent="0.25">
      <c r="A6" s="94" t="s">
        <v>410</v>
      </c>
      <c r="B6" s="95" t="s">
        <v>2</v>
      </c>
      <c r="C6" s="95" t="s">
        <v>411</v>
      </c>
      <c r="D6" s="94" t="s">
        <v>412</v>
      </c>
      <c r="E6" s="278" t="s">
        <v>413</v>
      </c>
      <c r="F6" s="278"/>
      <c r="G6" s="96" t="s">
        <v>414</v>
      </c>
      <c r="H6" s="97" t="s">
        <v>415</v>
      </c>
    </row>
    <row r="7" spans="1:9" ht="90" customHeight="1" x14ac:dyDescent="0.25">
      <c r="A7" s="99" t="s">
        <v>416</v>
      </c>
      <c r="B7" s="99">
        <v>1</v>
      </c>
      <c r="C7" s="114" t="s">
        <v>417</v>
      </c>
      <c r="D7" s="115" t="s">
        <v>418</v>
      </c>
      <c r="E7" s="270" t="s">
        <v>419</v>
      </c>
      <c r="F7" s="271"/>
      <c r="G7" s="117" t="s">
        <v>420</v>
      </c>
      <c r="H7" s="118" t="s">
        <v>421</v>
      </c>
    </row>
    <row r="8" spans="1:9" ht="71.25" customHeight="1" x14ac:dyDescent="0.25">
      <c r="A8" s="99" t="s">
        <v>416</v>
      </c>
      <c r="B8" s="99">
        <v>2</v>
      </c>
      <c r="C8" s="114" t="s">
        <v>417</v>
      </c>
      <c r="D8" s="115" t="s">
        <v>418</v>
      </c>
      <c r="E8" s="276" t="s">
        <v>422</v>
      </c>
      <c r="F8" s="276"/>
      <c r="G8" s="119" t="s">
        <v>423</v>
      </c>
      <c r="H8" s="118" t="s">
        <v>421</v>
      </c>
      <c r="I8" s="73"/>
    </row>
    <row r="9" spans="1:9" ht="70.5" customHeight="1" x14ac:dyDescent="0.25">
      <c r="A9" s="99" t="s">
        <v>416</v>
      </c>
      <c r="B9" s="99">
        <v>3</v>
      </c>
      <c r="C9" s="114" t="s">
        <v>417</v>
      </c>
      <c r="D9" s="115" t="s">
        <v>418</v>
      </c>
      <c r="E9" s="270" t="s">
        <v>424</v>
      </c>
      <c r="F9" s="271"/>
      <c r="G9" s="117" t="s">
        <v>425</v>
      </c>
      <c r="H9" s="118" t="s">
        <v>421</v>
      </c>
      <c r="I9" s="71"/>
    </row>
    <row r="10" spans="1:9" ht="57.75" customHeight="1" x14ac:dyDescent="0.25">
      <c r="A10" s="99" t="s">
        <v>416</v>
      </c>
      <c r="B10" s="99">
        <v>4</v>
      </c>
      <c r="C10" s="114" t="s">
        <v>426</v>
      </c>
      <c r="D10" s="120" t="s">
        <v>418</v>
      </c>
      <c r="E10" s="270" t="s">
        <v>427</v>
      </c>
      <c r="F10" s="271"/>
      <c r="G10" s="116" t="s">
        <v>428</v>
      </c>
      <c r="H10" s="118" t="s">
        <v>429</v>
      </c>
      <c r="I10" s="71"/>
    </row>
    <row r="11" spans="1:9" ht="132" customHeight="1" x14ac:dyDescent="0.25">
      <c r="A11" s="99" t="s">
        <v>416</v>
      </c>
      <c r="B11" s="99">
        <v>8</v>
      </c>
      <c r="C11" s="114" t="s">
        <v>417</v>
      </c>
      <c r="D11" s="115" t="s">
        <v>430</v>
      </c>
      <c r="E11" s="270" t="s">
        <v>431</v>
      </c>
      <c r="F11" s="271"/>
      <c r="G11" s="117" t="s">
        <v>432</v>
      </c>
      <c r="H11" s="117" t="s">
        <v>421</v>
      </c>
      <c r="I11" s="71"/>
    </row>
    <row r="12" spans="1:9" ht="58.5" customHeight="1" x14ac:dyDescent="0.25">
      <c r="A12" s="99" t="s">
        <v>416</v>
      </c>
      <c r="B12" s="99">
        <v>9</v>
      </c>
      <c r="C12" s="114" t="s">
        <v>417</v>
      </c>
      <c r="D12" s="120" t="s">
        <v>430</v>
      </c>
      <c r="E12" s="270" t="s">
        <v>433</v>
      </c>
      <c r="F12" s="271"/>
      <c r="G12" s="117" t="s">
        <v>434</v>
      </c>
      <c r="H12" s="117" t="s">
        <v>421</v>
      </c>
      <c r="I12" s="71"/>
    </row>
    <row r="13" spans="1:9" ht="60.75" customHeight="1" x14ac:dyDescent="0.25">
      <c r="A13" s="99" t="s">
        <v>416</v>
      </c>
      <c r="B13" s="99">
        <v>10</v>
      </c>
      <c r="C13" s="114" t="s">
        <v>435</v>
      </c>
      <c r="D13" s="120" t="s">
        <v>430</v>
      </c>
      <c r="E13" s="270" t="s">
        <v>436</v>
      </c>
      <c r="F13" s="272"/>
      <c r="G13" s="117" t="s">
        <v>437</v>
      </c>
      <c r="H13" s="117" t="s">
        <v>421</v>
      </c>
      <c r="I13" s="71"/>
    </row>
    <row r="14" spans="1:9" ht="15" customHeight="1" x14ac:dyDescent="0.25">
      <c r="A14" s="98"/>
      <c r="B14" s="98"/>
      <c r="C14" s="98"/>
      <c r="D14" s="100"/>
      <c r="E14" s="275"/>
      <c r="F14" s="275"/>
      <c r="G14" s="98"/>
      <c r="H14" s="101"/>
      <c r="I14" s="71"/>
    </row>
    <row r="15" spans="1:9" ht="15" customHeight="1" x14ac:dyDescent="0.25">
      <c r="A15" s="102"/>
      <c r="B15" s="102"/>
      <c r="C15" s="102"/>
      <c r="D15" s="102"/>
      <c r="E15" s="275"/>
      <c r="F15" s="275"/>
      <c r="G15" s="102"/>
      <c r="H15" s="102"/>
      <c r="I15" s="71"/>
    </row>
    <row r="16" spans="1:9" ht="15" customHeight="1" x14ac:dyDescent="0.25">
      <c r="A16" s="102"/>
      <c r="B16" s="102"/>
      <c r="C16" s="102"/>
      <c r="D16" s="102"/>
      <c r="E16" s="275"/>
      <c r="F16" s="275"/>
      <c r="G16" s="102"/>
      <c r="H16" s="102"/>
      <c r="I16" s="71"/>
    </row>
    <row r="17" spans="1:9" ht="15" customHeight="1" x14ac:dyDescent="0.25">
      <c r="A17" s="102"/>
      <c r="B17" s="102"/>
      <c r="C17" s="102"/>
      <c r="D17" s="102"/>
      <c r="E17" s="275"/>
      <c r="F17" s="275"/>
      <c r="G17" s="102"/>
      <c r="H17" s="102"/>
      <c r="I17" s="71"/>
    </row>
    <row r="18" spans="1:9" x14ac:dyDescent="0.25">
      <c r="A18" s="102"/>
      <c r="B18" s="102"/>
      <c r="C18" s="102"/>
      <c r="D18" s="102"/>
      <c r="E18" s="273"/>
      <c r="F18" s="274"/>
      <c r="G18" s="102"/>
      <c r="H18" s="102"/>
    </row>
  </sheetData>
  <mergeCells count="21">
    <mergeCell ref="A5:F5"/>
    <mergeCell ref="G5:H5"/>
    <mergeCell ref="E6:F6"/>
    <mergeCell ref="A1:B3"/>
    <mergeCell ref="A4:B4"/>
    <mergeCell ref="D4:H4"/>
    <mergeCell ref="C1:F1"/>
    <mergeCell ref="C2:F2"/>
    <mergeCell ref="C3:F3"/>
    <mergeCell ref="E7:F7"/>
    <mergeCell ref="E8:F8"/>
    <mergeCell ref="E9:F9"/>
    <mergeCell ref="E10:F10"/>
    <mergeCell ref="E11:F11"/>
    <mergeCell ref="E12:F12"/>
    <mergeCell ref="E13:F13"/>
    <mergeCell ref="E18:F18"/>
    <mergeCell ref="E16:F16"/>
    <mergeCell ref="E17:F17"/>
    <mergeCell ref="E14:F14"/>
    <mergeCell ref="E15:F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G14" sqref="G14"/>
    </sheetView>
  </sheetViews>
  <sheetFormatPr baseColWidth="10" defaultColWidth="9.140625" defaultRowHeight="15" x14ac:dyDescent="0.25"/>
  <cols>
    <col min="1" max="1" width="21" customWidth="1"/>
    <col min="2" max="2" width="10" customWidth="1"/>
    <col min="3" max="3" width="25.5703125" customWidth="1"/>
    <col min="4" max="4" width="16.85546875" customWidth="1"/>
    <col min="5" max="5" width="16.140625" customWidth="1"/>
    <col min="6" max="6" width="13.28515625" customWidth="1"/>
    <col min="7" max="7" width="36.5703125" customWidth="1"/>
    <col min="8" max="8" width="45.28515625" customWidth="1"/>
  </cols>
  <sheetData>
    <row r="1" spans="1:8" ht="24.75" customHeight="1" x14ac:dyDescent="0.25">
      <c r="A1" s="295"/>
      <c r="B1" s="296"/>
      <c r="C1" s="304" t="s">
        <v>398</v>
      </c>
      <c r="D1" s="305"/>
      <c r="E1" s="305"/>
      <c r="F1" s="306"/>
      <c r="G1" s="304" t="s">
        <v>438</v>
      </c>
      <c r="H1" s="306"/>
    </row>
    <row r="2" spans="1:8" ht="33" customHeight="1" x14ac:dyDescent="0.25">
      <c r="A2" s="297"/>
      <c r="B2" s="298"/>
      <c r="C2" s="307" t="s">
        <v>401</v>
      </c>
      <c r="D2" s="308"/>
      <c r="E2" s="308"/>
      <c r="F2" s="309"/>
      <c r="G2" s="304" t="s">
        <v>439</v>
      </c>
      <c r="H2" s="306" t="s">
        <v>403</v>
      </c>
    </row>
    <row r="3" spans="1:8" ht="15" customHeight="1" x14ac:dyDescent="0.25">
      <c r="A3" s="299"/>
      <c r="B3" s="300"/>
      <c r="C3" s="304" t="s">
        <v>404</v>
      </c>
      <c r="D3" s="305"/>
      <c r="E3" s="305"/>
      <c r="F3" s="306"/>
      <c r="G3" s="304" t="s">
        <v>440</v>
      </c>
      <c r="H3" s="306">
        <v>44839</v>
      </c>
    </row>
    <row r="4" spans="1:8" ht="17.25" customHeight="1" x14ac:dyDescent="0.25">
      <c r="A4" s="123" t="s">
        <v>406</v>
      </c>
      <c r="B4" s="124"/>
      <c r="C4" s="112">
        <v>44623</v>
      </c>
      <c r="D4" s="301" t="s">
        <v>407</v>
      </c>
      <c r="E4" s="302"/>
      <c r="F4" s="302"/>
      <c r="G4" s="302"/>
      <c r="H4" s="303"/>
    </row>
    <row r="5" spans="1:8" x14ac:dyDescent="0.25">
      <c r="A5" s="302" t="s">
        <v>441</v>
      </c>
      <c r="B5" s="302"/>
      <c r="C5" s="302"/>
      <c r="D5" s="302"/>
      <c r="E5" s="302"/>
      <c r="F5" s="303"/>
      <c r="G5" s="301" t="s">
        <v>409</v>
      </c>
      <c r="H5" s="303"/>
    </row>
    <row r="6" spans="1:8" x14ac:dyDescent="0.25">
      <c r="A6" s="74" t="s">
        <v>410</v>
      </c>
      <c r="B6" s="75" t="s">
        <v>2</v>
      </c>
      <c r="C6" s="74" t="s">
        <v>442</v>
      </c>
      <c r="D6" s="314" t="s">
        <v>413</v>
      </c>
      <c r="E6" s="314"/>
      <c r="F6" s="314"/>
      <c r="G6" s="72" t="s">
        <v>414</v>
      </c>
      <c r="H6" s="74" t="s">
        <v>415</v>
      </c>
    </row>
    <row r="7" spans="1:8" ht="81" customHeight="1" x14ac:dyDescent="0.25">
      <c r="A7" s="125" t="s">
        <v>416</v>
      </c>
      <c r="B7" s="125">
        <v>1</v>
      </c>
      <c r="C7" s="125" t="s">
        <v>443</v>
      </c>
      <c r="D7" s="310" t="s">
        <v>444</v>
      </c>
      <c r="E7" s="310"/>
      <c r="F7" s="310"/>
      <c r="G7" s="126" t="s">
        <v>445</v>
      </c>
      <c r="H7" s="126" t="s">
        <v>421</v>
      </c>
    </row>
    <row r="8" spans="1:8" ht="72" customHeight="1" x14ac:dyDescent="0.25">
      <c r="A8" s="125" t="s">
        <v>416</v>
      </c>
      <c r="B8" s="125">
        <v>2</v>
      </c>
      <c r="C8" s="125" t="s">
        <v>443</v>
      </c>
      <c r="D8" s="311" t="s">
        <v>446</v>
      </c>
      <c r="E8" s="312"/>
      <c r="F8" s="313"/>
      <c r="G8" s="126" t="s">
        <v>447</v>
      </c>
      <c r="H8" s="126" t="s">
        <v>421</v>
      </c>
    </row>
    <row r="9" spans="1:8" ht="72" customHeight="1" x14ac:dyDescent="0.25">
      <c r="A9" s="125" t="s">
        <v>416</v>
      </c>
      <c r="B9" s="125">
        <v>3</v>
      </c>
      <c r="C9" s="125" t="s">
        <v>443</v>
      </c>
      <c r="D9" s="311" t="s">
        <v>448</v>
      </c>
      <c r="E9" s="312"/>
      <c r="F9" s="313"/>
      <c r="G9" s="126" t="s">
        <v>449</v>
      </c>
      <c r="H9" s="126" t="s">
        <v>421</v>
      </c>
    </row>
    <row r="10" spans="1:8" ht="102" customHeight="1" x14ac:dyDescent="0.25">
      <c r="A10" s="125" t="s">
        <v>416</v>
      </c>
      <c r="B10" s="125">
        <v>4</v>
      </c>
      <c r="C10" s="125" t="s">
        <v>443</v>
      </c>
      <c r="D10" s="311" t="s">
        <v>450</v>
      </c>
      <c r="E10" s="312"/>
      <c r="F10" s="313"/>
      <c r="G10" s="127" t="s">
        <v>451</v>
      </c>
      <c r="H10" s="126" t="s">
        <v>421</v>
      </c>
    </row>
    <row r="11" spans="1:8" ht="144" customHeight="1" x14ac:dyDescent="0.25">
      <c r="A11" s="125" t="s">
        <v>416</v>
      </c>
      <c r="B11" s="125">
        <v>4</v>
      </c>
      <c r="C11" s="125" t="s">
        <v>452</v>
      </c>
      <c r="D11" s="311" t="s">
        <v>453</v>
      </c>
      <c r="E11" s="312"/>
      <c r="F11" s="313"/>
      <c r="G11" s="126" t="s">
        <v>454</v>
      </c>
      <c r="H11" s="126" t="s">
        <v>429</v>
      </c>
    </row>
    <row r="12" spans="1:8" ht="75.75" customHeight="1" x14ac:dyDescent="0.25">
      <c r="A12" s="125" t="s">
        <v>416</v>
      </c>
      <c r="B12" s="125">
        <v>5</v>
      </c>
      <c r="C12" s="128" t="s">
        <v>452</v>
      </c>
      <c r="D12" s="311" t="s">
        <v>455</v>
      </c>
      <c r="E12" s="312"/>
      <c r="F12" s="313"/>
      <c r="G12" s="126" t="s">
        <v>456</v>
      </c>
      <c r="H12" s="126" t="s">
        <v>429</v>
      </c>
    </row>
    <row r="13" spans="1:8" ht="96" customHeight="1" x14ac:dyDescent="0.25">
      <c r="A13" s="125" t="s">
        <v>416</v>
      </c>
      <c r="B13" s="125">
        <v>6</v>
      </c>
      <c r="C13" s="128" t="s">
        <v>452</v>
      </c>
      <c r="D13" s="311" t="s">
        <v>457</v>
      </c>
      <c r="E13" s="312"/>
      <c r="F13" s="313"/>
      <c r="G13" s="127" t="s">
        <v>458</v>
      </c>
      <c r="H13" s="126" t="s">
        <v>429</v>
      </c>
    </row>
    <row r="14" spans="1:8" ht="37.5" customHeight="1" x14ac:dyDescent="0.25"/>
  </sheetData>
  <mergeCells count="18">
    <mergeCell ref="D13:F13"/>
    <mergeCell ref="D9:F9"/>
    <mergeCell ref="D10:F10"/>
    <mergeCell ref="D11:F11"/>
    <mergeCell ref="D12:F12"/>
    <mergeCell ref="D7:F7"/>
    <mergeCell ref="D8:F8"/>
    <mergeCell ref="A5:F5"/>
    <mergeCell ref="G5:H5"/>
    <mergeCell ref="D6:F6"/>
    <mergeCell ref="A1:B3"/>
    <mergeCell ref="D4:H4"/>
    <mergeCell ref="C1:F1"/>
    <mergeCell ref="C2:F2"/>
    <mergeCell ref="C3:F3"/>
    <mergeCell ref="G1:H1"/>
    <mergeCell ref="G2:H2"/>
    <mergeCell ref="G3:H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CONTEXTO</vt:lpstr>
      <vt:lpstr>48 GADCA</vt:lpstr>
      <vt:lpstr>IAVE-V. Externas</vt:lpstr>
      <vt:lpstr>IAVI-V. Internas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2023-09-25T15:56:38Z</dcterms:modified>
  <cp:category/>
  <cp:contentStatus/>
</cp:coreProperties>
</file>