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3005" tabRatio="975" firstSheet="2" activeTab="2"/>
  </bookViews>
  <sheets>
    <sheet name="Indice" sheetId="28" r:id="rId1"/>
    <sheet name="CONTEXTO" sheetId="30" r:id="rId2"/>
    <sheet name="48 GADCA" sheetId="29" r:id="rId3"/>
    <sheet name="IAVE-V. Externas" sheetId="31" r:id="rId4"/>
    <sheet name="IAVI-V. Internas" sheetId="32" r:id="rId5"/>
  </sheets>
  <externalReferences>
    <externalReference r:id="rId6"/>
  </externalReferences>
  <definedNames>
    <definedName name="_xlnm._FilterDatabase" localSheetId="1" hidden="1">CONTEXTO!$A$4:$I$81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#REF!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[1]NUEVAS_TABLAS!#REF!</definedName>
    <definedName name="RAN_C_TIPAME">[1]NUEVAS_TABLAS!#REF!</definedName>
    <definedName name="RAN_N_IMPAME">[1]NUEVAS_TABLAS!$B$2:$B$10</definedName>
    <definedName name="Tipo">#REF!</definedName>
    <definedName name="Tipos">#REF!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29" l="1"/>
  <c r="AC16" i="29"/>
  <c r="AJ16" i="29" s="1"/>
  <c r="AF15" i="29"/>
  <c r="AC15" i="29"/>
  <c r="AJ15" i="29" s="1"/>
  <c r="AF14" i="29"/>
  <c r="AC14" i="29"/>
  <c r="AJ14" i="29" s="1"/>
  <c r="I12" i="29" l="1"/>
  <c r="E12" i="29"/>
  <c r="AF13" i="29"/>
  <c r="AF12" i="29"/>
  <c r="AC13" i="29"/>
  <c r="AJ13" i="29" s="1"/>
  <c r="AC12" i="29"/>
  <c r="AJ12" i="29" s="1"/>
  <c r="AA13" i="29"/>
  <c r="AA12" i="29"/>
  <c r="S12" i="29"/>
  <c r="R12" i="29"/>
  <c r="N12" i="29"/>
  <c r="K12" i="29"/>
  <c r="AA14" i="29"/>
  <c r="AA15" i="29"/>
  <c r="O12" i="29" l="1"/>
  <c r="U12" i="29"/>
  <c r="AP12" i="29" s="1"/>
  <c r="AQ12" i="29" s="1"/>
  <c r="T12" i="29"/>
  <c r="V12" i="29"/>
  <c r="L12" i="29"/>
  <c r="AK12" i="29" s="1"/>
  <c r="AL12" i="29" s="1"/>
  <c r="AK13" i="29" s="1"/>
  <c r="AL13" i="29" s="1"/>
  <c r="AK14" i="29" s="1"/>
  <c r="AL14" i="29" s="1"/>
  <c r="AK15" i="29" s="1"/>
  <c r="AL15" i="29" s="1"/>
  <c r="AK16" i="29" s="1"/>
  <c r="AL16" i="29" s="1"/>
  <c r="AN12" i="29" s="1"/>
  <c r="AO12" i="29" l="1"/>
  <c r="AR12" i="29" s="1"/>
  <c r="BE12" i="29"/>
</calcChain>
</file>

<file path=xl/sharedStrings.xml><?xml version="1.0" encoding="utf-8"?>
<sst xmlns="http://schemas.openxmlformats.org/spreadsheetml/2006/main" count="748" uniqueCount="438">
  <si>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</si>
  <si>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</si>
  <si>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</si>
  <si>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</si>
  <si>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</si>
  <si>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</si>
  <si>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</si>
  <si>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</si>
  <si>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</si>
  <si>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</si>
  <si>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</si>
  <si>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</si>
  <si>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</si>
  <si>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</si>
  <si>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</si>
  <si>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</si>
  <si>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</si>
  <si>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</si>
  <si>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</si>
  <si>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</si>
  <si>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</si>
  <si>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</si>
  <si>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</si>
  <si>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</si>
  <si>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</si>
  <si>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</si>
  <si>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</si>
  <si>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</si>
  <si>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</si>
  <si>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</si>
  <si>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</si>
  <si>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</si>
  <si>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</si>
  <si>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</si>
  <si>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</si>
  <si>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</si>
  <si>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</si>
  <si>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</si>
  <si>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</si>
  <si>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</si>
  <si>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</si>
  <si>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</si>
  <si>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</si>
  <si>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</si>
  <si>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</si>
  <si>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</si>
  <si>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</si>
  <si>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</si>
  <si>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</si>
  <si>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</si>
  <si>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</si>
  <si>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</si>
  <si>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</si>
  <si>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</si>
  <si>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</si>
  <si>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</si>
  <si>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</si>
  <si>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</si>
  <si>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</si>
  <si>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</si>
  <si>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</si>
  <si>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</si>
  <si>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</si>
  <si>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</si>
  <si>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</si>
  <si>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</si>
  <si>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</si>
  <si>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</si>
  <si>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</si>
  <si>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</si>
  <si>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</si>
  <si>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</si>
  <si>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</si>
  <si>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</si>
  <si>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</si>
  <si>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</si>
  <si>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</si>
  <si>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</si>
  <si>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</si>
  <si>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</si>
  <si>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</si>
  <si>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</si>
  <si>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</si>
  <si>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</si>
  <si>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</si>
  <si>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</si>
  <si>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</si>
  <si>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</si>
  <si>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</si>
  <si>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</si>
  <si>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</si>
  <si>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</si>
  <si>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</si>
  <si>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</si>
  <si>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</si>
  <si>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</si>
  <si>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</si>
  <si>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</si>
  <si>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</si>
  <si>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</si>
  <si>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</si>
  <si>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</si>
  <si>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</si>
  <si>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</si>
  <si>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</si>
  <si>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</si>
  <si>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</si>
  <si>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</si>
  <si>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</si>
  <si>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</si>
  <si>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</si>
  <si>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</si>
  <si>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</si>
  <si>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</si>
  <si>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</si>
  <si>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</si>
  <si>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</si>
  <si>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</si>
  <si>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</si>
  <si>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</si>
  <si>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</si>
  <si>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</si>
  <si>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</si>
  <si>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</si>
  <si>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</si>
  <si>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</si>
  <si>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</si>
  <si>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</si>
  <si>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</si>
  <si>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</si>
  <si>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</si>
  <si>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</si>
  <si>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</si>
  <si>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</si>
  <si>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</si>
  <si>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</si>
  <si>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</si>
  <si>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</si>
  <si>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</si>
  <si>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</si>
  <si>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</si>
  <si>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</si>
  <si>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</si>
  <si>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</si>
  <si>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</si>
  <si>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</si>
  <si>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</si>
  <si>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</si>
  <si>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</si>
  <si>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</si>
  <si>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</si>
  <si>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</si>
  <si>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</si>
  <si>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</si>
  <si>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</si>
  <si>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</si>
  <si>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</si>
  <si>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</si>
  <si>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</si>
  <si>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</si>
  <si>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</si>
  <si>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</si>
  <si>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</si>
  <si>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</si>
  <si>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</si>
  <si>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</si>
  <si>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</si>
  <si>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</si>
  <si>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</si>
  <si>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</si>
  <si>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</si>
  <si>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</si>
  <si>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</si>
  <si>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</si>
  <si>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</si>
  <si>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</si>
  <si>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</si>
  <si>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</si>
  <si>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</si>
  <si>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ANÁLISIS DE ESTADÍSTICAS DE DESARROLLO ECONÓMICO</t>
  </si>
  <si>
    <t>01</t>
  </si>
  <si>
    <t>INCLUSIÓN PRODUCTIVA Y DESARROLLO EMPRESARIAL</t>
  </si>
  <si>
    <t>02</t>
  </si>
  <si>
    <t xml:space="preserve">DIRECCIONAMIENTO ESTRATEGICO </t>
  </si>
  <si>
    <t>GHADI</t>
  </si>
  <si>
    <t>PLANEACIÓN, CONTROL Y SEGUIMIENTO</t>
  </si>
  <si>
    <t>ADMINISTRACION DEL SISTEMA DE GESTION DE CALIDAD</t>
  </si>
  <si>
    <t>GHAAS</t>
  </si>
  <si>
    <t>GESTIÓN DOCUMENTAL</t>
  </si>
  <si>
    <t>MEDICIÓN, ANÁLISIS Y MEJORA</t>
  </si>
  <si>
    <t>PRESUPUESTO</t>
  </si>
  <si>
    <t>GHAPR</t>
  </si>
  <si>
    <t>PROGRAMACIÓN PRESPUESTAL</t>
  </si>
  <si>
    <t>EJECUCIÓN PRESUPUESTAL</t>
  </si>
  <si>
    <t xml:space="preserve">CONTROL Y SEGUIMIENTO PRESUPUESTAL		</t>
  </si>
  <si>
    <t>03</t>
  </si>
  <si>
    <t>GESTION TRIBUTARIA</t>
  </si>
  <si>
    <t>GHAGT</t>
  </si>
  <si>
    <t>IMPUESTO DE INDUSTRIA Y COMERCIO</t>
  </si>
  <si>
    <t>FISCALIZACIÓN TRIBUTARIA</t>
  </si>
  <si>
    <t>SISTEMATIZACIÓN TRIBUTARIA</t>
  </si>
  <si>
    <t>ATENCIÓN AL CONTRIBUYENTE</t>
  </si>
  <si>
    <t>04</t>
  </si>
  <si>
    <t>CULTURA TRIBUTARIA</t>
  </si>
  <si>
    <t>05</t>
  </si>
  <si>
    <t>LIQUIDACIÓN IMPUESTO PREDIAL</t>
  </si>
  <si>
    <t>06</t>
  </si>
  <si>
    <t>GESTIÓN JURÍDICO TRIBUTARIO</t>
  </si>
  <si>
    <t>07</t>
  </si>
  <si>
    <t>COBRO PERSUASIVO</t>
  </si>
  <si>
    <t>08</t>
  </si>
  <si>
    <t>DETERMINACIÓN DE IMPUESTO PREDIAL</t>
  </si>
  <si>
    <t>09</t>
  </si>
  <si>
    <t xml:space="preserve">DIRECCIÓN DE IMPUESTOS		</t>
  </si>
  <si>
    <t>10</t>
  </si>
  <si>
    <t>TESORERIA</t>
  </si>
  <si>
    <t>GHATE</t>
  </si>
  <si>
    <t>GESTIÓN PAGOS</t>
  </si>
  <si>
    <t>ADMINISTRACIÓN DE RECURSOS DISTRITALES</t>
  </si>
  <si>
    <t>DEUDA Y CRÉDITO PÚBLICO</t>
  </si>
  <si>
    <t>COBRO COACTIVO</t>
  </si>
  <si>
    <t>CONTABILIDAD</t>
  </si>
  <si>
    <t>GHACO</t>
  </si>
  <si>
    <t xml:space="preserve">GESTIÓN DE PASIVOS		</t>
  </si>
  <si>
    <t xml:space="preserve">GESTIÓN DE ACTIVOS </t>
  </si>
  <si>
    <t>INFORMES CONTABLES Y FINANCIEROS</t>
  </si>
  <si>
    <t>GESTION ADMINISTRATIVA</t>
  </si>
  <si>
    <t>GHAGA</t>
  </si>
  <si>
    <t>ADQUISICIÓN DE BIENES Y SERVICIOS</t>
  </si>
  <si>
    <t>PQRS Y ACTOS ADMINISTRATIVOS</t>
  </si>
  <si>
    <t>ENLACE CON TALENTO HUMANO</t>
  </si>
  <si>
    <t xml:space="preserve">ENLACE CON SOPORTE INFORMÁTICO		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</si>
  <si>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</si>
  <si>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</si>
  <si>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</si>
  <si>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</si>
  <si>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</si>
  <si>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</si>
  <si>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</si>
  <si>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</si>
  <si>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</si>
  <si>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</si>
  <si>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</si>
  <si>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</si>
  <si>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</si>
  <si>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</si>
  <si>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</si>
  <si>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</si>
  <si>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</si>
  <si>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</si>
  <si>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</si>
  <si>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t>GESTION TRIBUTARIA - LIQUIDACION DE IMPUESTO PREDIAL</t>
  </si>
  <si>
    <r>
      <rPr>
        <b/>
        <sz val="11"/>
        <color rgb="FF000000"/>
        <rFont val="Calibri"/>
      </rPr>
      <t xml:space="preserve">1. </t>
    </r>
    <r>
      <rPr>
        <sz val="11"/>
        <color rgb="FF000000"/>
        <rFont val="Calibri"/>
      </rPr>
      <t xml:space="preserve">La fortaleza principal de la oficina de impuesto predial es que cuenta con un equipo de trabajo idóneo conformado por 9 funcionarios de planta y seis (6) OPS con experiencia y conocimientos básicos en normas y leyes inherentes a impuesto predial.                                                     </t>
    </r>
    <r>
      <rPr>
        <b/>
        <sz val="11"/>
        <color rgb="FF000000"/>
        <rFont val="Calibri"/>
      </rPr>
      <t>2.</t>
    </r>
    <r>
      <rPr>
        <sz val="11"/>
        <color rgb="FF000000"/>
        <rFont val="Calibri"/>
      </rPr>
      <t>Buen manejo del subproceso atendiendo los requisitos y procedimiento del Sistema de Gestión.</t>
    </r>
  </si>
  <si>
    <r>
      <rPr>
        <b/>
        <sz val="11"/>
        <color rgb="FF000000"/>
        <rFont val="Calibri"/>
      </rPr>
      <t xml:space="preserve">1. </t>
    </r>
    <r>
      <rPr>
        <sz val="11"/>
        <color rgb="FF000000"/>
        <rFont val="Calibri"/>
      </rPr>
      <t>Deficiencia en los canales de comunicación con la Secretaria de Planeación Distrital en lo que tiene que ver con la Estratificación de inmuebles.</t>
    </r>
  </si>
  <si>
    <r>
      <rPr>
        <b/>
        <sz val="11"/>
        <color rgb="FF000000"/>
        <rFont val="Calibri"/>
      </rPr>
      <t>1.</t>
    </r>
    <r>
      <rPr>
        <sz val="11"/>
        <color rgb="FF000000"/>
        <rFont val="Calibri"/>
      </rPr>
      <t xml:space="preserve"> La actualización catastral maneja por el Distrito a traves del nuevo gestor catastral.                                        </t>
    </r>
    <r>
      <rPr>
        <b/>
        <sz val="11"/>
        <color rgb="FF000000"/>
        <rFont val="Calibri"/>
      </rPr>
      <t>2.</t>
    </r>
    <r>
      <rPr>
        <sz val="11"/>
        <color rgb="FF000000"/>
        <rFont val="Calibri"/>
      </rPr>
      <t xml:space="preserve"> La  estratificación es manejada por el Distrito a través de la  Secretaria de Planeación Distrital, ya que para  liquidar el IPU, en los predios residenciales y mixtos(residenciales  y comerciales), se debe tener en cuenta el avalúo catastral (en salarios mmlv)  y el estrato, y  de esta manera definir la tarifa  aplicable a los  predios  y se cuenta  con la información suministrada   por parte la Secretaría de Planeción Distrital  de  manera mas rápida . </t>
    </r>
  </si>
  <si>
    <r>
      <rPr>
        <b/>
        <sz val="11"/>
        <color rgb="FF000000"/>
        <rFont val="Calibri"/>
      </rPr>
      <t xml:space="preserve">1. </t>
    </r>
    <r>
      <rPr>
        <sz val="11"/>
        <color rgb="FF000000"/>
        <rFont val="Calibri"/>
      </rPr>
      <t>Incertidumbre en la entrega de las resoluciones de conservación, para la  actualización catastral de predial por parte del Gestor Catastral.</t>
    </r>
  </si>
  <si>
    <r>
      <rPr>
        <b/>
        <sz val="11"/>
        <color rgb="FF000000"/>
        <rFont val="Calibri"/>
      </rPr>
      <t xml:space="preserve">Estrategia 1  D2,D4, D5,D6 :O4   
</t>
    </r>
    <r>
      <rPr>
        <sz val="11"/>
        <color rgb="FF000000"/>
        <rFont val="Calibri"/>
      </rPr>
      <t xml:space="preserve">Capacitación a los funcionarios de la oficina de liquidación de impuesto predial en temas tributarios, de integridad ética y moral, de sentido de pertenecía con la institución y la ciudad.      
</t>
    </r>
    <r>
      <rPr>
        <b/>
        <sz val="11"/>
        <color rgb="FF000000"/>
        <rFont val="Calibri"/>
      </rPr>
      <t xml:space="preserve">Estrategia 2. O2: D1    </t>
    </r>
    <r>
      <rPr>
        <sz val="11"/>
        <color rgb="FF000000"/>
        <rFont val="Calibri"/>
      </rPr>
      <t xml:space="preserve">                                                                                      Asignar un funcionario del subproceso  liquidación de impuesto predial como enlace ante la Secretaria de Planeación-Oficina de estratificación para mejorar los canales de comunicación y atender oportunamente las peticiones de los contribuyentes .                                                                                                   </t>
    </r>
    <r>
      <rPr>
        <b/>
        <sz val="11"/>
        <color rgb="FF000000"/>
        <rFont val="Calibri"/>
      </rPr>
      <t xml:space="preserve">Estrategia 3.  D3:05,04
</t>
    </r>
    <r>
      <rPr>
        <sz val="11"/>
        <color rgb="FF000000"/>
        <rFont val="Calibri"/>
      </rPr>
      <t>Utilizar continuamente  el correo Institucional  para recibir y compartir información de  manera más rápida  y que la comunicación pueda realizarse en forma eficaz.</t>
    </r>
  </si>
  <si>
    <r>
      <rPr>
        <b/>
        <sz val="11"/>
        <color rgb="FF000000"/>
        <rFont val="Calibri"/>
      </rPr>
      <t>Estrategia 1. A1:F2</t>
    </r>
    <r>
      <rPr>
        <sz val="11"/>
        <color rgb="FF000000"/>
        <rFont val="Calibri"/>
      </rPr>
      <t xml:space="preserve"> Gestionar la entrega oportuna de los servicios que presta el nuevo Gestor Catastral.                                                                                               
</t>
    </r>
    <r>
      <rPr>
        <b/>
        <sz val="11"/>
        <color rgb="FF000000"/>
        <rFont val="Calibri"/>
      </rPr>
      <t xml:space="preserve">Estrategia 2. A3:F7 </t>
    </r>
    <r>
      <rPr>
        <sz val="11"/>
        <color rgb="FF000000"/>
        <rFont val="Calibri"/>
      </rPr>
      <t>Gestionar la entrega oportuna de los servicios por parte de la oficina de apoyo logístico.</t>
    </r>
  </si>
  <si>
    <r>
      <rPr>
        <b/>
        <sz val="11"/>
        <color rgb="FF000000"/>
        <rFont val="Calibri"/>
      </rPr>
      <t>Estrategia 1. O3:F1</t>
    </r>
    <r>
      <rPr>
        <sz val="11"/>
        <color rgb="FF000000"/>
        <rFont val="Calibri"/>
      </rPr>
      <t xml:space="preserve"> Fortalecimiento del trabajo en equipo para aumentar la productividad y el clima laboral.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</rPr>
      <t>Estrategia 2. O4:F5</t>
    </r>
    <r>
      <rPr>
        <sz val="11"/>
        <color rgb="FF000000"/>
        <rFont val="Calibri"/>
      </rPr>
      <t xml:space="preserve"> Realizar control semanal de los servicios de correspondencia en la entrega y seguimiento de la misma. 
</t>
    </r>
    <r>
      <rPr>
        <b/>
        <sz val="11"/>
        <color rgb="FF000000"/>
        <rFont val="Calibri"/>
      </rPr>
      <t>Estrategia 3 F6:O1</t>
    </r>
    <r>
      <rPr>
        <sz val="11"/>
        <color rgb="FF000000"/>
        <rFont val="Calibri"/>
      </rPr>
      <t xml:space="preserve"> Realizar mesas de trabajo presencial o virtual entre un funcionario de la oficina de liquidación de impuesto predial y los funcionarios del nuevo Gestor Catastral.</t>
    </r>
  </si>
  <si>
    <r>
      <rPr>
        <b/>
        <sz val="11"/>
        <color rgb="FF000000"/>
        <rFont val="Calibri"/>
      </rPr>
      <t>Estrategia 1. A2:D2</t>
    </r>
    <r>
      <rPr>
        <sz val="11"/>
        <color rgb="FF000000"/>
        <rFont val="Calibri"/>
      </rPr>
      <t xml:space="preserve"> Crear canales directos con la Secretaria de Planeación-Oficina de estratificación con el propósito de mejorar los canales de comunicación y atender en debida forma las peticiones de los contribuyentes.            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</si>
  <si>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 xml:space="preserve">3. </t>
    </r>
    <r>
      <rPr>
        <sz val="11"/>
        <color rgb="FF000000"/>
        <rFont val="Calibri"/>
      </rPr>
      <t xml:space="preserve">Se cuenta con la información actualizada de las actividades del subprocesos que pueden ser consultadas por los funcionarios de la oficina y por los clientes internos autorizados.                                        </t>
    </r>
    <r>
      <rPr>
        <b/>
        <sz val="11"/>
        <color rgb="FF000000"/>
        <rFont val="Calibri"/>
      </rPr>
      <t xml:space="preserve"> 4.</t>
    </r>
    <r>
      <rPr>
        <sz val="11"/>
        <color rgb="FF000000"/>
        <rFont val="Calibri"/>
      </rPr>
      <t xml:space="preserve"> Software de liquidación del IPU.</t>
    </r>
  </si>
  <si>
    <r>
      <rPr>
        <b/>
        <sz val="11"/>
        <color rgb="FF000000"/>
        <rFont val="Calibri"/>
      </rPr>
      <t>2.</t>
    </r>
    <r>
      <rPr>
        <sz val="11"/>
        <color rgb="FF000000"/>
        <rFont val="Calibri"/>
      </rPr>
      <t xml:space="preserve"> Deficiencia en capacitación orientada al subproceso en la parte tributaria y técnica.</t>
    </r>
  </si>
  <si>
    <r>
      <rPr>
        <b/>
        <sz val="11"/>
        <color rgb="FF000000"/>
        <rFont val="Calibri"/>
      </rPr>
      <t xml:space="preserve">3. </t>
    </r>
    <r>
      <rPr>
        <sz val="11"/>
        <color rgb="FF000000"/>
        <rFont val="Calibri"/>
      </rPr>
      <t>Capacitar a los funcionarios atendiendo el plan anual de capacitación de la Alcaldía de Cartagena.</t>
    </r>
  </si>
  <si>
    <r>
      <rPr>
        <b/>
        <sz val="11"/>
        <color rgb="FF000000"/>
        <rFont val="Calibri"/>
      </rPr>
      <t xml:space="preserve">2. </t>
    </r>
    <r>
      <rPr>
        <sz val="11"/>
        <color rgb="FF000000"/>
        <rFont val="Calibri"/>
      </rPr>
      <t xml:space="preserve"> información deficiente en  el cruce magnético con la Secretaría de planeación.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</si>
  <si>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5.</t>
    </r>
    <r>
      <rPr>
        <sz val="11"/>
        <color rgb="FF000000"/>
        <rFont val="Calibri"/>
      </rPr>
      <t xml:space="preserve"> El sistema de correspondencia gubernamental (SIGOB).                          </t>
    </r>
    <r>
      <rPr>
        <b/>
        <sz val="11"/>
        <color rgb="FF000000"/>
        <rFont val="Calibri"/>
      </rPr>
      <t>6.</t>
    </r>
    <r>
      <rPr>
        <sz val="11"/>
        <color rgb="FF000000"/>
        <rFont val="Calibri"/>
      </rPr>
      <t xml:space="preserve"> Administrador de la Base de datos.                                                                 </t>
    </r>
    <r>
      <rPr>
        <b/>
        <sz val="11"/>
        <color rgb="FF000000"/>
        <rFont val="Calibri"/>
      </rPr>
      <t xml:space="preserve">7. </t>
    </r>
    <r>
      <rPr>
        <sz val="11"/>
        <color rgb="FF000000"/>
        <rFont val="Calibri"/>
      </rPr>
      <t xml:space="preserve">Organización y control en la Gestión Documental del subproceso de archivo facilitando la consulta y proporcionando oportunamente cualquier información que se requiera para la gestión y las solicitudes de los órganos de control.                                                                 </t>
    </r>
  </si>
  <si>
    <r>
      <rPr>
        <b/>
        <sz val="11"/>
        <color rgb="FF000000"/>
        <rFont val="Calibri"/>
      </rPr>
      <t xml:space="preserve">3. </t>
    </r>
    <r>
      <rPr>
        <sz val="11"/>
        <color rgb="FF000000"/>
        <rFont val="Calibri"/>
      </rPr>
      <t>Inoportunidad  con el  correo institucional que pueda facilitar  la entrega de la correspondencia e inexistencia de  herramienta de consulta que permita visualizar el estado de misma.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</si>
  <si>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 xml:space="preserve">4. </t>
    </r>
    <r>
      <rPr>
        <sz val="11"/>
        <color rgb="FF000000"/>
        <rFont val="Calibri"/>
      </rPr>
      <t>Contratar servicio externos.</t>
    </r>
  </si>
  <si>
    <r>
      <rPr>
        <b/>
        <sz val="11"/>
        <color rgb="FF000000"/>
        <rFont val="Calibri"/>
      </rPr>
      <t xml:space="preserve">3. </t>
    </r>
    <r>
      <rPr>
        <sz val="11"/>
        <color rgb="FF000000"/>
        <rFont val="Calibri"/>
      </rPr>
      <t>Ineficienciente servicio por parte de la oficina de apoyo logístico en la entrega de los recursos(insumos, papelería, impresora, cajas de archivo ).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</si>
  <si>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8.</t>
    </r>
    <r>
      <rPr>
        <sz val="11"/>
        <color rgb="FF000000"/>
        <rFont val="Calibri"/>
      </rPr>
      <t xml:space="preserve"> Trabajo en equipo y liderazgo.              </t>
    </r>
    <r>
      <rPr>
        <b/>
        <sz val="11"/>
        <color rgb="FF000000"/>
        <rFont val="Calibri"/>
      </rPr>
      <t xml:space="preserve">9. </t>
    </r>
    <r>
      <rPr>
        <sz val="11"/>
        <color rgb="FF000000"/>
        <rFont val="Calibri"/>
      </rPr>
      <t>Disponibilidad permanente y responsabilidad de los funcionarios del subproceso de manera presencial.</t>
    </r>
  </si>
  <si>
    <r>
      <rPr>
        <b/>
        <sz val="11"/>
        <color rgb="FF000000"/>
        <rFont val="Calibri"/>
      </rPr>
      <t xml:space="preserve">4. </t>
    </r>
    <r>
      <rPr>
        <sz val="11"/>
        <color rgb="FF000000"/>
        <rFont val="Calibri"/>
      </rPr>
      <t>Disminución del personal de planta por traslados y pensiones sin los reemplazos correspondientes por parte de la Dirección de Talento Humano.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</si>
  <si>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 xml:space="preserve">5. </t>
    </r>
    <r>
      <rPr>
        <sz val="11"/>
        <color rgb="FF000000"/>
        <rFont val="Calibri"/>
      </rPr>
      <t>Correo de correspondencia institucional</t>
    </r>
  </si>
  <si>
    <t xml:space="preserve">TESORERIA </t>
  </si>
  <si>
    <t xml:space="preserve">GESTION ADMINISTRATIVA </t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</si>
  <si>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</si>
  <si>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</si>
  <si>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</si>
  <si>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</si>
  <si>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</si>
  <si>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</si>
  <si>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MATRIZ DE RIESGOS INSTITUCIONALES - CONTEXTO E IDENTIFICACIÓN</t>
  </si>
  <si>
    <t>Página: 1 de 1</t>
  </si>
  <si>
    <t>ENTIDAD:</t>
  </si>
  <si>
    <t xml:space="preserve">ALCALDÍA DISTRITAL DE CARTAGENA DE INDIAS </t>
  </si>
  <si>
    <t>PROCESO:</t>
  </si>
  <si>
    <t xml:space="preserve">GESTIÓN TRIBUTARIA / LIQUIDACIÓN IMPUESTO PREDIAL </t>
  </si>
  <si>
    <t>Apoyo</t>
  </si>
  <si>
    <t>Elaboración o Actualización:</t>
  </si>
  <si>
    <t>10/MAYO/2023</t>
  </si>
  <si>
    <t>OBJETIVO DEL PROCESO:</t>
  </si>
  <si>
    <t>Garantizar el recaudo de los diferentes tributos administrados por la Secretaria de Hacienda Distrital, conforme al calendario tributario y lo presupuestado para la vigencia, fortaleciendo los recursos propios del Distrito de Cartagena, a traves de la optimización de los procesos de determinación, liquidación, fiscalización y atención, sensibilizando a todos los contribuyentes en las buenas practicas del pago de las obligaciones tributarias.</t>
  </si>
  <si>
    <t>Vigencia del: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</si>
  <si>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</si>
  <si>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</si>
  <si>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</si>
  <si>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</si>
  <si>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</si>
  <si>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</si>
  <si>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</si>
  <si>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</si>
  <si>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</si>
  <si>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</si>
  <si>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</si>
  <si>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</si>
  <si>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</si>
  <si>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</si>
  <si>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</si>
  <si>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</si>
  <si>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</si>
  <si>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</si>
  <si>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</si>
  <si>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</si>
  <si>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</si>
  <si>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</si>
  <si>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</si>
  <si>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</si>
  <si>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</si>
  <si>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</si>
  <si>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</si>
  <si>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</si>
  <si>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</si>
  <si>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</si>
  <si>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</si>
  <si>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</si>
  <si>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</si>
  <si>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</si>
  <si>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</si>
  <si>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</si>
  <si>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</si>
  <si>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</si>
  <si>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</si>
  <si>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</si>
  <si>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</si>
  <si>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</si>
  <si>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</si>
  <si>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</si>
  <si>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</si>
  <si>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</si>
  <si>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</si>
  <si>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</si>
  <si>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</si>
  <si>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</si>
  <si>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</si>
  <si>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</si>
  <si>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</si>
  <si>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</si>
  <si>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</si>
  <si>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</si>
  <si>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</si>
  <si>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</si>
  <si>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</si>
  <si>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</si>
  <si>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</si>
  <si>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</si>
  <si>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</si>
  <si>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</si>
  <si>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</si>
  <si>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</si>
  <si>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</si>
  <si>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</si>
  <si>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</si>
  <si>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</si>
  <si>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</si>
  <si>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</si>
  <si>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</si>
  <si>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</si>
  <si>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Posibilidad de perdida economica y reputacional</t>
  </si>
  <si>
    <t xml:space="preserve">
 Por errores de digitación o errores de calculo en la actualización de la cuenta cuenta corriente de impuesto predial</t>
  </si>
  <si>
    <t xml:space="preserve">
debido a  falta de capacitación y de herramientas automatizadas</t>
  </si>
  <si>
    <t>A Ejecucion y administracion de procesos</t>
  </si>
  <si>
    <t>Procesos</t>
  </si>
  <si>
    <t>ENTRE 10 Y 50 SMLMV</t>
  </si>
  <si>
    <t xml:space="preserve">
Grupo de liquidación de IPU</t>
  </si>
  <si>
    <t xml:space="preserve">
Verificar la liquidación en simulador de liquidación del IPU </t>
  </si>
  <si>
    <t xml:space="preserve">
permanentemente</t>
  </si>
  <si>
    <t>Preventivo</t>
  </si>
  <si>
    <t>Probabilidad</t>
  </si>
  <si>
    <t>Manual</t>
  </si>
  <si>
    <t>Documentado</t>
  </si>
  <si>
    <t>Continua</t>
  </si>
  <si>
    <t>Con Registro</t>
  </si>
  <si>
    <t>Reducir mitigar</t>
  </si>
  <si>
    <t xml:space="preserve">
Verificar cada liquidación del IPU por un profesional adicional previo a la aplicación de la actualización que realiza el lider del subproceso.</t>
  </si>
  <si>
    <t xml:space="preserve">
Grupo de liquidación IPU</t>
  </si>
  <si>
    <t>Utilice la lista de despligue que se encuentra parametrizada, le aparecerán las opciones:
Sin Iniciar, En proceso, Cerrado,
la selección en este caso dependerá de las acciones del plan que se hayan establecido en cada caso.</t>
  </si>
  <si>
    <t>El riesgo afecta la imagen de la entidad con efecto publicitario sostenido a nivel de sector administrativo, nivel departamental o municipal.</t>
  </si>
  <si>
    <t xml:space="preserve">
Capacitar al personal en normas aplicables al IPU</t>
  </si>
  <si>
    <t xml:space="preserve">
Cuando sea requerido</t>
  </si>
  <si>
    <t>El riesgo afecta la imagen de la entidad a nivel nacional, con efecto publicitario sostenido a nivel país</t>
  </si>
  <si>
    <t>El riesgo afecta la imagen de la entidad con algunos usuarios de relevancia frente al logro de los objetivos</t>
  </si>
  <si>
    <t>NA</t>
  </si>
  <si>
    <t/>
  </si>
  <si>
    <t>El riesgo afecta la imagen de la entidad con efecto publicitario sostenido a nivel de sector administrativo, nivel departamental o municipal</t>
  </si>
  <si>
    <t>CONTEXTO DE LA  ORGANIZACIÓN</t>
  </si>
  <si>
    <t>Código: GHADI01-F010</t>
  </si>
  <si>
    <t>PROCESO / SUBPROCESO: DIRECCIONAMIENTO ESTRATÉGICO / PLANEACIÓN, CONTROL  Y SEGUIMIENTO</t>
  </si>
  <si>
    <t>Versión: 3.0</t>
  </si>
  <si>
    <t>SECRETARÍA DE HACIENDA DISTRITAL</t>
  </si>
  <si>
    <t>Vigencia: 27/10/2022</t>
  </si>
  <si>
    <t>ALCALDÍA DISTRITAL DE CARTAGENA DE INDIAS</t>
  </si>
  <si>
    <t>Página: 1 de 4</t>
  </si>
  <si>
    <t>Fecha de Actualización:</t>
  </si>
  <si>
    <t xml:space="preserve">PROCESO/SUBPROCESO:Liquidación del Impuesto Predial Unificado </t>
  </si>
  <si>
    <t>1.IDENTIFICACIÓN Y ANÁLISIS DE VARIABLES EXTERNAS</t>
  </si>
  <si>
    <t>SEGUIMIENTO Y REVISIÓN</t>
  </si>
  <si>
    <t>CALIFICACIÓN</t>
  </si>
  <si>
    <t>TIPO DE VARIABLE</t>
  </si>
  <si>
    <t>AMENAZA / OPORTUNIDAD</t>
  </si>
  <si>
    <t>DESCRIPCIÓN</t>
  </si>
  <si>
    <t>CAMBIOS</t>
  </si>
  <si>
    <t>POSITIVO/NEGATIVO</t>
  </si>
  <si>
    <t>AMENAZA</t>
  </si>
  <si>
    <t>Incertidumbre en la entrega de las resoluciones de conservación, para la  actualización catastral de predial por parte del Gestor Catastral</t>
  </si>
  <si>
    <t xml:space="preserve">  información deficiente en  el cruce magnético con la Secretaría de planeación Distrital</t>
  </si>
  <si>
    <t>Ineficiencia en  la entrega de los recursos  (papeleria, impresora, insumos ) por parte  de Apoyo logistico .</t>
  </si>
  <si>
    <t>OPORTUNIDADES</t>
  </si>
  <si>
    <t>Actualización catastral manejada por el Distrito a traves del nuevo gestor catastral.</t>
  </si>
  <si>
    <t xml:space="preserve">La  estratificación es manejada por el Distrito a través de la  Secretaria de Planeación Distrital, ya que para  liquidar el IPU, en los predios residenciales y miixtos(residenciales  y comerciales), se debe tener en cuenta el avalúo catastral (en salarios mmlv)  y el estrato, y  de esta manera definir la tarifa  aplicable a los  predios  y se cuenta  con la información suminstrada   por parte la Secretaria de Planeción Distrital  de  manera  mas rápida . </t>
  </si>
  <si>
    <t>Capacitar a los funcionarios atendiendo el plan anual de capacitación de la Alcaldía de Cartagena</t>
  </si>
  <si>
    <t xml:space="preserve">Contratar servicio externos  </t>
  </si>
  <si>
    <t>Correo de correspondencia institucional</t>
  </si>
  <si>
    <t>Página: 2 de 4</t>
  </si>
  <si>
    <t>2.IDENTIFICACIÓN Y ANÁLISIS DE VARIABLES INTERNAS</t>
  </si>
  <si>
    <t>DEBILIDAD / FORTALEZA</t>
  </si>
  <si>
    <t>FORTALEZA</t>
  </si>
  <si>
    <t xml:space="preserve">La fortaleza principal de la oficina de impuesto predial es que cuenta con un equipo de trabajo idóneo conformado por 9 funcionarios de planta y seis (6) OPS con experiencia y conocimientos básicos en normas y leyes inherentes a impuesto predial.
</t>
  </si>
  <si>
    <t>Buen manejo del subproceso atendiendo los requisitos y procedimiento del Sistema de Gestión</t>
  </si>
  <si>
    <t>Se cuenta con la información actualizada de las actividades del subprocesos que pueden ser consultadas por los funcionarios de la oficina y por los clientes internos autorizados</t>
  </si>
  <si>
    <t>Software de liquidación del IPU</t>
  </si>
  <si>
    <t>El sistema de correspondencia gubernamental (SIGOB)</t>
  </si>
  <si>
    <t>Administrador de la Base de datos</t>
  </si>
  <si>
    <t>Organización y control en la Gestión Documental del subproceso de archivo facilitando la consulta y proporcionando oportunamente cualquier información que se requiera para la gestión y las solicitudes de los órganos de control.</t>
  </si>
  <si>
    <t>Trabajo en equipo y liderazgo</t>
  </si>
  <si>
    <t>Disponibilidad permanente y responsabilidad de los funcionarios del subproceso de manera presencial</t>
  </si>
  <si>
    <t xml:space="preserve">DEBILIDAD </t>
  </si>
  <si>
    <t>Deficiencia en los canales de comunicación con la Secretaria de Planeación Distrital en lo que tiene que ver con la Estratificación de inmuebles</t>
  </si>
  <si>
    <t>Deficiencia en capacitación orientada al subproceso en la parte tributaria y técnica</t>
  </si>
  <si>
    <t xml:space="preserve"> Inoportunidad  con el  correo institucional que pueda facilitar  la entrega de la correspondencia e inexistencia de  herramienta de consulta que permita visualizar el estado de misma. </t>
  </si>
  <si>
    <t xml:space="preserve"> Disminución del personal de planta por traslados y pensiones sin los reemplazos correspondientes por parte de la Dirección de Talento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</si>
</sst>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4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color theme="1" tint="0.499984740745262"/>
      <name val="Arial"/>
      <family val="2"/>
    </font>
    <font>
      <b/>
      <sz val="10"/>
      <name val="Arial"/>
    </font>
    <font>
      <b/>
      <sz val="10"/>
      <color theme="1" tint="0.499984740745262"/>
      <name val="Arial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theme="6"/>
      </patternFill>
    </fill>
    <fill>
      <patternFill patternType="solid">
        <fgColor theme="0"/>
        <bgColor theme="6" tint="0.79998168889431442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  <xf numFmtId="0" fontId="34" fillId="0" borderId="0"/>
  </cellStyleXfs>
  <cellXfs count="311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9" fontId="18" fillId="0" borderId="0" xfId="2" applyNumberFormat="1" applyFont="1" applyAlignment="1">
      <alignment vertical="center" wrapText="1"/>
    </xf>
    <xf numFmtId="9" fontId="18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7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>
      <alignment horizontal="left" vertical="center" wrapText="1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Border="1" applyAlignment="1">
      <alignment vertical="center" wrapText="1"/>
    </xf>
    <xf numFmtId="0" fontId="23" fillId="0" borderId="10" xfId="2" applyFont="1" applyBorder="1" applyAlignment="1">
      <alignment vertical="center"/>
    </xf>
    <xf numFmtId="0" fontId="23" fillId="0" borderId="6" xfId="2" applyFont="1" applyBorder="1" applyAlignment="1">
      <alignment vertical="center"/>
    </xf>
    <xf numFmtId="9" fontId="28" fillId="0" borderId="2" xfId="2" applyNumberFormat="1" applyFont="1" applyBorder="1" applyAlignment="1">
      <alignment horizontal="center" vertical="center" wrapText="1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wrapText="1"/>
    </xf>
    <xf numFmtId="0" fontId="8" fillId="12" borderId="1" xfId="1" applyFont="1" applyFill="1" applyBorder="1"/>
    <xf numFmtId="49" fontId="6" fillId="1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6" fillId="12" borderId="1" xfId="0" applyFont="1" applyFill="1" applyBorder="1" applyAlignment="1">
      <alignment horizontal="left"/>
    </xf>
    <xf numFmtId="0" fontId="8" fillId="12" borderId="1" xfId="1" applyFont="1" applyFill="1" applyBorder="1" applyAlignment="1">
      <alignment horizontal="left"/>
    </xf>
    <xf numFmtId="0" fontId="8" fillId="12" borderId="13" xfId="1" applyFont="1" applyFill="1" applyBorder="1"/>
    <xf numFmtId="49" fontId="6" fillId="12" borderId="13" xfId="0" applyNumberFormat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/>
    </xf>
    <xf numFmtId="49" fontId="6" fillId="12" borderId="2" xfId="0" applyNumberFormat="1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left"/>
    </xf>
    <xf numFmtId="0" fontId="6" fillId="12" borderId="17" xfId="0" applyFont="1" applyFill="1" applyBorder="1" applyAlignment="1">
      <alignment horizontal="left"/>
    </xf>
    <xf numFmtId="0" fontId="6" fillId="12" borderId="18" xfId="0" applyFont="1" applyFill="1" applyBorder="1" applyAlignment="1">
      <alignment horizontal="left"/>
    </xf>
    <xf numFmtId="0" fontId="39" fillId="0" borderId="2" xfId="0" applyFont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wrapText="1"/>
    </xf>
    <xf numFmtId="0" fontId="34" fillId="3" borderId="0" xfId="14" applyFill="1"/>
    <xf numFmtId="0" fontId="40" fillId="14" borderId="19" xfId="0" applyFont="1" applyFill="1" applyBorder="1" applyAlignment="1">
      <alignment horizontal="center" vertical="center"/>
    </xf>
    <xf numFmtId="0" fontId="34" fillId="0" borderId="0" xfId="14"/>
    <xf numFmtId="0" fontId="40" fillId="14" borderId="2" xfId="0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 wrapText="1"/>
    </xf>
    <xf numFmtId="0" fontId="39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vertical="center" wrapTex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10" xfId="1" applyFont="1" applyFill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38" fillId="0" borderId="13" xfId="0" quotePrefix="1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left" vertical="center" wrapText="1"/>
    </xf>
    <xf numFmtId="0" fontId="38" fillId="0" borderId="16" xfId="0" applyFont="1" applyBorder="1" applyAlignment="1">
      <alignment vertical="center" wrapText="1"/>
    </xf>
    <xf numFmtId="0" fontId="37" fillId="3" borderId="7" xfId="14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9" fillId="0" borderId="13" xfId="0" applyFont="1" applyBorder="1" applyAlignment="1">
      <alignment horizontal="left" wrapText="1"/>
    </xf>
    <xf numFmtId="0" fontId="39" fillId="0" borderId="13" xfId="0" applyFont="1" applyBorder="1" applyAlignment="1">
      <alignment wrapText="1"/>
    </xf>
    <xf numFmtId="0" fontId="0" fillId="0" borderId="2" xfId="0" applyBorder="1"/>
    <xf numFmtId="0" fontId="39" fillId="0" borderId="6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6" fillId="0" borderId="1" xfId="14" applyFont="1" applyBorder="1" applyAlignment="1">
      <alignment vertical="center" wrapText="1"/>
    </xf>
    <xf numFmtId="0" fontId="36" fillId="3" borderId="1" xfId="14" applyFont="1" applyFill="1" applyBorder="1" applyAlignment="1">
      <alignment vertical="center" wrapText="1"/>
    </xf>
    <xf numFmtId="14" fontId="45" fillId="0" borderId="6" xfId="14" applyNumberFormat="1" applyFont="1" applyBorder="1" applyAlignment="1">
      <alignment horizontal="center" vertical="center"/>
    </xf>
    <xf numFmtId="0" fontId="43" fillId="15" borderId="1" xfId="0" applyFont="1" applyFill="1" applyBorder="1" applyAlignment="1">
      <alignment horizontal="left" vertical="center"/>
    </xf>
    <xf numFmtId="0" fontId="43" fillId="11" borderId="1" xfId="0" applyFont="1" applyFill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 wrapText="1"/>
    </xf>
    <xf numFmtId="0" fontId="44" fillId="11" borderId="9" xfId="0" applyFont="1" applyFill="1" applyBorder="1" applyAlignment="1">
      <alignment vertical="justify" wrapText="1"/>
    </xf>
    <xf numFmtId="0" fontId="44" fillId="15" borderId="1" xfId="0" applyFont="1" applyFill="1" applyBorder="1" applyAlignment="1">
      <alignment vertical="center" wrapText="1"/>
    </xf>
    <xf numFmtId="0" fontId="43" fillId="11" borderId="1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vertical="center"/>
    </xf>
    <xf numFmtId="0" fontId="36" fillId="0" borderId="13" xfId="14" applyFont="1" applyBorder="1" applyAlignment="1">
      <alignment vertical="center" wrapText="1"/>
    </xf>
    <xf numFmtId="0" fontId="36" fillId="3" borderId="13" xfId="14" applyFont="1" applyFill="1" applyBorder="1" applyAlignment="1">
      <alignment vertical="center" wrapText="1"/>
    </xf>
    <xf numFmtId="14" fontId="47" fillId="0" borderId="13" xfId="14" applyNumberFormat="1" applyFont="1" applyBorder="1" applyAlignment="1">
      <alignment horizontal="center" vertical="center"/>
    </xf>
    <xf numFmtId="0" fontId="42" fillId="14" borderId="6" xfId="0" applyFont="1" applyFill="1" applyBorder="1" applyAlignment="1">
      <alignment horizontal="center" vertical="center" wrapText="1"/>
    </xf>
    <xf numFmtId="0" fontId="42" fillId="14" borderId="6" xfId="0" applyFont="1" applyFill="1" applyBorder="1" applyAlignment="1">
      <alignment horizontal="center" vertical="center"/>
    </xf>
    <xf numFmtId="0" fontId="42" fillId="14" borderId="25" xfId="0" applyFont="1" applyFill="1" applyBorder="1" applyAlignment="1">
      <alignment horizontal="center" vertical="center"/>
    </xf>
    <xf numFmtId="0" fontId="42" fillId="14" borderId="25" xfId="0" applyFont="1" applyFill="1" applyBorder="1" applyAlignment="1">
      <alignment horizontal="center" vertical="center" wrapText="1"/>
    </xf>
    <xf numFmtId="0" fontId="43" fillId="15" borderId="13" xfId="0" applyFont="1" applyFill="1" applyBorder="1" applyAlignment="1">
      <alignment vertical="center"/>
    </xf>
    <xf numFmtId="0" fontId="44" fillId="15" borderId="13" xfId="0" applyFont="1" applyFill="1" applyBorder="1" applyAlignment="1">
      <alignment vertical="center" wrapText="1"/>
    </xf>
    <xf numFmtId="0" fontId="43" fillId="11" borderId="2" xfId="0" applyFont="1" applyFill="1" applyBorder="1" applyAlignment="1">
      <alignment vertical="center"/>
    </xf>
    <xf numFmtId="0" fontId="43" fillId="11" borderId="6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0" fontId="34" fillId="3" borderId="0" xfId="14" applyFill="1" applyAlignment="1">
      <alignment horizontal="center"/>
    </xf>
    <xf numFmtId="0" fontId="41" fillId="15" borderId="1" xfId="0" applyFont="1" applyFill="1" applyBorder="1" applyAlignment="1">
      <alignment horizontal="center" vertical="center"/>
    </xf>
    <xf numFmtId="0" fontId="34" fillId="0" borderId="1" xfId="14" applyBorder="1" applyAlignment="1">
      <alignment horizontal="center"/>
    </xf>
    <xf numFmtId="0" fontId="34" fillId="11" borderId="1" xfId="14" applyFill="1" applyBorder="1" applyAlignment="1">
      <alignment horizontal="center"/>
    </xf>
    <xf numFmtId="0" fontId="23" fillId="0" borderId="1" xfId="0" applyFont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6" fillId="12" borderId="2" xfId="0" applyFont="1" applyFill="1" applyBorder="1" applyAlignment="1">
      <alignment horizontal="left"/>
    </xf>
    <xf numFmtId="0" fontId="6" fillId="12" borderId="6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 vertical="center" wrapText="1"/>
    </xf>
    <xf numFmtId="0" fontId="8" fillId="12" borderId="6" xfId="1" applyFont="1" applyFill="1" applyBorder="1" applyAlignment="1">
      <alignment horizontal="left" vertical="center" wrapText="1"/>
    </xf>
    <xf numFmtId="0" fontId="8" fillId="12" borderId="2" xfId="1" applyFont="1" applyFill="1" applyBorder="1" applyAlignment="1">
      <alignment horizontal="left" wrapText="1"/>
    </xf>
    <xf numFmtId="0" fontId="8" fillId="12" borderId="6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left"/>
    </xf>
    <xf numFmtId="0" fontId="6" fillId="12" borderId="2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8" fillId="12" borderId="10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8" fillId="12" borderId="13" xfId="1" applyFont="1" applyFill="1" applyBorder="1" applyAlignment="1">
      <alignment horizontal="left" wrapText="1"/>
    </xf>
    <xf numFmtId="0" fontId="6" fillId="12" borderId="13" xfId="0" applyFont="1" applyFill="1" applyBorder="1" applyAlignment="1">
      <alignment horizontal="left" vertic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/>
    </xf>
    <xf numFmtId="0" fontId="8" fillId="0" borderId="14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39" fillId="0" borderId="21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21" xfId="0" applyFont="1" applyBorder="1" applyAlignment="1">
      <alignment horizontal="left" wrapText="1"/>
    </xf>
    <xf numFmtId="0" fontId="39" fillId="0" borderId="24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0" fontId="27" fillId="0" borderId="2" xfId="2" applyFont="1" applyBorder="1" applyAlignment="1">
      <alignment horizontal="center" vertical="center" wrapText="1"/>
    </xf>
    <xf numFmtId="0" fontId="27" fillId="0" borderId="10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9" fontId="27" fillId="0" borderId="2" xfId="0" applyNumberFormat="1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9" fontId="27" fillId="0" borderId="6" xfId="0" applyNumberFormat="1" applyFont="1" applyBorder="1" applyAlignment="1">
      <alignment horizontal="center" vertical="center" wrapText="1"/>
    </xf>
    <xf numFmtId="0" fontId="23" fillId="2" borderId="2" xfId="2" applyFont="1" applyFill="1" applyBorder="1" applyAlignment="1" applyProtection="1">
      <alignment horizontal="center" vertical="center" wrapText="1"/>
      <protection locked="0"/>
    </xf>
    <xf numFmtId="0" fontId="23" fillId="2" borderId="10" xfId="2" applyFont="1" applyFill="1" applyBorder="1" applyAlignment="1" applyProtection="1">
      <alignment horizontal="center" vertical="center" wrapText="1"/>
      <protection locked="0"/>
    </xf>
    <xf numFmtId="0" fontId="23" fillId="2" borderId="6" xfId="2" applyFont="1" applyFill="1" applyBorder="1" applyAlignment="1" applyProtection="1">
      <alignment horizontal="center" vertical="center" wrapText="1"/>
      <protection locked="0"/>
    </xf>
    <xf numFmtId="0" fontId="23" fillId="7" borderId="2" xfId="2" applyFont="1" applyFill="1" applyBorder="1" applyAlignment="1" applyProtection="1">
      <alignment horizontal="center" vertical="center" wrapText="1"/>
      <protection locked="0"/>
    </xf>
    <xf numFmtId="0" fontId="23" fillId="7" borderId="10" xfId="2" applyFont="1" applyFill="1" applyBorder="1" applyAlignment="1" applyProtection="1">
      <alignment horizontal="center" vertical="center" wrapText="1"/>
      <protection locked="0"/>
    </xf>
    <xf numFmtId="0" fontId="23" fillId="7" borderId="6" xfId="2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top" wrapText="1"/>
      <protection locked="0"/>
    </xf>
    <xf numFmtId="9" fontId="28" fillId="7" borderId="10" xfId="0" applyNumberFormat="1" applyFont="1" applyFill="1" applyBorder="1" applyAlignment="1" applyProtection="1">
      <alignment horizontal="center" vertical="top" wrapText="1"/>
      <protection locked="0"/>
    </xf>
    <xf numFmtId="9" fontId="28" fillId="7" borderId="6" xfId="0" applyNumberFormat="1" applyFont="1" applyFill="1" applyBorder="1" applyAlignment="1" applyProtection="1">
      <alignment horizontal="center" vertical="top" wrapText="1"/>
      <protection locked="0"/>
    </xf>
    <xf numFmtId="9" fontId="28" fillId="0" borderId="2" xfId="2" applyNumberFormat="1" applyFont="1" applyBorder="1" applyAlignment="1">
      <alignment horizontal="center" vertical="center" wrapText="1"/>
    </xf>
    <xf numFmtId="9" fontId="28" fillId="0" borderId="10" xfId="2" applyNumberFormat="1" applyFont="1" applyBorder="1" applyAlignment="1">
      <alignment horizontal="center" vertical="center" wrapText="1"/>
    </xf>
    <xf numFmtId="9" fontId="28" fillId="0" borderId="6" xfId="2" applyNumberFormat="1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10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6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14" fontId="9" fillId="0" borderId="2" xfId="2" applyNumberFormat="1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164" fontId="13" fillId="0" borderId="7" xfId="2" applyNumberFormat="1" applyFont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9" xfId="2" applyNumberFormat="1" applyFont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textRotation="90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textRotation="90" wrapText="1"/>
    </xf>
    <xf numFmtId="9" fontId="23" fillId="0" borderId="2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3" fillId="11" borderId="11" xfId="13" applyFont="1" applyFill="1" applyBorder="1" applyAlignment="1">
      <alignment horizontal="justify" vertical="center" wrapText="1"/>
    </xf>
    <xf numFmtId="0" fontId="23" fillId="11" borderId="12" xfId="13" applyFont="1" applyFill="1" applyBorder="1" applyAlignment="1">
      <alignment horizontal="justify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6" fillId="5" borderId="0" xfId="9" applyFont="1" applyFill="1" applyAlignment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 applyProtection="1">
      <alignment horizontal="left" vertical="justify" wrapText="1"/>
      <protection locked="0"/>
    </xf>
    <xf numFmtId="0" fontId="13" fillId="0" borderId="8" xfId="2" applyFont="1" applyBorder="1" applyAlignment="1" applyProtection="1">
      <alignment horizontal="left" vertical="justify" wrapText="1"/>
      <protection locked="0"/>
    </xf>
    <xf numFmtId="0" fontId="13" fillId="0" borderId="9" xfId="2" applyFont="1" applyBorder="1" applyAlignment="1" applyProtection="1">
      <alignment horizontal="left" vertical="justify" wrapText="1"/>
      <protection locked="0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7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44" fillId="15" borderId="7" xfId="0" applyFont="1" applyFill="1" applyBorder="1" applyAlignment="1">
      <alignment horizontal="center" vertical="center" wrapText="1"/>
    </xf>
    <xf numFmtId="0" fontId="44" fillId="15" borderId="8" xfId="0" applyFont="1" applyFill="1" applyBorder="1" applyAlignment="1">
      <alignment horizontal="center" vertical="center" wrapText="1"/>
    </xf>
    <xf numFmtId="0" fontId="44" fillId="11" borderId="7" xfId="0" applyFont="1" applyFill="1" applyBorder="1" applyAlignment="1">
      <alignment horizontal="center" vertical="center" wrapText="1"/>
    </xf>
    <xf numFmtId="0" fontId="44" fillId="11" borderId="9" xfId="0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2" fillId="14" borderId="6" xfId="0" applyFont="1" applyFill="1" applyBorder="1" applyAlignment="1">
      <alignment horizontal="center" vertical="center"/>
    </xf>
    <xf numFmtId="0" fontId="44" fillId="11" borderId="1" xfId="0" applyFont="1" applyFill="1" applyBorder="1" applyAlignment="1">
      <alignment horizontal="center" vertical="justify" wrapText="1"/>
    </xf>
    <xf numFmtId="0" fontId="44" fillId="15" borderId="1" xfId="0" applyFont="1" applyFill="1" applyBorder="1" applyAlignment="1">
      <alignment horizontal="center" vertical="center" wrapText="1"/>
    </xf>
    <xf numFmtId="0" fontId="46" fillId="3" borderId="13" xfId="14" applyFont="1" applyFill="1" applyBorder="1" applyAlignment="1">
      <alignment horizontal="center" vertical="center"/>
    </xf>
    <xf numFmtId="0" fontId="35" fillId="13" borderId="13" xfId="14" applyFont="1" applyFill="1" applyBorder="1" applyAlignment="1">
      <alignment horizontal="center" vertical="center"/>
    </xf>
    <xf numFmtId="0" fontId="36" fillId="3" borderId="13" xfId="14" applyFont="1" applyFill="1" applyBorder="1" applyAlignment="1">
      <alignment horizontal="center" vertical="center" wrapText="1"/>
    </xf>
    <xf numFmtId="0" fontId="36" fillId="11" borderId="13" xfId="14" applyFont="1" applyFill="1" applyBorder="1" applyAlignment="1">
      <alignment horizontal="center" vertical="center" wrapText="1"/>
    </xf>
    <xf numFmtId="0" fontId="46" fillId="13" borderId="13" xfId="14" applyFont="1" applyFill="1" applyBorder="1" applyAlignment="1">
      <alignment horizontal="center" wrapText="1"/>
    </xf>
    <xf numFmtId="0" fontId="46" fillId="3" borderId="13" xfId="14" applyFont="1" applyFill="1" applyBorder="1" applyAlignment="1">
      <alignment horizontal="left" vertical="center"/>
    </xf>
    <xf numFmtId="0" fontId="35" fillId="13" borderId="1" xfId="14" applyFont="1" applyFill="1" applyBorder="1" applyAlignment="1">
      <alignment horizontal="center" vertical="center"/>
    </xf>
    <xf numFmtId="0" fontId="36" fillId="3" borderId="7" xfId="14" applyFont="1" applyFill="1" applyBorder="1" applyAlignment="1">
      <alignment horizontal="center" vertical="center" wrapText="1"/>
    </xf>
    <xf numFmtId="0" fontId="36" fillId="3" borderId="8" xfId="14" applyFont="1" applyFill="1" applyBorder="1" applyAlignment="1">
      <alignment horizontal="center" vertical="center" wrapText="1"/>
    </xf>
    <xf numFmtId="0" fontId="36" fillId="3" borderId="9" xfId="14" applyFont="1" applyFill="1" applyBorder="1" applyAlignment="1">
      <alignment horizontal="center" vertical="center" wrapText="1"/>
    </xf>
    <xf numFmtId="0" fontId="36" fillId="11" borderId="7" xfId="14" applyFont="1" applyFill="1" applyBorder="1" applyAlignment="1">
      <alignment horizontal="center" vertical="center" wrapText="1"/>
    </xf>
    <xf numFmtId="0" fontId="36" fillId="11" borderId="8" xfId="14" applyFont="1" applyFill="1" applyBorder="1" applyAlignment="1">
      <alignment horizontal="center" vertical="center" wrapText="1"/>
    </xf>
    <xf numFmtId="0" fontId="36" fillId="11" borderId="9" xfId="14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7" fillId="3" borderId="7" xfId="14" applyFont="1" applyFill="1" applyBorder="1" applyAlignment="1">
      <alignment horizontal="center" vertical="center"/>
    </xf>
    <xf numFmtId="0" fontId="37" fillId="3" borderId="8" xfId="14" applyFont="1" applyFill="1" applyBorder="1" applyAlignment="1">
      <alignment horizontal="center" vertical="center"/>
    </xf>
    <xf numFmtId="0" fontId="37" fillId="3" borderId="9" xfId="14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justify"/>
    </xf>
    <xf numFmtId="0" fontId="41" fillId="0" borderId="8" xfId="0" applyFont="1" applyBorder="1" applyAlignment="1">
      <alignment horizontal="center" vertical="justify"/>
    </xf>
    <xf numFmtId="0" fontId="41" fillId="0" borderId="9" xfId="0" applyFont="1" applyBorder="1" applyAlignment="1">
      <alignment horizontal="center" vertical="justify"/>
    </xf>
    <xf numFmtId="0" fontId="34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11" borderId="7" xfId="0" applyFont="1" applyFill="1" applyBorder="1" applyAlignment="1">
      <alignment horizontal="center" vertical="center" wrapText="1"/>
    </xf>
    <xf numFmtId="0" fontId="34" fillId="11" borderId="8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</cellXfs>
  <cellStyles count="15">
    <cellStyle name="Estilo 2" xfId="12"/>
    <cellStyle name="Hipervínculo" xfId="1" builtinId="8"/>
    <cellStyle name="Normal" xfId="0" builtinId="0"/>
    <cellStyle name="Normal - Style1 2" xfId="13"/>
    <cellStyle name="Normal 10" xfId="9"/>
    <cellStyle name="Normal 11" xfId="7"/>
    <cellStyle name="Normal 12" xfId="4"/>
    <cellStyle name="Normal 13" xfId="6"/>
    <cellStyle name="Normal 14" xfId="5"/>
    <cellStyle name="Normal 2" xfId="2"/>
    <cellStyle name="Normal 2 2" xfId="14"/>
    <cellStyle name="Normal 4" xfId="3"/>
    <cellStyle name="Normal 6" xfId="11"/>
    <cellStyle name="Normal 8" xfId="10"/>
    <cellStyle name="Normal 9" xfId="8"/>
  </cellStyles>
  <dxfs count="53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493449</xdr:colOff>
      <xdr:row>0</xdr:row>
      <xdr:rowOff>35719</xdr:rowOff>
    </xdr:from>
    <xdr:to>
      <xdr:col>1</xdr:col>
      <xdr:colOff>1136385</xdr:colOff>
      <xdr:row>3</xdr:row>
      <xdr:rowOff>183886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49" y="35719"/>
          <a:ext cx="1195386" cy="77681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504825</xdr:rowOff>
    </xdr:from>
    <xdr:to>
      <xdr:col>22</xdr:col>
      <xdr:colOff>95250</xdr:colOff>
      <xdr:row>18</xdr:row>
      <xdr:rowOff>59939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82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14</xdr:row>
      <xdr:rowOff>504825</xdr:rowOff>
    </xdr:from>
    <xdr:ext cx="95250" cy="442269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83571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213632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444331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1348362" y="5816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14</xdr:row>
      <xdr:rowOff>504825</xdr:rowOff>
    </xdr:from>
    <xdr:ext cx="95250" cy="44226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9757350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0200-000028000000}"/>
            </a:ext>
            <a:ext uri="{147F2762-F138-4A5C-976F-8EAC2B608ADB}">
              <a16:predDERef xmlns:a16="http://schemas.microsoft.com/office/drawing/2014/main" xmlns="" pre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2193250" y="73723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xmlns="" id="{00000000-0008-0000-0200-000029000000}"/>
            </a:ext>
            <a:ext uri="{147F2762-F138-4A5C-976F-8EAC2B608ADB}">
              <a16:predDERef xmlns:a16="http://schemas.microsoft.com/office/drawing/2014/main" xmlns="" pre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xmlns="" id="{00000000-0008-0000-0200-00002A000000}"/>
            </a:ext>
            <a:ext uri="{147F2762-F138-4A5C-976F-8EAC2B608ADB}">
              <a16:predDERef xmlns:a16="http://schemas.microsoft.com/office/drawing/2014/main" xmlns="" pre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xmlns="" id="{00000000-0008-0000-0200-00002B000000}"/>
            </a:ext>
            <a:ext uri="{147F2762-F138-4A5C-976F-8EAC2B608ADB}">
              <a16:predDERef xmlns:a16="http://schemas.microsoft.com/office/drawing/2014/main" xmlns="" pre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xmlns="" id="{00000000-0008-0000-0200-00002C000000}"/>
            </a:ext>
            <a:ext uri="{147F2762-F138-4A5C-976F-8EAC2B608ADB}">
              <a16:predDERef xmlns:a16="http://schemas.microsoft.com/office/drawing/2014/main" xmlns="" pre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xmlns="" id="{00000000-0008-0000-0200-00002D000000}"/>
            </a:ext>
            <a:ext uri="{147F2762-F138-4A5C-976F-8EAC2B608ADB}">
              <a16:predDERef xmlns:a16="http://schemas.microsoft.com/office/drawing/2014/main" xmlns="" pre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xmlns="" id="{00000000-0008-0000-0200-00002E000000}"/>
            </a:ext>
            <a:ext uri="{147F2762-F138-4A5C-976F-8EAC2B608ADB}">
              <a16:predDERef xmlns:a16="http://schemas.microsoft.com/office/drawing/2014/main" xmlns="" pre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xmlns="" id="{00000000-0008-0000-0200-00002F000000}"/>
            </a:ext>
            <a:ext uri="{147F2762-F138-4A5C-976F-8EAC2B608ADB}">
              <a16:predDERef xmlns:a16="http://schemas.microsoft.com/office/drawing/2014/main" xmlns="" pre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xmlns="" id="{00000000-0008-0000-0200-000030000000}"/>
            </a:ext>
            <a:ext uri="{147F2762-F138-4A5C-976F-8EAC2B608ADB}">
              <a16:predDERef xmlns:a16="http://schemas.microsoft.com/office/drawing/2014/main" xmlns="" pre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xmlns="" id="{00000000-0008-0000-0200-000031000000}"/>
            </a:ext>
            <a:ext uri="{147F2762-F138-4A5C-976F-8EAC2B608ADB}">
              <a16:predDERef xmlns:a16="http://schemas.microsoft.com/office/drawing/2014/main" xmlns="" pre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xmlns="" id="{00000000-0008-0000-0200-000032000000}"/>
            </a:ext>
            <a:ext uri="{147F2762-F138-4A5C-976F-8EAC2B608ADB}">
              <a16:predDERef xmlns:a16="http://schemas.microsoft.com/office/drawing/2014/main" xmlns="" pre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xmlns="" id="{00000000-0008-0000-0200-000033000000}"/>
            </a:ext>
            <a:ext uri="{147F2762-F138-4A5C-976F-8EAC2B608ADB}">
              <a16:predDERef xmlns:a16="http://schemas.microsoft.com/office/drawing/2014/main" xmlns="" pre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xmlns="" id="{00000000-0008-0000-0200-000034000000}"/>
            </a:ext>
            <a:ext uri="{147F2762-F138-4A5C-976F-8EAC2B608ADB}">
              <a16:predDERef xmlns:a16="http://schemas.microsoft.com/office/drawing/2014/main" xmlns="" pre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xmlns="" id="{00000000-0008-0000-0200-000035000000}"/>
            </a:ext>
            <a:ext uri="{147F2762-F138-4A5C-976F-8EAC2B608ADB}">
              <a16:predDERef xmlns:a16="http://schemas.microsoft.com/office/drawing/2014/main" xmlns="" pre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xmlns="" id="{00000000-0008-0000-0200-000036000000}"/>
            </a:ext>
            <a:ext uri="{147F2762-F138-4A5C-976F-8EAC2B608ADB}">
              <a16:predDERef xmlns:a16="http://schemas.microsoft.com/office/drawing/2014/main" xmlns="" pre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83571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xmlns="" id="{00000000-0008-0000-0200-000038000000}"/>
            </a:ext>
            <a:ext uri="{147F2762-F138-4A5C-976F-8EAC2B608ADB}">
              <a16:predDERef xmlns:a16="http://schemas.microsoft.com/office/drawing/2014/main" xmlns="" pre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xmlns="" id="{00000000-0008-0000-0200-000039000000}"/>
            </a:ext>
            <a:ext uri="{147F2762-F138-4A5C-976F-8EAC2B608ADB}">
              <a16:predDERef xmlns:a16="http://schemas.microsoft.com/office/drawing/2014/main" xmlns="" pre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xmlns="" id="{00000000-0008-0000-0200-00003A000000}"/>
            </a:ext>
            <a:ext uri="{147F2762-F138-4A5C-976F-8EAC2B608ADB}">
              <a16:predDERef xmlns:a16="http://schemas.microsoft.com/office/drawing/2014/main" xmlns="" pre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xmlns="" id="{00000000-0008-0000-0200-00003B000000}"/>
            </a:ext>
            <a:ext uri="{147F2762-F138-4A5C-976F-8EAC2B608ADB}">
              <a16:predDERef xmlns:a16="http://schemas.microsoft.com/office/drawing/2014/main" xmlns="" pre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xmlns="" id="{00000000-0008-0000-0200-00003C000000}"/>
            </a:ext>
            <a:ext uri="{147F2762-F138-4A5C-976F-8EAC2B608ADB}">
              <a16:predDERef xmlns:a16="http://schemas.microsoft.com/office/drawing/2014/main" xmlns="" pre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2193250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xmlns="" id="{00000000-0008-0000-0200-00003D000000}"/>
            </a:ext>
            <a:ext uri="{147F2762-F138-4A5C-976F-8EAC2B608ADB}">
              <a16:predDERef xmlns:a16="http://schemas.microsoft.com/office/drawing/2014/main" xmlns="" pre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xmlns="" id="{00000000-0008-0000-0200-00003E000000}"/>
            </a:ext>
            <a:ext uri="{147F2762-F138-4A5C-976F-8EAC2B608ADB}">
              <a16:predDERef xmlns:a16="http://schemas.microsoft.com/office/drawing/2014/main" xmlns="" pre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xmlns="" id="{00000000-0008-0000-0200-00003F000000}"/>
            </a:ext>
            <a:ext uri="{147F2762-F138-4A5C-976F-8EAC2B608ADB}">
              <a16:predDERef xmlns:a16="http://schemas.microsoft.com/office/drawing/2014/main" xmlns="" pre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1348362" y="781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xmlns="" id="{00000000-0008-0000-0200-000040000000}"/>
            </a:ext>
            <a:ext uri="{147F2762-F138-4A5C-976F-8EAC2B608ADB}">
              <a16:predDERef xmlns:a16="http://schemas.microsoft.com/office/drawing/2014/main" xmlns="" pre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xmlns="" id="{00000000-0008-0000-0200-000041000000}"/>
            </a:ext>
            <a:ext uri="{147F2762-F138-4A5C-976F-8EAC2B608ADB}">
              <a16:predDERef xmlns:a16="http://schemas.microsoft.com/office/drawing/2014/main" xmlns="" pre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xmlns="" id="{00000000-0008-0000-0200-000042000000}"/>
            </a:ext>
            <a:ext uri="{147F2762-F138-4A5C-976F-8EAC2B608ADB}">
              <a16:predDERef xmlns:a16="http://schemas.microsoft.com/office/drawing/2014/main" xmlns="" pre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xmlns="" id="{00000000-0008-0000-0200-000043000000}"/>
            </a:ext>
            <a:ext uri="{147F2762-F138-4A5C-976F-8EAC2B608ADB}">
              <a16:predDERef xmlns:a16="http://schemas.microsoft.com/office/drawing/2014/main" xmlns="" pre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xmlns="" id="{00000000-0008-0000-0200-000044000000}"/>
            </a:ext>
            <a:ext uri="{147F2762-F138-4A5C-976F-8EAC2B608ADB}">
              <a16:predDERef xmlns:a16="http://schemas.microsoft.com/office/drawing/2014/main" xmlns="" pre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xmlns="" id="{00000000-0008-0000-0200-000045000000}"/>
            </a:ext>
            <a:ext uri="{147F2762-F138-4A5C-976F-8EAC2B608ADB}">
              <a16:predDERef xmlns:a16="http://schemas.microsoft.com/office/drawing/2014/main" xmlns="" pre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xmlns="" id="{00000000-0008-0000-0200-000046000000}"/>
            </a:ext>
            <a:ext uri="{147F2762-F138-4A5C-976F-8EAC2B608ADB}">
              <a16:predDERef xmlns:a16="http://schemas.microsoft.com/office/drawing/2014/main" xmlns="" pre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xmlns="" id="{00000000-0008-0000-0200-000047000000}"/>
            </a:ext>
            <a:ext uri="{147F2762-F138-4A5C-976F-8EAC2B608ADB}">
              <a16:predDERef xmlns:a16="http://schemas.microsoft.com/office/drawing/2014/main" xmlns="" pre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xmlns="" id="{00000000-0008-0000-0200-000048000000}"/>
            </a:ext>
            <a:ext uri="{147F2762-F138-4A5C-976F-8EAC2B608ADB}">
              <a16:predDERef xmlns:a16="http://schemas.microsoft.com/office/drawing/2014/main" xmlns="" pre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xmlns="" id="{00000000-0008-0000-0200-000049000000}"/>
            </a:ext>
            <a:ext uri="{147F2762-F138-4A5C-976F-8EAC2B608ADB}">
              <a16:predDERef xmlns:a16="http://schemas.microsoft.com/office/drawing/2014/main" xmlns="" pre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xmlns="" id="{00000000-0008-0000-0200-00004A000000}"/>
            </a:ext>
            <a:ext uri="{147F2762-F138-4A5C-976F-8EAC2B608ADB}">
              <a16:predDERef xmlns:a16="http://schemas.microsoft.com/office/drawing/2014/main" xmlns="" pre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15</xdr:row>
      <xdr:rowOff>504825</xdr:rowOff>
    </xdr:from>
    <xdr:to>
      <xdr:col>22</xdr:col>
      <xdr:colOff>95250</xdr:colOff>
      <xdr:row>16</xdr:row>
      <xdr:rowOff>5942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5075"/>
          <a:ext cx="95250" cy="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xmlns="" id="{00000000-0008-0000-0200-00004C000000}"/>
            </a:ext>
            <a:ext uri="{147F2762-F138-4A5C-976F-8EAC2B608ADB}">
              <a16:predDERef xmlns:a16="http://schemas.microsoft.com/office/drawing/2014/main" xmlns="" pre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95154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xmlns="" id="{00000000-0008-0000-0200-00004D000000}"/>
            </a:ext>
            <a:ext uri="{147F2762-F138-4A5C-976F-8EAC2B608ADB}">
              <a16:predDERef xmlns:a16="http://schemas.microsoft.com/office/drawing/2014/main" xmlns="" pre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xmlns="" id="{00000000-0008-0000-0200-00004E000000}"/>
            </a:ext>
            <a:ext uri="{147F2762-F138-4A5C-976F-8EAC2B608ADB}">
              <a16:predDERef xmlns:a16="http://schemas.microsoft.com/office/drawing/2014/main" xmlns="" pre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xmlns="" id="{00000000-0008-0000-0200-00004F000000}"/>
            </a:ext>
            <a:ext uri="{147F2762-F138-4A5C-976F-8EAC2B608ADB}">
              <a16:predDERef xmlns:a16="http://schemas.microsoft.com/office/drawing/2014/main" xmlns="" pre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xmlns="" id="{00000000-0008-0000-0200-000050000000}"/>
            </a:ext>
            <a:ext uri="{147F2762-F138-4A5C-976F-8EAC2B608ADB}">
              <a16:predDERef xmlns:a16="http://schemas.microsoft.com/office/drawing/2014/main" xmlns="" pre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xmlns="" id="{00000000-0008-0000-0200-000051000000}"/>
            </a:ext>
            <a:ext uri="{147F2762-F138-4A5C-976F-8EAC2B608ADB}">
              <a16:predDERef xmlns:a16="http://schemas.microsoft.com/office/drawing/2014/main" xmlns="" pre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xmlns="" id="{00000000-0008-0000-0200-000052000000}"/>
            </a:ext>
            <a:ext uri="{147F2762-F138-4A5C-976F-8EAC2B608ADB}">
              <a16:predDERef xmlns:a16="http://schemas.microsoft.com/office/drawing/2014/main" xmlns="" pre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xmlns="" id="{00000000-0008-0000-0200-000053000000}"/>
            </a:ext>
            <a:ext uri="{147F2762-F138-4A5C-976F-8EAC2B608ADB}">
              <a16:predDERef xmlns:a16="http://schemas.microsoft.com/office/drawing/2014/main" xmlns="" pre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xmlns="" id="{00000000-0008-0000-0200-000054000000}"/>
            </a:ext>
            <a:ext uri="{147F2762-F138-4A5C-976F-8EAC2B608ADB}">
              <a16:predDERef xmlns:a16="http://schemas.microsoft.com/office/drawing/2014/main" xmlns="" pre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xmlns="" id="{00000000-0008-0000-0200-000055000000}"/>
            </a:ext>
            <a:ext uri="{147F2762-F138-4A5C-976F-8EAC2B608ADB}">
              <a16:predDERef xmlns:a16="http://schemas.microsoft.com/office/drawing/2014/main" xmlns="" pre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00000000-0008-0000-0200-000056000000}"/>
            </a:ext>
            <a:ext uri="{147F2762-F138-4A5C-976F-8EAC2B608ADB}">
              <a16:predDERef xmlns:a16="http://schemas.microsoft.com/office/drawing/2014/main" xmlns="" pre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xmlns="" id="{00000000-0008-0000-0200-000057000000}"/>
            </a:ext>
            <a:ext uri="{147F2762-F138-4A5C-976F-8EAC2B608ADB}">
              <a16:predDERef xmlns:a16="http://schemas.microsoft.com/office/drawing/2014/main" xmlns="" pre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xmlns="" id="{00000000-0008-0000-0200-000058000000}"/>
            </a:ext>
            <a:ext uri="{147F2762-F138-4A5C-976F-8EAC2B608ADB}">
              <a16:predDERef xmlns:a16="http://schemas.microsoft.com/office/drawing/2014/main" xmlns="" pre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xmlns="" id="{00000000-0008-0000-0200-000059000000}"/>
            </a:ext>
            <a:ext uri="{147F2762-F138-4A5C-976F-8EAC2B608ADB}">
              <a16:predDERef xmlns:a16="http://schemas.microsoft.com/office/drawing/2014/main" xmlns="" pre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xmlns="" id="{00000000-0008-0000-0200-00005A000000}"/>
            </a:ext>
            <a:ext uri="{147F2762-F138-4A5C-976F-8EAC2B608ADB}">
              <a16:predDERef xmlns:a16="http://schemas.microsoft.com/office/drawing/2014/main" xmlns="" pre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xmlns="" id="{00000000-0008-0000-0200-00005C000000}"/>
            </a:ext>
            <a:ext uri="{147F2762-F138-4A5C-976F-8EAC2B608ADB}">
              <a16:predDERef xmlns:a16="http://schemas.microsoft.com/office/drawing/2014/main" xmlns="" pre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xmlns="" id="{00000000-0008-0000-0200-00005D000000}"/>
            </a:ext>
            <a:ext uri="{147F2762-F138-4A5C-976F-8EAC2B608ADB}">
              <a16:predDERef xmlns:a16="http://schemas.microsoft.com/office/drawing/2014/main" xmlns="" pre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xmlns="" id="{00000000-0008-0000-0200-00005E000000}"/>
            </a:ext>
            <a:ext uri="{147F2762-F138-4A5C-976F-8EAC2B608ADB}">
              <a16:predDERef xmlns:a16="http://schemas.microsoft.com/office/drawing/2014/main" xmlns="" pre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xmlns="" id="{00000000-0008-0000-0200-00005F000000}"/>
            </a:ext>
            <a:ext uri="{147F2762-F138-4A5C-976F-8EAC2B608ADB}">
              <a16:predDERef xmlns:a16="http://schemas.microsoft.com/office/drawing/2014/main" xmlns="" pre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xmlns="" id="{00000000-0008-0000-0200-000060000000}"/>
            </a:ext>
            <a:ext uri="{147F2762-F138-4A5C-976F-8EAC2B608ADB}">
              <a16:predDERef xmlns:a16="http://schemas.microsoft.com/office/drawing/2014/main" xmlns="" pre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2193250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xmlns="" id="{00000000-0008-0000-0200-000061000000}"/>
            </a:ext>
            <a:ext uri="{147F2762-F138-4A5C-976F-8EAC2B608ADB}">
              <a16:predDERef xmlns:a16="http://schemas.microsoft.com/office/drawing/2014/main" xmlns="" pre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xmlns="" id="{00000000-0008-0000-0200-000062000000}"/>
            </a:ext>
            <a:ext uri="{147F2762-F138-4A5C-976F-8EAC2B608ADB}">
              <a16:predDERef xmlns:a16="http://schemas.microsoft.com/office/drawing/2014/main" xmlns="" pre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xmlns="" id="{00000000-0008-0000-0200-000063000000}"/>
            </a:ext>
            <a:ext uri="{147F2762-F138-4A5C-976F-8EAC2B608ADB}">
              <a16:predDERef xmlns:a16="http://schemas.microsoft.com/office/drawing/2014/main" xmlns="" pre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1348362" y="9959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xmlns="" id="{00000000-0008-0000-0200-000064000000}"/>
            </a:ext>
            <a:ext uri="{147F2762-F138-4A5C-976F-8EAC2B608ADB}">
              <a16:predDERef xmlns:a16="http://schemas.microsoft.com/office/drawing/2014/main" xmlns="" pre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xmlns="" id="{00000000-0008-0000-0200-000065000000}"/>
            </a:ext>
            <a:ext uri="{147F2762-F138-4A5C-976F-8EAC2B608ADB}">
              <a16:predDERef xmlns:a16="http://schemas.microsoft.com/office/drawing/2014/main" xmlns="" pre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xmlns="" id="{00000000-0008-0000-0200-000066000000}"/>
            </a:ext>
            <a:ext uri="{147F2762-F138-4A5C-976F-8EAC2B608ADB}">
              <a16:predDERef xmlns:a16="http://schemas.microsoft.com/office/drawing/2014/main" xmlns="" pre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xmlns="" id="{00000000-0008-0000-0200-000067000000}"/>
            </a:ext>
            <a:ext uri="{147F2762-F138-4A5C-976F-8EAC2B608ADB}">
              <a16:predDERef xmlns:a16="http://schemas.microsoft.com/office/drawing/2014/main" xmlns="" pre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xmlns="" id="{00000000-0008-0000-0200-000068000000}"/>
            </a:ext>
            <a:ext uri="{147F2762-F138-4A5C-976F-8EAC2B608ADB}">
              <a16:predDERef xmlns:a16="http://schemas.microsoft.com/office/drawing/2014/main" xmlns="" pre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xmlns="" id="{00000000-0008-0000-0200-000069000000}"/>
            </a:ext>
            <a:ext uri="{147F2762-F138-4A5C-976F-8EAC2B608ADB}">
              <a16:predDERef xmlns:a16="http://schemas.microsoft.com/office/drawing/2014/main" xmlns="" pre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xmlns="" id="{00000000-0008-0000-0200-00006A000000}"/>
            </a:ext>
            <a:ext uri="{147F2762-F138-4A5C-976F-8EAC2B608ADB}">
              <a16:predDERef xmlns:a16="http://schemas.microsoft.com/office/drawing/2014/main" xmlns="" pre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xmlns="" id="{00000000-0008-0000-0200-00006B000000}"/>
            </a:ext>
            <a:ext uri="{147F2762-F138-4A5C-976F-8EAC2B608ADB}">
              <a16:predDERef xmlns:a16="http://schemas.microsoft.com/office/drawing/2014/main" xmlns="" pre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xmlns="" id="{00000000-0008-0000-0200-00006C000000}"/>
            </a:ext>
            <a:ext uri="{147F2762-F138-4A5C-976F-8EAC2B608ADB}">
              <a16:predDERef xmlns:a16="http://schemas.microsoft.com/office/drawing/2014/main" xmlns="" pre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xmlns="" id="{00000000-0008-0000-0200-00006D000000}"/>
            </a:ext>
            <a:ext uri="{147F2762-F138-4A5C-976F-8EAC2B608ADB}">
              <a16:predDERef xmlns:a16="http://schemas.microsoft.com/office/drawing/2014/main" xmlns="" pre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xmlns="" id="{00000000-0008-0000-0200-00006E000000}"/>
            </a:ext>
            <a:ext uri="{147F2762-F138-4A5C-976F-8EAC2B608ADB}">
              <a16:predDERef xmlns:a16="http://schemas.microsoft.com/office/drawing/2014/main" xmlns="" pre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xmlns="" id="{00000000-0008-0000-0200-00006F000000}"/>
            </a:ext>
            <a:ext uri="{147F2762-F138-4A5C-976F-8EAC2B608ADB}">
              <a16:predDERef xmlns:a16="http://schemas.microsoft.com/office/drawing/2014/main" xmlns="" pre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219325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97630</xdr:colOff>
      <xdr:row>16</xdr:row>
      <xdr:rowOff>112531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xmlns="" id="{00000000-0008-0000-0200-000070000000}"/>
            </a:ext>
            <a:ext uri="{147F2762-F138-4A5C-976F-8EAC2B608ADB}">
              <a16:predDERef xmlns:a16="http://schemas.microsoft.com/office/drawing/2014/main" xmlns="" pre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4149090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xmlns="" id="{00000000-0008-0000-0200-000071000000}"/>
            </a:ext>
            <a:ext uri="{147F2762-F138-4A5C-976F-8EAC2B608ADB}">
              <a16:predDERef xmlns:a16="http://schemas.microsoft.com/office/drawing/2014/main" xmlns="" pre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xmlns="" id="{00000000-0008-0000-0200-000072000000}"/>
            </a:ext>
            <a:ext uri="{147F2762-F138-4A5C-976F-8EAC2B608ADB}">
              <a16:predDERef xmlns:a16="http://schemas.microsoft.com/office/drawing/2014/main" xmlns="" pre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xmlns="" id="{00000000-0008-0000-0200-000073000000}"/>
            </a:ext>
            <a:ext uri="{147F2762-F138-4A5C-976F-8EAC2B608ADB}">
              <a16:predDERef xmlns:a16="http://schemas.microsoft.com/office/drawing/2014/main" xmlns="" pre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2193250" y="116586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83571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1348362" y="12103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9757350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97630</xdr:colOff>
      <xdr:row>16</xdr:row>
      <xdr:rowOff>112531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97630</xdr:colOff>
      <xdr:row>16</xdr:row>
      <xdr:rowOff>112531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xmlns="" id="{00000000-0008-0000-0200-00009A000000}"/>
            </a:ext>
            <a:ext uri="{147F2762-F138-4A5C-976F-8EAC2B608ADB}">
              <a16:predDERef xmlns:a16="http://schemas.microsoft.com/office/drawing/2014/main" xmlns="" pre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xmlns="" id="{00000000-0008-0000-0200-00009B000000}"/>
            </a:ext>
            <a:ext uri="{147F2762-F138-4A5C-976F-8EAC2B608ADB}">
              <a16:predDERef xmlns:a16="http://schemas.microsoft.com/office/drawing/2014/main" xmlns="" pre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xmlns="" id="{00000000-0008-0000-0200-00009C000000}"/>
            </a:ext>
            <a:ext uri="{147F2762-F138-4A5C-976F-8EAC2B608ADB}">
              <a16:predDERef xmlns:a16="http://schemas.microsoft.com/office/drawing/2014/main" xmlns="" pre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xmlns="" id="{00000000-0008-0000-0200-00009D000000}"/>
            </a:ext>
            <a:ext uri="{147F2762-F138-4A5C-976F-8EAC2B608ADB}">
              <a16:predDERef xmlns:a16="http://schemas.microsoft.com/office/drawing/2014/main" xmlns="" pre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9515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97630</xdr:colOff>
      <xdr:row>16</xdr:row>
      <xdr:rowOff>112531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xmlns="" id="{00000000-0008-0000-0200-0000A8000000}"/>
            </a:ext>
            <a:ext uri="{147F2762-F138-4A5C-976F-8EAC2B608ADB}">
              <a16:predDERef xmlns:a16="http://schemas.microsoft.com/office/drawing/2014/main" xmlns="" pre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xmlns="" id="{00000000-0008-0000-0200-0000A9000000}"/>
            </a:ext>
            <a:ext uri="{147F2762-F138-4A5C-976F-8EAC2B608ADB}">
              <a16:predDERef xmlns:a16="http://schemas.microsoft.com/office/drawing/2014/main" xmlns="" pre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xmlns="" id="{00000000-0008-0000-0200-0000AA000000}"/>
            </a:ext>
            <a:ext uri="{147F2762-F138-4A5C-976F-8EAC2B608ADB}">
              <a16:predDERef xmlns:a16="http://schemas.microsoft.com/office/drawing/2014/main" xmlns="" pre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xmlns="" id="{00000000-0008-0000-0200-0000AB000000}"/>
            </a:ext>
            <a:ext uri="{147F2762-F138-4A5C-976F-8EAC2B608ADB}">
              <a16:predDERef xmlns:a16="http://schemas.microsoft.com/office/drawing/2014/main" xmlns="" pre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xmlns="" id="{00000000-0008-0000-0200-0000AC000000}"/>
            </a:ext>
            <a:ext uri="{147F2762-F138-4A5C-976F-8EAC2B608ADB}">
              <a16:predDERef xmlns:a16="http://schemas.microsoft.com/office/drawing/2014/main" xmlns="" pre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xmlns="" id="{00000000-0008-0000-0200-0000AD000000}"/>
            </a:ext>
            <a:ext uri="{147F2762-F138-4A5C-976F-8EAC2B608ADB}">
              <a16:predDERef xmlns:a16="http://schemas.microsoft.com/office/drawing/2014/main" xmlns="" pre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xmlns="" id="{00000000-0008-0000-0200-0000AE000000}"/>
            </a:ext>
            <a:ext uri="{147F2762-F138-4A5C-976F-8EAC2B608ADB}">
              <a16:predDERef xmlns:a16="http://schemas.microsoft.com/office/drawing/2014/main" xmlns="" pre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xmlns="" id="{00000000-0008-0000-0200-0000AF000000}"/>
            </a:ext>
            <a:ext uri="{147F2762-F138-4A5C-976F-8EAC2B608ADB}">
              <a16:predDERef xmlns:a16="http://schemas.microsoft.com/office/drawing/2014/main" xmlns="" pre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xmlns="" id="{00000000-0008-0000-0200-0000B0000000}"/>
            </a:ext>
            <a:ext uri="{147F2762-F138-4A5C-976F-8EAC2B608ADB}">
              <a16:predDERef xmlns:a16="http://schemas.microsoft.com/office/drawing/2014/main" xmlns="" pre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xmlns="" id="{00000000-0008-0000-0200-0000B1000000}"/>
            </a:ext>
            <a:ext uri="{147F2762-F138-4A5C-976F-8EAC2B608ADB}">
              <a16:predDERef xmlns:a16="http://schemas.microsoft.com/office/drawing/2014/main" xmlns="" pre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xmlns="" id="{00000000-0008-0000-0200-0000B2000000}"/>
            </a:ext>
            <a:ext uri="{147F2762-F138-4A5C-976F-8EAC2B608ADB}">
              <a16:predDERef xmlns:a16="http://schemas.microsoft.com/office/drawing/2014/main" xmlns="" pre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xmlns="" id="{00000000-0008-0000-0200-0000B3000000}"/>
            </a:ext>
            <a:ext uri="{147F2762-F138-4A5C-976F-8EAC2B608ADB}">
              <a16:predDERef xmlns:a16="http://schemas.microsoft.com/office/drawing/2014/main" xmlns="" pre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xmlns="" id="{00000000-0008-0000-0200-0000B4000000}"/>
            </a:ext>
            <a:ext uri="{147F2762-F138-4A5C-976F-8EAC2B608ADB}">
              <a16:predDERef xmlns:a16="http://schemas.microsoft.com/office/drawing/2014/main" xmlns="" pre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xmlns="" id="{00000000-0008-0000-0200-0000B5000000}"/>
            </a:ext>
            <a:ext uri="{147F2762-F138-4A5C-976F-8EAC2B608ADB}">
              <a16:predDERef xmlns:a16="http://schemas.microsoft.com/office/drawing/2014/main" xmlns="" pre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xmlns="" id="{00000000-0008-0000-0200-0000B6000000}"/>
            </a:ext>
            <a:ext uri="{147F2762-F138-4A5C-976F-8EAC2B608ADB}">
              <a16:predDERef xmlns:a16="http://schemas.microsoft.com/office/drawing/2014/main" xmlns="" pre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xmlns="" id="{00000000-0008-0000-0200-0000B7000000}"/>
            </a:ext>
            <a:ext uri="{147F2762-F138-4A5C-976F-8EAC2B608ADB}">
              <a16:predDERef xmlns:a16="http://schemas.microsoft.com/office/drawing/2014/main" xmlns="" pre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xmlns="" id="{00000000-0008-0000-0200-0000B8000000}"/>
            </a:ext>
            <a:ext uri="{147F2762-F138-4A5C-976F-8EAC2B608ADB}">
              <a16:predDERef xmlns:a16="http://schemas.microsoft.com/office/drawing/2014/main" xmlns="" pre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xmlns="" id="{00000000-0008-0000-0200-0000BF000000}"/>
            </a:ext>
            <a:ext uri="{147F2762-F138-4A5C-976F-8EAC2B608ADB}">
              <a16:predDERef xmlns:a16="http://schemas.microsoft.com/office/drawing/2014/main" xmlns="" pre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xmlns="" id="{00000000-0008-0000-0200-0000C0000000}"/>
            </a:ext>
            <a:ext uri="{147F2762-F138-4A5C-976F-8EAC2B608ADB}">
              <a16:predDERef xmlns:a16="http://schemas.microsoft.com/office/drawing/2014/main" xmlns="" pre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xmlns="" id="{00000000-0008-0000-0200-0000C1000000}"/>
            </a:ext>
            <a:ext uri="{147F2762-F138-4A5C-976F-8EAC2B608ADB}">
              <a16:predDERef xmlns:a16="http://schemas.microsoft.com/office/drawing/2014/main" xmlns="" pre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xmlns="" id="{00000000-0008-0000-0200-0000C2000000}"/>
            </a:ext>
            <a:ext uri="{147F2762-F138-4A5C-976F-8EAC2B608ADB}">
              <a16:predDERef xmlns:a16="http://schemas.microsoft.com/office/drawing/2014/main" xmlns="" pre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xmlns="" id="{00000000-0008-0000-0200-0000C3000000}"/>
            </a:ext>
            <a:ext uri="{147F2762-F138-4A5C-976F-8EAC2B608ADB}">
              <a16:predDERef xmlns:a16="http://schemas.microsoft.com/office/drawing/2014/main" xmlns="" pre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xmlns="" id="{00000000-0008-0000-0200-0000C4000000}"/>
            </a:ext>
            <a:ext uri="{147F2762-F138-4A5C-976F-8EAC2B608ADB}">
              <a16:predDERef xmlns:a16="http://schemas.microsoft.com/office/drawing/2014/main" xmlns="" pre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7" name="Text Box 17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xmlns="" id="{00000000-0008-0000-0200-0000DA000000}"/>
            </a:ext>
            <a:ext uri="{147F2762-F138-4A5C-976F-8EAC2B608ADB}">
              <a16:predDERef xmlns:a16="http://schemas.microsoft.com/office/drawing/2014/main" xmlns="" pre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xmlns="" id="{00000000-0008-0000-0200-0000DC000000}"/>
            </a:ext>
            <a:ext uri="{147F2762-F138-4A5C-976F-8EAC2B608ADB}">
              <a16:predDERef xmlns:a16="http://schemas.microsoft.com/office/drawing/2014/main" xmlns="" pre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1399163" y="946150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16</xdr:row>
      <xdr:rowOff>0</xdr:rowOff>
    </xdr:from>
    <xdr:ext cx="95250" cy="171450"/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xmlns="" id="{00000000-0008-0000-0200-0000DD000000}"/>
            </a:ext>
            <a:ext uri="{147F2762-F138-4A5C-976F-8EAC2B608ADB}">
              <a16:predDERef xmlns:a16="http://schemas.microsoft.com/office/drawing/2014/main" xmlns="" pre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1384875" y="9786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xmlns="" id="{00000000-0008-0000-0200-0000DE000000}"/>
            </a:ext>
            <a:ext uri="{147F2762-F138-4A5C-976F-8EAC2B608ADB}">
              <a16:predDERef xmlns:a16="http://schemas.microsoft.com/office/drawing/2014/main" xmlns="" pre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xmlns="" id="{00000000-0008-0000-0200-0000DF000000}"/>
            </a:ext>
            <a:ext uri="{147F2762-F138-4A5C-976F-8EAC2B608ADB}">
              <a16:predDERef xmlns:a16="http://schemas.microsoft.com/office/drawing/2014/main" xmlns="" pre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xmlns="" id="{00000000-0008-0000-0200-0000E0000000}"/>
            </a:ext>
            <a:ext uri="{147F2762-F138-4A5C-976F-8EAC2B608ADB}">
              <a16:predDERef xmlns:a16="http://schemas.microsoft.com/office/drawing/2014/main" xmlns="" pre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xmlns="" id="{00000000-0008-0000-0200-0000E1000000}"/>
            </a:ext>
            <a:ext uri="{147F2762-F138-4A5C-976F-8EAC2B608ADB}">
              <a16:predDERef xmlns:a16="http://schemas.microsoft.com/office/drawing/2014/main" xmlns="" pre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xmlns="" id="{00000000-0008-0000-0200-0000E2000000}"/>
            </a:ext>
            <a:ext uri="{147F2762-F138-4A5C-976F-8EAC2B608ADB}">
              <a16:predDERef xmlns:a16="http://schemas.microsoft.com/office/drawing/2014/main" xmlns="" pre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xmlns="" id="{00000000-0008-0000-0200-0000E3000000}"/>
            </a:ext>
            <a:ext uri="{147F2762-F138-4A5C-976F-8EAC2B608ADB}">
              <a16:predDERef xmlns:a16="http://schemas.microsoft.com/office/drawing/2014/main" xmlns="" pre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xmlns="" id="{00000000-0008-0000-0200-0000E4000000}"/>
            </a:ext>
            <a:ext uri="{147F2762-F138-4A5C-976F-8EAC2B608ADB}">
              <a16:predDERef xmlns:a16="http://schemas.microsoft.com/office/drawing/2014/main" xmlns="" pre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xmlns="" id="{00000000-0008-0000-0200-0000E5000000}"/>
            </a:ext>
            <a:ext uri="{147F2762-F138-4A5C-976F-8EAC2B608ADB}">
              <a16:predDERef xmlns:a16="http://schemas.microsoft.com/office/drawing/2014/main" xmlns="" pre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xmlns="" id="{00000000-0008-0000-0200-0000E6000000}"/>
            </a:ext>
            <a:ext uri="{147F2762-F138-4A5C-976F-8EAC2B608ADB}">
              <a16:predDERef xmlns:a16="http://schemas.microsoft.com/office/drawing/2014/main" xmlns="" pre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xmlns="" id="{00000000-0008-0000-0200-0000E7000000}"/>
            </a:ext>
            <a:ext uri="{147F2762-F138-4A5C-976F-8EAC2B608ADB}">
              <a16:predDERef xmlns:a16="http://schemas.microsoft.com/office/drawing/2014/main" xmlns="" pre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xmlns="" id="{00000000-0008-0000-0200-0000E8000000}"/>
            </a:ext>
            <a:ext uri="{147F2762-F138-4A5C-976F-8EAC2B608ADB}">
              <a16:predDERef xmlns:a16="http://schemas.microsoft.com/office/drawing/2014/main" xmlns="" pre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xmlns="" id="{00000000-0008-0000-0200-0000E9000000}"/>
            </a:ext>
            <a:ext uri="{147F2762-F138-4A5C-976F-8EAC2B608ADB}">
              <a16:predDERef xmlns:a16="http://schemas.microsoft.com/office/drawing/2014/main" xmlns="" pre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xmlns="" id="{00000000-0008-0000-0200-0000EA000000}"/>
            </a:ext>
            <a:ext uri="{147F2762-F138-4A5C-976F-8EAC2B608ADB}">
              <a16:predDERef xmlns:a16="http://schemas.microsoft.com/office/drawing/2014/main" xmlns="" pre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xmlns="" id="{00000000-0008-0000-0200-0000EB000000}"/>
            </a:ext>
            <a:ext uri="{147F2762-F138-4A5C-976F-8EAC2B608ADB}">
              <a16:predDERef xmlns:a16="http://schemas.microsoft.com/office/drawing/2014/main" xmlns="" pre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xmlns="" id="{00000000-0008-0000-0200-0000EC000000}"/>
            </a:ext>
            <a:ext uri="{147F2762-F138-4A5C-976F-8EAC2B608ADB}">
              <a16:predDERef xmlns:a16="http://schemas.microsoft.com/office/drawing/2014/main" xmlns="" pre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xmlns="" id="{00000000-0008-0000-0200-0000ED000000}"/>
            </a:ext>
            <a:ext uri="{147F2762-F138-4A5C-976F-8EAC2B608ADB}">
              <a16:predDERef xmlns:a16="http://schemas.microsoft.com/office/drawing/2014/main" xmlns="" pre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xmlns="" id="{00000000-0008-0000-0200-0000EE000000}"/>
            </a:ext>
            <a:ext uri="{147F2762-F138-4A5C-976F-8EAC2B608ADB}">
              <a16:predDERef xmlns:a16="http://schemas.microsoft.com/office/drawing/2014/main" xmlns="" pre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xmlns="" id="{00000000-0008-0000-0200-0000EF000000}"/>
            </a:ext>
            <a:ext uri="{147F2762-F138-4A5C-976F-8EAC2B608ADB}">
              <a16:predDERef xmlns:a16="http://schemas.microsoft.com/office/drawing/2014/main" xmlns="" pre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xmlns="" id="{00000000-0008-0000-0200-0000F0000000}"/>
            </a:ext>
            <a:ext uri="{147F2762-F138-4A5C-976F-8EAC2B608ADB}">
              <a16:predDERef xmlns:a16="http://schemas.microsoft.com/office/drawing/2014/main" xmlns="" pre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xmlns="" id="{00000000-0008-0000-0200-0000F1000000}"/>
            </a:ext>
            <a:ext uri="{147F2762-F138-4A5C-976F-8EAC2B608ADB}">
              <a16:predDERef xmlns:a16="http://schemas.microsoft.com/office/drawing/2014/main" xmlns="" pre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xmlns="" id="{00000000-0008-0000-0200-0000F2000000}"/>
            </a:ext>
            <a:ext uri="{147F2762-F138-4A5C-976F-8EAC2B608ADB}">
              <a16:predDERef xmlns:a16="http://schemas.microsoft.com/office/drawing/2014/main" xmlns="" pre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xmlns="" id="{00000000-0008-0000-0200-0000F3000000}"/>
            </a:ext>
            <a:ext uri="{147F2762-F138-4A5C-976F-8EAC2B608ADB}">
              <a16:predDERef xmlns:a16="http://schemas.microsoft.com/office/drawing/2014/main" xmlns="" pre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xmlns="" id="{00000000-0008-0000-0200-0000F4000000}"/>
            </a:ext>
            <a:ext uri="{147F2762-F138-4A5C-976F-8EAC2B608ADB}">
              <a16:predDERef xmlns:a16="http://schemas.microsoft.com/office/drawing/2014/main" xmlns="" pre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xmlns="" id="{00000000-0008-0000-0200-0000F5000000}"/>
            </a:ext>
            <a:ext uri="{147F2762-F138-4A5C-976F-8EAC2B608ADB}">
              <a16:predDERef xmlns:a16="http://schemas.microsoft.com/office/drawing/2014/main" xmlns="" pre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xmlns="" id="{00000000-0008-0000-0200-0000F6000000}"/>
            </a:ext>
            <a:ext uri="{147F2762-F138-4A5C-976F-8EAC2B608ADB}">
              <a16:predDERef xmlns:a16="http://schemas.microsoft.com/office/drawing/2014/main" xmlns="" pre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xmlns="" id="{00000000-0008-0000-0200-0000F7000000}"/>
            </a:ext>
            <a:ext uri="{147F2762-F138-4A5C-976F-8EAC2B608ADB}">
              <a16:predDERef xmlns:a16="http://schemas.microsoft.com/office/drawing/2014/main" xmlns="" pre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xmlns="" id="{00000000-0008-0000-0200-0000F8000000}"/>
            </a:ext>
            <a:ext uri="{147F2762-F138-4A5C-976F-8EAC2B608ADB}">
              <a16:predDERef xmlns:a16="http://schemas.microsoft.com/office/drawing/2014/main" xmlns="" pre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9" name="Text Box 18">
          <a:extLst>
            <a:ext uri="{FF2B5EF4-FFF2-40B4-BE49-F238E27FC236}">
              <a16:creationId xmlns:a16="http://schemas.microsoft.com/office/drawing/2014/main" xmlns="" id="{00000000-0008-0000-0200-0000F9000000}"/>
            </a:ext>
            <a:ext uri="{147F2762-F138-4A5C-976F-8EAC2B608ADB}">
              <a16:predDERef xmlns:a16="http://schemas.microsoft.com/office/drawing/2014/main" xmlns="" pre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xmlns="" id="{00000000-0008-0000-0200-0000FA000000}"/>
            </a:ext>
            <a:ext uri="{147F2762-F138-4A5C-976F-8EAC2B608ADB}">
              <a16:predDERef xmlns:a16="http://schemas.microsoft.com/office/drawing/2014/main" xmlns="" pre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xmlns="" id="{00000000-0008-0000-0200-0000FB000000}"/>
            </a:ext>
            <a:ext uri="{147F2762-F138-4A5C-976F-8EAC2B608ADB}">
              <a16:predDERef xmlns:a16="http://schemas.microsoft.com/office/drawing/2014/main" xmlns="" pre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xmlns="" id="{00000000-0008-0000-0200-0000FC000000}"/>
            </a:ext>
            <a:ext uri="{147F2762-F138-4A5C-976F-8EAC2B608ADB}">
              <a16:predDERef xmlns:a16="http://schemas.microsoft.com/office/drawing/2014/main" xmlns="" pre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3" name="Text Box 17">
          <a:extLst>
            <a:ext uri="{FF2B5EF4-FFF2-40B4-BE49-F238E27FC236}">
              <a16:creationId xmlns:a16="http://schemas.microsoft.com/office/drawing/2014/main" xmlns="" id="{00000000-0008-0000-0200-0000FD000000}"/>
            </a:ext>
            <a:ext uri="{147F2762-F138-4A5C-976F-8EAC2B608ADB}">
              <a16:predDERef xmlns:a16="http://schemas.microsoft.com/office/drawing/2014/main" xmlns="" pre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54" name="Text Box 18">
          <a:extLst>
            <a:ext uri="{FF2B5EF4-FFF2-40B4-BE49-F238E27FC236}">
              <a16:creationId xmlns:a16="http://schemas.microsoft.com/office/drawing/2014/main" xmlns="" id="{00000000-0008-0000-0200-0000FE000000}"/>
            </a:ext>
            <a:ext uri="{147F2762-F138-4A5C-976F-8EAC2B608ADB}">
              <a16:predDERef xmlns:a16="http://schemas.microsoft.com/office/drawing/2014/main" xmlns="" pre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xmlns="" id="{00000000-0008-0000-0200-0000FF000000}"/>
            </a:ext>
            <a:ext uri="{147F2762-F138-4A5C-976F-8EAC2B608ADB}">
              <a16:predDERef xmlns:a16="http://schemas.microsoft.com/office/drawing/2014/main" xmlns="" pre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xmlns="" id="{00000000-0008-0000-0200-000000010000}"/>
            </a:ext>
            <a:ext uri="{147F2762-F138-4A5C-976F-8EAC2B608ADB}">
              <a16:predDERef xmlns:a16="http://schemas.microsoft.com/office/drawing/2014/main" xmlns="" pre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xmlns="" id="{00000000-0008-0000-0200-000001010000}"/>
            </a:ext>
            <a:ext uri="{147F2762-F138-4A5C-976F-8EAC2B608ADB}">
              <a16:predDERef xmlns:a16="http://schemas.microsoft.com/office/drawing/2014/main" xmlns="" pre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xmlns="" id="{00000000-0008-0000-0200-000002010000}"/>
            </a:ext>
            <a:ext uri="{147F2762-F138-4A5C-976F-8EAC2B608ADB}">
              <a16:predDERef xmlns:a16="http://schemas.microsoft.com/office/drawing/2014/main" xmlns="" pre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59" name="Text Box 17">
          <a:extLst>
            <a:ext uri="{FF2B5EF4-FFF2-40B4-BE49-F238E27FC236}">
              <a16:creationId xmlns:a16="http://schemas.microsoft.com/office/drawing/2014/main" xmlns="" id="{00000000-0008-0000-0200-000003010000}"/>
            </a:ext>
            <a:ext uri="{147F2762-F138-4A5C-976F-8EAC2B608ADB}">
              <a16:predDERef xmlns:a16="http://schemas.microsoft.com/office/drawing/2014/main" xmlns="" pre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0" name="Text Box 18">
          <a:extLst>
            <a:ext uri="{FF2B5EF4-FFF2-40B4-BE49-F238E27FC236}">
              <a16:creationId xmlns:a16="http://schemas.microsoft.com/office/drawing/2014/main" xmlns="" id="{00000000-0008-0000-0200-000004010000}"/>
            </a:ext>
            <a:ext uri="{147F2762-F138-4A5C-976F-8EAC2B608ADB}">
              <a16:predDERef xmlns:a16="http://schemas.microsoft.com/office/drawing/2014/main" xmlns="" pre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xmlns="" id="{00000000-0008-0000-0200-000005010000}"/>
            </a:ext>
            <a:ext uri="{147F2762-F138-4A5C-976F-8EAC2B608ADB}">
              <a16:predDERef xmlns:a16="http://schemas.microsoft.com/office/drawing/2014/main" xmlns="" pre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xmlns="" id="{00000000-0008-0000-0200-000006010000}"/>
            </a:ext>
            <a:ext uri="{147F2762-F138-4A5C-976F-8EAC2B608ADB}">
              <a16:predDERef xmlns:a16="http://schemas.microsoft.com/office/drawing/2014/main" xmlns="" pre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xmlns="" id="{00000000-0008-0000-0200-000007010000}"/>
            </a:ext>
            <a:ext uri="{147F2762-F138-4A5C-976F-8EAC2B608ADB}">
              <a16:predDERef xmlns:a16="http://schemas.microsoft.com/office/drawing/2014/main" xmlns="" pre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xmlns="" id="{00000000-0008-0000-0200-000008010000}"/>
            </a:ext>
            <a:ext uri="{147F2762-F138-4A5C-976F-8EAC2B608ADB}">
              <a16:predDERef xmlns:a16="http://schemas.microsoft.com/office/drawing/2014/main" xmlns="" pre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xmlns="" id="{00000000-0008-0000-0200-000009010000}"/>
            </a:ext>
            <a:ext uri="{147F2762-F138-4A5C-976F-8EAC2B608ADB}">
              <a16:predDERef xmlns:a16="http://schemas.microsoft.com/office/drawing/2014/main" xmlns="" pre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xmlns="" id="{00000000-0008-0000-0200-00000A010000}"/>
            </a:ext>
            <a:ext uri="{147F2762-F138-4A5C-976F-8EAC2B608ADB}">
              <a16:predDERef xmlns:a16="http://schemas.microsoft.com/office/drawing/2014/main" xmlns="" pre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9525</xdr:colOff>
      <xdr:row>16</xdr:row>
      <xdr:rowOff>0</xdr:rowOff>
    </xdr:from>
    <xdr:ext cx="95250" cy="171450"/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xmlns="" id="{00000000-0008-0000-0200-00000C010000}"/>
            </a:ext>
            <a:ext uri="{147F2762-F138-4A5C-976F-8EAC2B608ADB}">
              <a16:predDERef xmlns:a16="http://schemas.microsoft.com/office/drawing/2014/main" xmlns="" pre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3632775" y="95488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573088</xdr:colOff>
      <xdr:row>16</xdr:row>
      <xdr:rowOff>0</xdr:rowOff>
    </xdr:from>
    <xdr:ext cx="95250" cy="171450"/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xmlns="" id="{00000000-0008-0000-0200-00000D010000}"/>
            </a:ext>
            <a:ext uri="{147F2762-F138-4A5C-976F-8EAC2B608ADB}">
              <a16:predDERef xmlns:a16="http://schemas.microsoft.com/office/drawing/2014/main" xmlns="" pre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4196338" y="10152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xmlns="" id="{00000000-0008-0000-0200-00000F010000}"/>
            </a:ext>
            <a:ext uri="{147F2762-F138-4A5C-976F-8EAC2B608ADB}">
              <a16:predDERef xmlns:a16="http://schemas.microsoft.com/office/drawing/2014/main" xmlns="" pre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xmlns="" id="{00000000-0008-0000-0200-000013010000}"/>
            </a:ext>
            <a:ext uri="{147F2762-F138-4A5C-976F-8EAC2B608ADB}">
              <a16:predDERef xmlns:a16="http://schemas.microsoft.com/office/drawing/2014/main" xmlns="" pre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xmlns="" id="{00000000-0008-0000-0200-000014010000}"/>
            </a:ext>
            <a:ext uri="{147F2762-F138-4A5C-976F-8EAC2B608ADB}">
              <a16:predDERef xmlns:a16="http://schemas.microsoft.com/office/drawing/2014/main" xmlns="" pre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xmlns="" id="{00000000-0008-0000-0200-000015010000}"/>
            </a:ext>
            <a:ext uri="{147F2762-F138-4A5C-976F-8EAC2B608ADB}">
              <a16:predDERef xmlns:a16="http://schemas.microsoft.com/office/drawing/2014/main" xmlns="" pre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xmlns="" id="{00000000-0008-0000-0200-000016010000}"/>
            </a:ext>
            <a:ext uri="{147F2762-F138-4A5C-976F-8EAC2B608ADB}">
              <a16:predDERef xmlns:a16="http://schemas.microsoft.com/office/drawing/2014/main" xmlns="" pre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xmlns="" id="{00000000-0008-0000-0200-000017010000}"/>
            </a:ext>
            <a:ext uri="{147F2762-F138-4A5C-976F-8EAC2B608ADB}">
              <a16:predDERef xmlns:a16="http://schemas.microsoft.com/office/drawing/2014/main" xmlns="" pre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xmlns="" id="{00000000-0008-0000-0200-000018010000}"/>
            </a:ext>
            <a:ext uri="{147F2762-F138-4A5C-976F-8EAC2B608ADB}">
              <a16:predDERef xmlns:a16="http://schemas.microsoft.com/office/drawing/2014/main" xmlns="" pre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xmlns="" id="{00000000-0008-0000-0200-000019010000}"/>
            </a:ext>
            <a:ext uri="{147F2762-F138-4A5C-976F-8EAC2B608ADB}">
              <a16:predDERef xmlns:a16="http://schemas.microsoft.com/office/drawing/2014/main" xmlns="" pre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xmlns="" id="{00000000-0008-0000-0200-00001A010000}"/>
            </a:ext>
            <a:ext uri="{147F2762-F138-4A5C-976F-8EAC2B608ADB}">
              <a16:predDERef xmlns:a16="http://schemas.microsoft.com/office/drawing/2014/main" xmlns="" pre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xmlns="" id="{00000000-0008-0000-0200-00001B010000}"/>
            </a:ext>
            <a:ext uri="{147F2762-F138-4A5C-976F-8EAC2B608ADB}">
              <a16:predDERef xmlns:a16="http://schemas.microsoft.com/office/drawing/2014/main" xmlns="" pre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xmlns="" id="{00000000-0008-0000-0200-00001C010000}"/>
            </a:ext>
            <a:ext uri="{147F2762-F138-4A5C-976F-8EAC2B608ADB}">
              <a16:predDERef xmlns:a16="http://schemas.microsoft.com/office/drawing/2014/main" xmlns="" pre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85" name="Text Box 18">
          <a:extLst>
            <a:ext uri="{FF2B5EF4-FFF2-40B4-BE49-F238E27FC236}">
              <a16:creationId xmlns:a16="http://schemas.microsoft.com/office/drawing/2014/main" xmlns="" id="{00000000-0008-0000-0200-00001D010000}"/>
            </a:ext>
            <a:ext uri="{147F2762-F138-4A5C-976F-8EAC2B608ADB}">
              <a16:predDERef xmlns:a16="http://schemas.microsoft.com/office/drawing/2014/main" xmlns="" pre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1365031" y="7754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xmlns="" id="{00000000-0008-0000-0200-00001E010000}"/>
            </a:ext>
            <a:ext uri="{147F2762-F138-4A5C-976F-8EAC2B608ADB}">
              <a16:predDERef xmlns:a16="http://schemas.microsoft.com/office/drawing/2014/main" xmlns="" pre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xmlns="" id="{00000000-0008-0000-0200-00001F010000}"/>
            </a:ext>
            <a:ext uri="{147F2762-F138-4A5C-976F-8EAC2B608ADB}">
              <a16:predDERef xmlns:a16="http://schemas.microsoft.com/office/drawing/2014/main" xmlns="" pre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xmlns="" id="{00000000-0008-0000-0200-000020010000}"/>
            </a:ext>
            <a:ext uri="{147F2762-F138-4A5C-976F-8EAC2B608ADB}">
              <a16:predDERef xmlns:a16="http://schemas.microsoft.com/office/drawing/2014/main" xmlns="" pre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xmlns="" id="{00000000-0008-0000-0200-000021010000}"/>
            </a:ext>
            <a:ext uri="{147F2762-F138-4A5C-976F-8EAC2B608ADB}">
              <a16:predDERef xmlns:a16="http://schemas.microsoft.com/office/drawing/2014/main" xmlns="" pre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xmlns="" id="{00000000-0008-0000-0200-000022010000}"/>
            </a:ext>
            <a:ext uri="{147F2762-F138-4A5C-976F-8EAC2B608ADB}">
              <a16:predDERef xmlns:a16="http://schemas.microsoft.com/office/drawing/2014/main" xmlns="" pre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xmlns="" id="{00000000-0008-0000-0200-000023010000}"/>
            </a:ext>
            <a:ext uri="{147F2762-F138-4A5C-976F-8EAC2B608ADB}">
              <a16:predDERef xmlns:a16="http://schemas.microsoft.com/office/drawing/2014/main" xmlns="" pre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xmlns="" id="{00000000-0008-0000-0200-000024010000}"/>
            </a:ext>
            <a:ext uri="{147F2762-F138-4A5C-976F-8EAC2B608ADB}">
              <a16:predDERef xmlns:a16="http://schemas.microsoft.com/office/drawing/2014/main" xmlns="" pre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xmlns="" id="{00000000-0008-0000-0200-000025010000}"/>
            </a:ext>
            <a:ext uri="{147F2762-F138-4A5C-976F-8EAC2B608ADB}">
              <a16:predDERef xmlns:a16="http://schemas.microsoft.com/office/drawing/2014/main" xmlns="" pre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xmlns="" id="{00000000-0008-0000-0200-000026010000}"/>
            </a:ext>
            <a:ext uri="{147F2762-F138-4A5C-976F-8EAC2B608ADB}">
              <a16:predDERef xmlns:a16="http://schemas.microsoft.com/office/drawing/2014/main" xmlns="" pre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5" name="Text Box 17">
          <a:extLst>
            <a:ext uri="{FF2B5EF4-FFF2-40B4-BE49-F238E27FC236}">
              <a16:creationId xmlns:a16="http://schemas.microsoft.com/office/drawing/2014/main" xmlns="" id="{00000000-0008-0000-0200-000027010000}"/>
            </a:ext>
            <a:ext uri="{147F2762-F138-4A5C-976F-8EAC2B608ADB}">
              <a16:predDERef xmlns:a16="http://schemas.microsoft.com/office/drawing/2014/main" xmlns="" pre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96" name="Text Box 18">
          <a:extLst>
            <a:ext uri="{FF2B5EF4-FFF2-40B4-BE49-F238E27FC236}">
              <a16:creationId xmlns:a16="http://schemas.microsoft.com/office/drawing/2014/main" xmlns="" id="{00000000-0008-0000-0200-000028010000}"/>
            </a:ext>
            <a:ext uri="{147F2762-F138-4A5C-976F-8EAC2B608ADB}">
              <a16:predDERef xmlns:a16="http://schemas.microsoft.com/office/drawing/2014/main" xmlns="" pre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xmlns="" id="{00000000-0008-0000-0200-000029010000}"/>
            </a:ext>
            <a:ext uri="{147F2762-F138-4A5C-976F-8EAC2B608ADB}">
              <a16:predDERef xmlns:a16="http://schemas.microsoft.com/office/drawing/2014/main" xmlns="" pre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xmlns="" id="{00000000-0008-0000-0200-00002A010000}"/>
            </a:ext>
            <a:ext uri="{147F2762-F138-4A5C-976F-8EAC2B608ADB}">
              <a16:predDERef xmlns:a16="http://schemas.microsoft.com/office/drawing/2014/main" xmlns="" pre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xmlns="" id="{00000000-0008-0000-0200-00002B010000}"/>
            </a:ext>
            <a:ext uri="{147F2762-F138-4A5C-976F-8EAC2B608ADB}">
              <a16:predDERef xmlns:a16="http://schemas.microsoft.com/office/drawing/2014/main" xmlns="" pre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xmlns="" id="{00000000-0008-0000-0200-00002C010000}"/>
            </a:ext>
            <a:ext uri="{147F2762-F138-4A5C-976F-8EAC2B608ADB}">
              <a16:predDERef xmlns:a16="http://schemas.microsoft.com/office/drawing/2014/main" xmlns="" pre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xmlns="" id="{00000000-0008-0000-0200-00002D010000}"/>
            </a:ext>
            <a:ext uri="{147F2762-F138-4A5C-976F-8EAC2B608ADB}">
              <a16:predDERef xmlns:a16="http://schemas.microsoft.com/office/drawing/2014/main" xmlns="" pre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xmlns="" id="{00000000-0008-0000-0200-00002E010000}"/>
            </a:ext>
            <a:ext uri="{147F2762-F138-4A5C-976F-8EAC2B608ADB}">
              <a16:predDERef xmlns:a16="http://schemas.microsoft.com/office/drawing/2014/main" xmlns="" pre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xmlns="" id="{00000000-0008-0000-0200-00002F010000}"/>
            </a:ext>
            <a:ext uri="{147F2762-F138-4A5C-976F-8EAC2B608ADB}">
              <a16:predDERef xmlns:a16="http://schemas.microsoft.com/office/drawing/2014/main" xmlns="" pre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xmlns="" id="{00000000-0008-0000-0200-000030010000}"/>
            </a:ext>
            <a:ext uri="{147F2762-F138-4A5C-976F-8EAC2B608ADB}">
              <a16:predDERef xmlns:a16="http://schemas.microsoft.com/office/drawing/2014/main" xmlns="" pre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xmlns="" id="{00000000-0008-0000-0200-000031010000}"/>
            </a:ext>
            <a:ext uri="{147F2762-F138-4A5C-976F-8EAC2B608ADB}">
              <a16:predDERef xmlns:a16="http://schemas.microsoft.com/office/drawing/2014/main" xmlns="" pre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06" name="Text Box 18">
          <a:extLst>
            <a:ext uri="{FF2B5EF4-FFF2-40B4-BE49-F238E27FC236}">
              <a16:creationId xmlns:a16="http://schemas.microsoft.com/office/drawing/2014/main" xmlns="" id="{00000000-0008-0000-0200-000032010000}"/>
            </a:ext>
            <a:ext uri="{147F2762-F138-4A5C-976F-8EAC2B608ADB}">
              <a16:predDERef xmlns:a16="http://schemas.microsoft.com/office/drawing/2014/main" xmlns="" pre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1365031" y="861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xmlns="" id="{00000000-0008-0000-0200-000033010000}"/>
            </a:ext>
            <a:ext uri="{147F2762-F138-4A5C-976F-8EAC2B608ADB}">
              <a16:predDERef xmlns:a16="http://schemas.microsoft.com/office/drawing/2014/main" xmlns="" pre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xmlns="" id="{00000000-0008-0000-0200-000034010000}"/>
            </a:ext>
            <a:ext uri="{147F2762-F138-4A5C-976F-8EAC2B608ADB}">
              <a16:predDERef xmlns:a16="http://schemas.microsoft.com/office/drawing/2014/main" xmlns="" pre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xmlns="" id="{00000000-0008-0000-0200-000035010000}"/>
            </a:ext>
            <a:ext uri="{147F2762-F138-4A5C-976F-8EAC2B608ADB}">
              <a16:predDERef xmlns:a16="http://schemas.microsoft.com/office/drawing/2014/main" xmlns="" pre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xmlns="" id="{00000000-0008-0000-0200-000036010000}"/>
            </a:ext>
            <a:ext uri="{147F2762-F138-4A5C-976F-8EAC2B608ADB}">
              <a16:predDERef xmlns:a16="http://schemas.microsoft.com/office/drawing/2014/main" xmlns="" pre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xmlns="" id="{00000000-0008-0000-0200-000037010000}"/>
            </a:ext>
            <a:ext uri="{147F2762-F138-4A5C-976F-8EAC2B608ADB}">
              <a16:predDERef xmlns:a16="http://schemas.microsoft.com/office/drawing/2014/main" xmlns="" pre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xmlns="" id="{00000000-0008-0000-0200-000038010000}"/>
            </a:ext>
            <a:ext uri="{147F2762-F138-4A5C-976F-8EAC2B608ADB}">
              <a16:predDERef xmlns:a16="http://schemas.microsoft.com/office/drawing/2014/main" xmlns="" pre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xmlns="" id="{00000000-0008-0000-0200-000039010000}"/>
            </a:ext>
            <a:ext uri="{147F2762-F138-4A5C-976F-8EAC2B608ADB}">
              <a16:predDERef xmlns:a16="http://schemas.microsoft.com/office/drawing/2014/main" xmlns="" pre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xmlns="" id="{00000000-0008-0000-0200-00003A010000}"/>
            </a:ext>
            <a:ext uri="{147F2762-F138-4A5C-976F-8EAC2B608ADB}">
              <a16:predDERef xmlns:a16="http://schemas.microsoft.com/office/drawing/2014/main" xmlns="" pre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xmlns="" id="{00000000-0008-0000-0200-00003B010000}"/>
            </a:ext>
            <a:ext uri="{147F2762-F138-4A5C-976F-8EAC2B608ADB}">
              <a16:predDERef xmlns:a16="http://schemas.microsoft.com/office/drawing/2014/main" xmlns="" pre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xmlns="" id="{00000000-0008-0000-0200-00003C010000}"/>
            </a:ext>
            <a:ext uri="{147F2762-F138-4A5C-976F-8EAC2B608ADB}">
              <a16:predDERef xmlns:a16="http://schemas.microsoft.com/office/drawing/2014/main" xmlns="" pre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xmlns="" id="{00000000-0008-0000-0200-00003D010000}"/>
            </a:ext>
            <a:ext uri="{147F2762-F138-4A5C-976F-8EAC2B608ADB}">
              <a16:predDERef xmlns:a16="http://schemas.microsoft.com/office/drawing/2014/main" xmlns="" pre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xmlns="" id="{00000000-0008-0000-0200-00003E010000}"/>
            </a:ext>
            <a:ext uri="{147F2762-F138-4A5C-976F-8EAC2B608ADB}">
              <a16:predDERef xmlns:a16="http://schemas.microsoft.com/office/drawing/2014/main" xmlns="" pre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xmlns="" id="{00000000-0008-0000-0200-00003F010000}"/>
            </a:ext>
            <a:ext uri="{147F2762-F138-4A5C-976F-8EAC2B608ADB}">
              <a16:predDERef xmlns:a16="http://schemas.microsoft.com/office/drawing/2014/main" xmlns="" pre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xmlns="" id="{00000000-0008-0000-0200-000040010000}"/>
            </a:ext>
            <a:ext uri="{147F2762-F138-4A5C-976F-8EAC2B608ADB}">
              <a16:predDERef xmlns:a16="http://schemas.microsoft.com/office/drawing/2014/main" xmlns="" pre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1" name="Text Box 17">
          <a:extLst>
            <a:ext uri="{FF2B5EF4-FFF2-40B4-BE49-F238E27FC236}">
              <a16:creationId xmlns:a16="http://schemas.microsoft.com/office/drawing/2014/main" xmlns="" id="{00000000-0008-0000-0200-000041010000}"/>
            </a:ext>
            <a:ext uri="{147F2762-F138-4A5C-976F-8EAC2B608ADB}">
              <a16:predDERef xmlns:a16="http://schemas.microsoft.com/office/drawing/2014/main" xmlns="" pre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2" name="Text Box 18">
          <a:extLst>
            <a:ext uri="{FF2B5EF4-FFF2-40B4-BE49-F238E27FC236}">
              <a16:creationId xmlns:a16="http://schemas.microsoft.com/office/drawing/2014/main" xmlns="" id="{00000000-0008-0000-0200-000042010000}"/>
            </a:ext>
            <a:ext uri="{147F2762-F138-4A5C-976F-8EAC2B608ADB}">
              <a16:predDERef xmlns:a16="http://schemas.microsoft.com/office/drawing/2014/main" xmlns="" pre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xmlns="" id="{00000000-0008-0000-0200-000043010000}"/>
            </a:ext>
            <a:ext uri="{147F2762-F138-4A5C-976F-8EAC2B608ADB}">
              <a16:predDERef xmlns:a16="http://schemas.microsoft.com/office/drawing/2014/main" xmlns="" pre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xmlns="" id="{00000000-0008-0000-0200-000044010000}"/>
            </a:ext>
            <a:ext uri="{147F2762-F138-4A5C-976F-8EAC2B608ADB}">
              <a16:predDERef xmlns:a16="http://schemas.microsoft.com/office/drawing/2014/main" xmlns="" pre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xmlns="" id="{00000000-0008-0000-0200-000045010000}"/>
            </a:ext>
            <a:ext uri="{147F2762-F138-4A5C-976F-8EAC2B608ADB}">
              <a16:predDERef xmlns:a16="http://schemas.microsoft.com/office/drawing/2014/main" xmlns="" pre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xmlns="" id="{00000000-0008-0000-0200-000046010000}"/>
            </a:ext>
            <a:ext uri="{147F2762-F138-4A5C-976F-8EAC2B608ADB}">
              <a16:predDERef xmlns:a16="http://schemas.microsoft.com/office/drawing/2014/main" xmlns="" pre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xmlns="" id="{00000000-0008-0000-0200-000047010000}"/>
            </a:ext>
            <a:ext uri="{147F2762-F138-4A5C-976F-8EAC2B608ADB}">
              <a16:predDERef xmlns:a16="http://schemas.microsoft.com/office/drawing/2014/main" xmlns="" pre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xmlns="" id="{00000000-0008-0000-0200-000048010000}"/>
            </a:ext>
            <a:ext uri="{147F2762-F138-4A5C-976F-8EAC2B608ADB}">
              <a16:predDERef xmlns:a16="http://schemas.microsoft.com/office/drawing/2014/main" xmlns="" pre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xmlns="" id="{00000000-0008-0000-0200-000049010000}"/>
            </a:ext>
            <a:ext uri="{147F2762-F138-4A5C-976F-8EAC2B608ADB}">
              <a16:predDERef xmlns:a16="http://schemas.microsoft.com/office/drawing/2014/main" xmlns="" pre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xmlns="" id="{00000000-0008-0000-0200-00004A010000}"/>
            </a:ext>
            <a:ext uri="{147F2762-F138-4A5C-976F-8EAC2B608ADB}">
              <a16:predDERef xmlns:a16="http://schemas.microsoft.com/office/drawing/2014/main" xmlns="" pre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xmlns="" id="{00000000-0008-0000-0200-00004B010000}"/>
            </a:ext>
            <a:ext uri="{147F2762-F138-4A5C-976F-8EAC2B608ADB}">
              <a16:predDERef xmlns:a16="http://schemas.microsoft.com/office/drawing/2014/main" xmlns="" pre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xmlns="" id="{00000000-0008-0000-0200-00004C010000}"/>
            </a:ext>
            <a:ext uri="{147F2762-F138-4A5C-976F-8EAC2B608ADB}">
              <a16:predDERef xmlns:a16="http://schemas.microsoft.com/office/drawing/2014/main" xmlns="" pre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xmlns="" id="{00000000-0008-0000-0200-00004D010000}"/>
            </a:ext>
            <a:ext uri="{147F2762-F138-4A5C-976F-8EAC2B608ADB}">
              <a16:predDERef xmlns:a16="http://schemas.microsoft.com/office/drawing/2014/main" xmlns="" pre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xmlns="" id="{00000000-0008-0000-0200-00004E010000}"/>
            </a:ext>
            <a:ext uri="{147F2762-F138-4A5C-976F-8EAC2B608ADB}">
              <a16:predDERef xmlns:a16="http://schemas.microsoft.com/office/drawing/2014/main" xmlns="" pre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xmlns="" id="{00000000-0008-0000-0200-00004F010000}"/>
            </a:ext>
            <a:ext uri="{147F2762-F138-4A5C-976F-8EAC2B608ADB}">
              <a16:predDERef xmlns:a16="http://schemas.microsoft.com/office/drawing/2014/main" xmlns="" pre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xmlns="" id="{00000000-0008-0000-0200-000050010000}"/>
            </a:ext>
            <a:ext uri="{147F2762-F138-4A5C-976F-8EAC2B608ADB}">
              <a16:predDERef xmlns:a16="http://schemas.microsoft.com/office/drawing/2014/main" xmlns="" pre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xmlns="" id="{00000000-0008-0000-0200-000051010000}"/>
            </a:ext>
            <a:ext uri="{147F2762-F138-4A5C-976F-8EAC2B608ADB}">
              <a16:predDERef xmlns:a16="http://schemas.microsoft.com/office/drawing/2014/main" xmlns="" pre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xmlns="" id="{00000000-0008-0000-0200-000052010000}"/>
            </a:ext>
            <a:ext uri="{147F2762-F138-4A5C-976F-8EAC2B608ADB}">
              <a16:predDERef xmlns:a16="http://schemas.microsoft.com/office/drawing/2014/main" xmlns="" pre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xmlns="" id="{00000000-0008-0000-0200-000053010000}"/>
            </a:ext>
            <a:ext uri="{147F2762-F138-4A5C-976F-8EAC2B608ADB}">
              <a16:predDERef xmlns:a16="http://schemas.microsoft.com/office/drawing/2014/main" xmlns="" pre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xmlns="" id="{00000000-0008-0000-0200-000054010000}"/>
            </a:ext>
            <a:ext uri="{147F2762-F138-4A5C-976F-8EAC2B608ADB}">
              <a16:predDERef xmlns:a16="http://schemas.microsoft.com/office/drawing/2014/main" xmlns="" pre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xmlns="" id="{00000000-0008-0000-0200-000055010000}"/>
            </a:ext>
            <a:ext uri="{147F2762-F138-4A5C-976F-8EAC2B608ADB}">
              <a16:predDERef xmlns:a16="http://schemas.microsoft.com/office/drawing/2014/main" xmlns="" pre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xmlns="" id="{00000000-0008-0000-0200-000056010000}"/>
            </a:ext>
            <a:ext uri="{147F2762-F138-4A5C-976F-8EAC2B608ADB}">
              <a16:predDERef xmlns:a16="http://schemas.microsoft.com/office/drawing/2014/main" xmlns="" pre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xmlns="" id="{00000000-0008-0000-0200-000057010000}"/>
            </a:ext>
            <a:ext uri="{147F2762-F138-4A5C-976F-8EAC2B608ADB}">
              <a16:predDERef xmlns:a16="http://schemas.microsoft.com/office/drawing/2014/main" xmlns="" pre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xmlns="" id="{00000000-0008-0000-0200-000058010000}"/>
            </a:ext>
            <a:ext uri="{147F2762-F138-4A5C-976F-8EAC2B608ADB}">
              <a16:predDERef xmlns:a16="http://schemas.microsoft.com/office/drawing/2014/main" xmlns="" pre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5" name="Text Box 17">
          <a:extLst>
            <a:ext uri="{FF2B5EF4-FFF2-40B4-BE49-F238E27FC236}">
              <a16:creationId xmlns:a16="http://schemas.microsoft.com/office/drawing/2014/main" xmlns="" id="{00000000-0008-0000-0200-000059010000}"/>
            </a:ext>
            <a:ext uri="{147F2762-F138-4A5C-976F-8EAC2B608ADB}">
              <a16:predDERef xmlns:a16="http://schemas.microsoft.com/office/drawing/2014/main" xmlns="" pre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46" name="Text Box 18">
          <a:extLst>
            <a:ext uri="{FF2B5EF4-FFF2-40B4-BE49-F238E27FC236}">
              <a16:creationId xmlns:a16="http://schemas.microsoft.com/office/drawing/2014/main" xmlns="" id="{00000000-0008-0000-0200-00005A010000}"/>
            </a:ext>
            <a:ext uri="{147F2762-F138-4A5C-976F-8EAC2B608ADB}">
              <a16:predDERef xmlns:a16="http://schemas.microsoft.com/office/drawing/2014/main" xmlns="" pre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xmlns="" id="{00000000-0008-0000-0200-00005B010000}"/>
            </a:ext>
            <a:ext uri="{147F2762-F138-4A5C-976F-8EAC2B608ADB}">
              <a16:predDERef xmlns:a16="http://schemas.microsoft.com/office/drawing/2014/main" xmlns="" pre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xmlns="" id="{00000000-0008-0000-0200-00005C010000}"/>
            </a:ext>
            <a:ext uri="{147F2762-F138-4A5C-976F-8EAC2B608ADB}">
              <a16:predDERef xmlns:a16="http://schemas.microsoft.com/office/drawing/2014/main" xmlns="" pre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xmlns="" id="{00000000-0008-0000-0200-00005D010000}"/>
            </a:ext>
            <a:ext uri="{147F2762-F138-4A5C-976F-8EAC2B608ADB}">
              <a16:predDERef xmlns:a16="http://schemas.microsoft.com/office/drawing/2014/main" xmlns="" pre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xmlns="" id="{00000000-0008-0000-0200-00005E010000}"/>
            </a:ext>
            <a:ext uri="{147F2762-F138-4A5C-976F-8EAC2B608ADB}">
              <a16:predDERef xmlns:a16="http://schemas.microsoft.com/office/drawing/2014/main" xmlns="" pre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xmlns="" id="{00000000-0008-0000-0200-00005F010000}"/>
            </a:ext>
            <a:ext uri="{147F2762-F138-4A5C-976F-8EAC2B608ADB}">
              <a16:predDERef xmlns:a16="http://schemas.microsoft.com/office/drawing/2014/main" xmlns="" pre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xmlns="" id="{00000000-0008-0000-0200-000060010000}"/>
            </a:ext>
            <a:ext uri="{147F2762-F138-4A5C-976F-8EAC2B608ADB}">
              <a16:predDERef xmlns:a16="http://schemas.microsoft.com/office/drawing/2014/main" xmlns="" pre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xmlns="" id="{00000000-0008-0000-0200-000061010000}"/>
            </a:ext>
            <a:ext uri="{147F2762-F138-4A5C-976F-8EAC2B608ADB}">
              <a16:predDERef xmlns:a16="http://schemas.microsoft.com/office/drawing/2014/main" xmlns="" pre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xmlns="" id="{00000000-0008-0000-0200-000062010000}"/>
            </a:ext>
            <a:ext uri="{147F2762-F138-4A5C-976F-8EAC2B608ADB}">
              <a16:predDERef xmlns:a16="http://schemas.microsoft.com/office/drawing/2014/main" xmlns="" pre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xmlns="" id="{00000000-0008-0000-0200-000063010000}"/>
            </a:ext>
            <a:ext uri="{147F2762-F138-4A5C-976F-8EAC2B608ADB}">
              <a16:predDERef xmlns:a16="http://schemas.microsoft.com/office/drawing/2014/main" xmlns="" pre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xmlns="" id="{00000000-0008-0000-0200-000064010000}"/>
            </a:ext>
            <a:ext uri="{147F2762-F138-4A5C-976F-8EAC2B608ADB}">
              <a16:predDERef xmlns:a16="http://schemas.microsoft.com/office/drawing/2014/main" xmlns="" pre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xmlns="" id="{00000000-0008-0000-0200-000065010000}"/>
            </a:ext>
            <a:ext uri="{147F2762-F138-4A5C-976F-8EAC2B608ADB}">
              <a16:predDERef xmlns:a16="http://schemas.microsoft.com/office/drawing/2014/main" xmlns="" pre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xmlns="" id="{00000000-0008-0000-0200-000066010000}"/>
            </a:ext>
            <a:ext uri="{147F2762-F138-4A5C-976F-8EAC2B608ADB}">
              <a16:predDERef xmlns:a16="http://schemas.microsoft.com/office/drawing/2014/main" xmlns="" pre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xmlns="" id="{00000000-0008-0000-0200-000067010000}"/>
            </a:ext>
            <a:ext uri="{147F2762-F138-4A5C-976F-8EAC2B608ADB}">
              <a16:predDERef xmlns:a16="http://schemas.microsoft.com/office/drawing/2014/main" xmlns="" pre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xmlns="" id="{00000000-0008-0000-0200-000068010000}"/>
            </a:ext>
            <a:ext uri="{147F2762-F138-4A5C-976F-8EAC2B608ADB}">
              <a16:predDERef xmlns:a16="http://schemas.microsoft.com/office/drawing/2014/main" xmlns="" pre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1" name="Text Box 17">
          <a:extLst>
            <a:ext uri="{FF2B5EF4-FFF2-40B4-BE49-F238E27FC236}">
              <a16:creationId xmlns:a16="http://schemas.microsoft.com/office/drawing/2014/main" xmlns="" id="{00000000-0008-0000-0200-000069010000}"/>
            </a:ext>
            <a:ext uri="{147F2762-F138-4A5C-976F-8EAC2B608ADB}">
              <a16:predDERef xmlns:a16="http://schemas.microsoft.com/office/drawing/2014/main" xmlns="" pre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xmlns="" id="{00000000-0008-0000-0200-00006A010000}"/>
            </a:ext>
            <a:ext uri="{147F2762-F138-4A5C-976F-8EAC2B608ADB}">
              <a16:predDERef xmlns:a16="http://schemas.microsoft.com/office/drawing/2014/main" xmlns="" pre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xmlns="" id="{00000000-0008-0000-0200-00006B010000}"/>
            </a:ext>
            <a:ext uri="{147F2762-F138-4A5C-976F-8EAC2B608ADB}">
              <a16:predDERef xmlns:a16="http://schemas.microsoft.com/office/drawing/2014/main" xmlns="" pre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xmlns="" id="{00000000-0008-0000-0200-00006C010000}"/>
            </a:ext>
            <a:ext uri="{147F2762-F138-4A5C-976F-8EAC2B608ADB}">
              <a16:predDERef xmlns:a16="http://schemas.microsoft.com/office/drawing/2014/main" xmlns="" pre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xmlns="" id="{00000000-0008-0000-0200-00006D010000}"/>
            </a:ext>
            <a:ext uri="{147F2762-F138-4A5C-976F-8EAC2B608ADB}">
              <a16:predDERef xmlns:a16="http://schemas.microsoft.com/office/drawing/2014/main" xmlns="" pre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66" name="Text Box 18">
          <a:extLst>
            <a:ext uri="{FF2B5EF4-FFF2-40B4-BE49-F238E27FC236}">
              <a16:creationId xmlns:a16="http://schemas.microsoft.com/office/drawing/2014/main" xmlns="" id="{00000000-0008-0000-0200-00006E010000}"/>
            </a:ext>
            <a:ext uri="{147F2762-F138-4A5C-976F-8EAC2B608ADB}">
              <a16:predDERef xmlns:a16="http://schemas.microsoft.com/office/drawing/2014/main" xmlns="" pre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xmlns="" id="{00000000-0008-0000-0200-00006F010000}"/>
            </a:ext>
            <a:ext uri="{147F2762-F138-4A5C-976F-8EAC2B608ADB}">
              <a16:predDERef xmlns:a16="http://schemas.microsoft.com/office/drawing/2014/main" xmlns="" pre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xmlns="" id="{00000000-0008-0000-0200-000070010000}"/>
            </a:ext>
            <a:ext uri="{147F2762-F138-4A5C-976F-8EAC2B608ADB}">
              <a16:predDERef xmlns:a16="http://schemas.microsoft.com/office/drawing/2014/main" xmlns="" pre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xmlns="" id="{00000000-0008-0000-0200-000071010000}"/>
            </a:ext>
            <a:ext uri="{147F2762-F138-4A5C-976F-8EAC2B608ADB}">
              <a16:predDERef xmlns:a16="http://schemas.microsoft.com/office/drawing/2014/main" xmlns="" pre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xmlns="" id="{00000000-0008-0000-0200-000072010000}"/>
            </a:ext>
            <a:ext uri="{147F2762-F138-4A5C-976F-8EAC2B608ADB}">
              <a16:predDERef xmlns:a16="http://schemas.microsoft.com/office/drawing/2014/main" xmlns="" pre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xmlns="" id="{00000000-0008-0000-0200-000073010000}"/>
            </a:ext>
            <a:ext uri="{147F2762-F138-4A5C-976F-8EAC2B608ADB}">
              <a16:predDERef xmlns:a16="http://schemas.microsoft.com/office/drawing/2014/main" xmlns="" pre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xmlns="" id="{00000000-0008-0000-0200-000074010000}"/>
            </a:ext>
            <a:ext uri="{147F2762-F138-4A5C-976F-8EAC2B608ADB}">
              <a16:predDERef xmlns:a16="http://schemas.microsoft.com/office/drawing/2014/main" xmlns="" pre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xmlns="" id="{00000000-0008-0000-0200-000075010000}"/>
            </a:ext>
            <a:ext uri="{147F2762-F138-4A5C-976F-8EAC2B608ADB}">
              <a16:predDERef xmlns:a16="http://schemas.microsoft.com/office/drawing/2014/main" xmlns="" pre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xmlns="" id="{00000000-0008-0000-0200-000076010000}"/>
            </a:ext>
            <a:ext uri="{147F2762-F138-4A5C-976F-8EAC2B608ADB}">
              <a16:predDERef xmlns:a16="http://schemas.microsoft.com/office/drawing/2014/main" xmlns="" pre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xmlns="" id="{00000000-0008-0000-0200-000077010000}"/>
            </a:ext>
            <a:ext uri="{147F2762-F138-4A5C-976F-8EAC2B608ADB}">
              <a16:predDERef xmlns:a16="http://schemas.microsoft.com/office/drawing/2014/main" xmlns="" pre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xmlns="" id="{00000000-0008-0000-0200-000078010000}"/>
            </a:ext>
            <a:ext uri="{147F2762-F138-4A5C-976F-8EAC2B608ADB}">
              <a16:predDERef xmlns:a16="http://schemas.microsoft.com/office/drawing/2014/main" xmlns="" pre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xmlns="" id="{00000000-0008-0000-0200-000079010000}"/>
            </a:ext>
            <a:ext uri="{147F2762-F138-4A5C-976F-8EAC2B608ADB}">
              <a16:predDERef xmlns:a16="http://schemas.microsoft.com/office/drawing/2014/main" xmlns="" pre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xmlns="" id="{00000000-0008-0000-0200-00007A010000}"/>
            </a:ext>
            <a:ext uri="{147F2762-F138-4A5C-976F-8EAC2B608ADB}">
              <a16:predDERef xmlns:a16="http://schemas.microsoft.com/office/drawing/2014/main" xmlns="" pre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xmlns="" id="{00000000-0008-0000-0200-00007B010000}"/>
            </a:ext>
            <a:ext uri="{147F2762-F138-4A5C-976F-8EAC2B608ADB}">
              <a16:predDERef xmlns:a16="http://schemas.microsoft.com/office/drawing/2014/main" xmlns="" pre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xmlns="" id="{00000000-0008-0000-0200-00007C010000}"/>
            </a:ext>
            <a:ext uri="{147F2762-F138-4A5C-976F-8EAC2B608ADB}">
              <a16:predDERef xmlns:a16="http://schemas.microsoft.com/office/drawing/2014/main" xmlns="" pre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1" name="Text Box 17">
          <a:extLst>
            <a:ext uri="{FF2B5EF4-FFF2-40B4-BE49-F238E27FC236}">
              <a16:creationId xmlns:a16="http://schemas.microsoft.com/office/drawing/2014/main" xmlns="" id="{00000000-0008-0000-0200-00007D010000}"/>
            </a:ext>
            <a:ext uri="{147F2762-F138-4A5C-976F-8EAC2B608ADB}">
              <a16:predDERef xmlns:a16="http://schemas.microsoft.com/office/drawing/2014/main" xmlns="" pre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2" name="Text Box 18">
          <a:extLst>
            <a:ext uri="{FF2B5EF4-FFF2-40B4-BE49-F238E27FC236}">
              <a16:creationId xmlns:a16="http://schemas.microsoft.com/office/drawing/2014/main" xmlns="" id="{00000000-0008-0000-0200-00007E010000}"/>
            </a:ext>
            <a:ext uri="{147F2762-F138-4A5C-976F-8EAC2B608ADB}">
              <a16:predDERef xmlns:a16="http://schemas.microsoft.com/office/drawing/2014/main" xmlns="" pre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xmlns="" id="{00000000-0008-0000-0200-00007F010000}"/>
            </a:ext>
            <a:ext uri="{147F2762-F138-4A5C-976F-8EAC2B608ADB}">
              <a16:predDERef xmlns:a16="http://schemas.microsoft.com/office/drawing/2014/main" xmlns="" pre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xmlns="" id="{00000000-0008-0000-0200-000080010000}"/>
            </a:ext>
            <a:ext uri="{147F2762-F138-4A5C-976F-8EAC2B608ADB}">
              <a16:predDERef xmlns:a16="http://schemas.microsoft.com/office/drawing/2014/main" xmlns="" pre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xmlns="" id="{00000000-0008-0000-0200-000081010000}"/>
            </a:ext>
            <a:ext uri="{147F2762-F138-4A5C-976F-8EAC2B608ADB}">
              <a16:predDERef xmlns:a16="http://schemas.microsoft.com/office/drawing/2014/main" xmlns="" pre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xmlns="" id="{00000000-0008-0000-0200-000082010000}"/>
            </a:ext>
            <a:ext uri="{147F2762-F138-4A5C-976F-8EAC2B608ADB}">
              <a16:predDERef xmlns:a16="http://schemas.microsoft.com/office/drawing/2014/main" xmlns="" pre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xmlns="" id="{00000000-0008-0000-0200-000083010000}"/>
            </a:ext>
            <a:ext uri="{147F2762-F138-4A5C-976F-8EAC2B608ADB}">
              <a16:predDERef xmlns:a16="http://schemas.microsoft.com/office/drawing/2014/main" xmlns="" pre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xmlns="" id="{00000000-0008-0000-0200-000084010000}"/>
            </a:ext>
            <a:ext uri="{147F2762-F138-4A5C-976F-8EAC2B608ADB}">
              <a16:predDERef xmlns:a16="http://schemas.microsoft.com/office/drawing/2014/main" xmlns="" pre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xmlns="" id="{00000000-0008-0000-0200-00008D010000}"/>
            </a:ext>
            <a:ext uri="{147F2762-F138-4A5C-976F-8EAC2B608ADB}">
              <a16:predDERef xmlns:a16="http://schemas.microsoft.com/office/drawing/2014/main" xmlns="" pre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xmlns="" id="{00000000-0008-0000-0200-000090010000}"/>
            </a:ext>
            <a:ext uri="{147F2762-F138-4A5C-976F-8EAC2B608ADB}">
              <a16:predDERef xmlns:a16="http://schemas.microsoft.com/office/drawing/2014/main" xmlns="" pre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5" name="Text Box 17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6" name="Text Box 18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30" name="Text Box 18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7" name="Text Box 17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8" name="Text Box 18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1" name="Text Box 17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9" name="Text Box 18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2" name="Text Box 17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53" name="Text Box 18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xmlns="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0" name="Text Box 17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1" name="Text Box 18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4" name="Text Box 17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1" name="Text Box 17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2" name="Text Box 18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xmlns="" id="{00000000-0008-0000-0200-0000ED010000}"/>
            </a:ext>
            <a:ext uri="{147F2762-F138-4A5C-976F-8EAC2B608ADB}">
              <a16:predDERef xmlns:a16="http://schemas.microsoft.com/office/drawing/2014/main" xmlns="" pre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xmlns="" id="{00000000-0008-0000-0200-0000EE010000}"/>
            </a:ext>
            <a:ext uri="{147F2762-F138-4A5C-976F-8EAC2B608ADB}">
              <a16:predDERef xmlns:a16="http://schemas.microsoft.com/office/drawing/2014/main" xmlns="" pre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xmlns="" id="{00000000-0008-0000-0200-0000EF010000}"/>
            </a:ext>
            <a:ext uri="{147F2762-F138-4A5C-976F-8EAC2B608ADB}">
              <a16:predDERef xmlns:a16="http://schemas.microsoft.com/office/drawing/2014/main" xmlns="" pre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xmlns="" id="{00000000-0008-0000-0200-0000F1010000}"/>
            </a:ext>
            <a:ext uri="{147F2762-F138-4A5C-976F-8EAC2B608ADB}">
              <a16:predDERef xmlns:a16="http://schemas.microsoft.com/office/drawing/2014/main" xmlns="" pre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xmlns="" id="{00000000-0008-0000-0200-0000F2010000}"/>
            </a:ext>
            <a:ext uri="{147F2762-F138-4A5C-976F-8EAC2B608ADB}">
              <a16:predDERef xmlns:a16="http://schemas.microsoft.com/office/drawing/2014/main" xmlns="" pre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xmlns="" id="{00000000-0008-0000-0200-0000F5010000}"/>
            </a:ext>
            <a:ext uri="{147F2762-F138-4A5C-976F-8EAC2B608ADB}">
              <a16:predDERef xmlns:a16="http://schemas.microsoft.com/office/drawing/2014/main" xmlns="" pre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xmlns="" id="{00000000-0008-0000-0200-0000F6010000}"/>
            </a:ext>
            <a:ext uri="{147F2762-F138-4A5C-976F-8EAC2B608ADB}">
              <a16:predDERef xmlns:a16="http://schemas.microsoft.com/office/drawing/2014/main" xmlns="" pre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xmlns="" id="{00000000-0008-0000-0200-0000F7010000}"/>
            </a:ext>
            <a:ext uri="{147F2762-F138-4A5C-976F-8EAC2B608ADB}">
              <a16:predDERef xmlns:a16="http://schemas.microsoft.com/office/drawing/2014/main" xmlns="" pre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xmlns="" id="{00000000-0008-0000-0200-0000F8010000}"/>
            </a:ext>
            <a:ext uri="{147F2762-F138-4A5C-976F-8EAC2B608ADB}">
              <a16:predDERef xmlns:a16="http://schemas.microsoft.com/office/drawing/2014/main" xmlns="" pre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xmlns="" id="{00000000-0008-0000-0200-0000F9010000}"/>
            </a:ext>
            <a:ext uri="{147F2762-F138-4A5C-976F-8EAC2B608ADB}">
              <a16:predDERef xmlns:a16="http://schemas.microsoft.com/office/drawing/2014/main" xmlns="" pre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xmlns="" id="{00000000-0008-0000-0200-0000FA010000}"/>
            </a:ext>
            <a:ext uri="{147F2762-F138-4A5C-976F-8EAC2B608ADB}">
              <a16:predDERef xmlns:a16="http://schemas.microsoft.com/office/drawing/2014/main" xmlns="" pre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xmlns="" id="{00000000-0008-0000-0200-0000FB010000}"/>
            </a:ext>
            <a:ext uri="{147F2762-F138-4A5C-976F-8EAC2B608ADB}">
              <a16:predDERef xmlns:a16="http://schemas.microsoft.com/office/drawing/2014/main" xmlns="" pre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xmlns="" id="{00000000-0008-0000-0200-0000FC010000}"/>
            </a:ext>
            <a:ext uri="{147F2762-F138-4A5C-976F-8EAC2B608ADB}">
              <a16:predDERef xmlns:a16="http://schemas.microsoft.com/office/drawing/2014/main" xmlns="" pre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xmlns="" id="{00000000-0008-0000-0200-0000FD010000}"/>
            </a:ext>
            <a:ext uri="{147F2762-F138-4A5C-976F-8EAC2B608ADB}">
              <a16:predDERef xmlns:a16="http://schemas.microsoft.com/office/drawing/2014/main" xmlns="" pre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xmlns="" id="{00000000-0008-0000-0200-0000FE010000}"/>
            </a:ext>
            <a:ext uri="{147F2762-F138-4A5C-976F-8EAC2B608ADB}">
              <a16:predDERef xmlns:a16="http://schemas.microsoft.com/office/drawing/2014/main" xmlns="" pre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xmlns="" id="{00000000-0008-0000-0200-0000FF010000}"/>
            </a:ext>
            <a:ext uri="{147F2762-F138-4A5C-976F-8EAC2B608ADB}">
              <a16:predDERef xmlns:a16="http://schemas.microsoft.com/office/drawing/2014/main" xmlns="" pre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xmlns="" id="{00000000-0008-0000-0200-000000020000}"/>
            </a:ext>
            <a:ext uri="{147F2762-F138-4A5C-976F-8EAC2B608ADB}">
              <a16:predDERef xmlns:a16="http://schemas.microsoft.com/office/drawing/2014/main" xmlns="" pre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xmlns="" id="{00000000-0008-0000-0200-000001020000}"/>
            </a:ext>
            <a:ext uri="{147F2762-F138-4A5C-976F-8EAC2B608ADB}">
              <a16:predDERef xmlns:a16="http://schemas.microsoft.com/office/drawing/2014/main" xmlns="" pre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xmlns="" id="{00000000-0008-0000-0200-000002020000}"/>
            </a:ext>
            <a:ext uri="{147F2762-F138-4A5C-976F-8EAC2B608ADB}">
              <a16:predDERef xmlns:a16="http://schemas.microsoft.com/office/drawing/2014/main" xmlns="" pre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xmlns="" id="{00000000-0008-0000-0200-000003020000}"/>
            </a:ext>
            <a:ext uri="{147F2762-F138-4A5C-976F-8EAC2B608ADB}">
              <a16:predDERef xmlns:a16="http://schemas.microsoft.com/office/drawing/2014/main" xmlns="" pre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200-000004020000}"/>
            </a:ext>
            <a:ext uri="{147F2762-F138-4A5C-976F-8EAC2B608ADB}">
              <a16:predDERef xmlns:a16="http://schemas.microsoft.com/office/drawing/2014/main" xmlns="" pre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xmlns="" id="{00000000-0008-0000-0200-000005020000}"/>
            </a:ext>
            <a:ext uri="{147F2762-F138-4A5C-976F-8EAC2B608ADB}">
              <a16:predDERef xmlns:a16="http://schemas.microsoft.com/office/drawing/2014/main" xmlns="" pre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xmlns="" id="{00000000-0008-0000-0200-000006020000}"/>
            </a:ext>
            <a:ext uri="{147F2762-F138-4A5C-976F-8EAC2B608ADB}">
              <a16:predDERef xmlns:a16="http://schemas.microsoft.com/office/drawing/2014/main" xmlns="" pre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xmlns="" id="{00000000-0008-0000-0200-000007020000}"/>
            </a:ext>
            <a:ext uri="{147F2762-F138-4A5C-976F-8EAC2B608ADB}">
              <a16:predDERef xmlns:a16="http://schemas.microsoft.com/office/drawing/2014/main" xmlns="" pre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xmlns="" id="{00000000-0008-0000-0200-000008020000}"/>
            </a:ext>
            <a:ext uri="{147F2762-F138-4A5C-976F-8EAC2B608ADB}">
              <a16:predDERef xmlns:a16="http://schemas.microsoft.com/office/drawing/2014/main" xmlns="" pre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xmlns="" id="{00000000-0008-0000-0200-00000B020000}"/>
            </a:ext>
            <a:ext uri="{147F2762-F138-4A5C-976F-8EAC2B608ADB}">
              <a16:predDERef xmlns:a16="http://schemas.microsoft.com/office/drawing/2014/main" xmlns="" pre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xmlns="" id="{00000000-0008-0000-0200-00000C020000}"/>
            </a:ext>
            <a:ext uri="{147F2762-F138-4A5C-976F-8EAC2B608ADB}">
              <a16:predDERef xmlns:a16="http://schemas.microsoft.com/office/drawing/2014/main" xmlns="" pre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xmlns="" id="{00000000-0008-0000-0200-00000D020000}"/>
            </a:ext>
            <a:ext uri="{147F2762-F138-4A5C-976F-8EAC2B608ADB}">
              <a16:predDERef xmlns:a16="http://schemas.microsoft.com/office/drawing/2014/main" xmlns="" pre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xmlns="" id="{00000000-0008-0000-0200-00000E020000}"/>
            </a:ext>
            <a:ext uri="{147F2762-F138-4A5C-976F-8EAC2B608ADB}">
              <a16:predDERef xmlns:a16="http://schemas.microsoft.com/office/drawing/2014/main" xmlns="" pre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xmlns="" id="{00000000-0008-0000-0200-00000F020000}"/>
            </a:ext>
            <a:ext uri="{147F2762-F138-4A5C-976F-8EAC2B608ADB}">
              <a16:predDERef xmlns:a16="http://schemas.microsoft.com/office/drawing/2014/main" xmlns="" pre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xmlns="" id="{00000000-0008-0000-0200-000010020000}"/>
            </a:ext>
            <a:ext uri="{147F2762-F138-4A5C-976F-8EAC2B608ADB}">
              <a16:predDERef xmlns:a16="http://schemas.microsoft.com/office/drawing/2014/main" xmlns="" pre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xmlns="" id="{00000000-0008-0000-0200-000011020000}"/>
            </a:ext>
            <a:ext uri="{147F2762-F138-4A5C-976F-8EAC2B608ADB}">
              <a16:predDERef xmlns:a16="http://schemas.microsoft.com/office/drawing/2014/main" xmlns="" pre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xmlns="" id="{00000000-0008-0000-0200-000012020000}"/>
            </a:ext>
            <a:ext uri="{147F2762-F138-4A5C-976F-8EAC2B608ADB}">
              <a16:predDERef xmlns:a16="http://schemas.microsoft.com/office/drawing/2014/main" xmlns="" pre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xmlns="" id="{00000000-0008-0000-0200-000013020000}"/>
            </a:ext>
            <a:ext uri="{147F2762-F138-4A5C-976F-8EAC2B608ADB}">
              <a16:predDERef xmlns:a16="http://schemas.microsoft.com/office/drawing/2014/main" xmlns="" pre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xmlns="" id="{00000000-0008-0000-0200-000014020000}"/>
            </a:ext>
            <a:ext uri="{147F2762-F138-4A5C-976F-8EAC2B608ADB}">
              <a16:predDERef xmlns:a16="http://schemas.microsoft.com/office/drawing/2014/main" xmlns="" pre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xmlns="" id="{00000000-0008-0000-0200-000015020000}"/>
            </a:ext>
            <a:ext uri="{147F2762-F138-4A5C-976F-8EAC2B608ADB}">
              <a16:predDERef xmlns:a16="http://schemas.microsoft.com/office/drawing/2014/main" xmlns="" pre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xmlns="" id="{00000000-0008-0000-0200-000016020000}"/>
            </a:ext>
            <a:ext uri="{147F2762-F138-4A5C-976F-8EAC2B608ADB}">
              <a16:predDERef xmlns:a16="http://schemas.microsoft.com/office/drawing/2014/main" xmlns="" pre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xmlns="" id="{00000000-0008-0000-0200-000017020000}"/>
            </a:ext>
            <a:ext uri="{147F2762-F138-4A5C-976F-8EAC2B608ADB}">
              <a16:predDERef xmlns:a16="http://schemas.microsoft.com/office/drawing/2014/main" xmlns="" pre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xmlns="" id="{00000000-0008-0000-0200-000018020000}"/>
            </a:ext>
            <a:ext uri="{147F2762-F138-4A5C-976F-8EAC2B608ADB}">
              <a16:predDERef xmlns:a16="http://schemas.microsoft.com/office/drawing/2014/main" xmlns="" pre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xmlns="" id="{00000000-0008-0000-0200-000019020000}"/>
            </a:ext>
            <a:ext uri="{147F2762-F138-4A5C-976F-8EAC2B608ADB}">
              <a16:predDERef xmlns:a16="http://schemas.microsoft.com/office/drawing/2014/main" xmlns="" pre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xmlns="" id="{00000000-0008-0000-0200-00001A020000}"/>
            </a:ext>
            <a:ext uri="{147F2762-F138-4A5C-976F-8EAC2B608ADB}">
              <a16:predDERef xmlns:a16="http://schemas.microsoft.com/office/drawing/2014/main" xmlns="" pre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xmlns="" id="{00000000-0008-0000-0200-00001B020000}"/>
            </a:ext>
            <a:ext uri="{147F2762-F138-4A5C-976F-8EAC2B608ADB}">
              <a16:predDERef xmlns:a16="http://schemas.microsoft.com/office/drawing/2014/main" xmlns="" pre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xmlns="" id="{00000000-0008-0000-0200-00001C020000}"/>
            </a:ext>
            <a:ext uri="{147F2762-F138-4A5C-976F-8EAC2B608ADB}">
              <a16:predDERef xmlns:a16="http://schemas.microsoft.com/office/drawing/2014/main" xmlns="" pre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xmlns="" id="{00000000-0008-0000-0200-00001D020000}"/>
            </a:ext>
            <a:ext uri="{147F2762-F138-4A5C-976F-8EAC2B608ADB}">
              <a16:predDERef xmlns:a16="http://schemas.microsoft.com/office/drawing/2014/main" xmlns="" pre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xmlns="" id="{00000000-0008-0000-0200-00001E020000}"/>
            </a:ext>
            <a:ext uri="{147F2762-F138-4A5C-976F-8EAC2B608ADB}">
              <a16:predDERef xmlns:a16="http://schemas.microsoft.com/office/drawing/2014/main" xmlns="" pre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xmlns="" id="{00000000-0008-0000-0200-00001F020000}"/>
            </a:ext>
            <a:ext uri="{147F2762-F138-4A5C-976F-8EAC2B608ADB}">
              <a16:predDERef xmlns:a16="http://schemas.microsoft.com/office/drawing/2014/main" xmlns="" pre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xmlns="" id="{00000000-0008-0000-0200-000020020000}"/>
            </a:ext>
            <a:ext uri="{147F2762-F138-4A5C-976F-8EAC2B608ADB}">
              <a16:predDERef xmlns:a16="http://schemas.microsoft.com/office/drawing/2014/main" xmlns="" pre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xmlns="" id="{00000000-0008-0000-0200-000021020000}"/>
            </a:ext>
            <a:ext uri="{147F2762-F138-4A5C-976F-8EAC2B608ADB}">
              <a16:predDERef xmlns:a16="http://schemas.microsoft.com/office/drawing/2014/main" xmlns="" pre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xmlns="" id="{00000000-0008-0000-0200-000022020000}"/>
            </a:ext>
            <a:ext uri="{147F2762-F138-4A5C-976F-8EAC2B608ADB}">
              <a16:predDERef xmlns:a16="http://schemas.microsoft.com/office/drawing/2014/main" xmlns="" pre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xmlns="" id="{00000000-0008-0000-0200-000023020000}"/>
            </a:ext>
            <a:ext uri="{147F2762-F138-4A5C-976F-8EAC2B608ADB}">
              <a16:predDERef xmlns:a16="http://schemas.microsoft.com/office/drawing/2014/main" xmlns="" pre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xmlns="" id="{00000000-0008-0000-0200-000024020000}"/>
            </a:ext>
            <a:ext uri="{147F2762-F138-4A5C-976F-8EAC2B608ADB}">
              <a16:predDERef xmlns:a16="http://schemas.microsoft.com/office/drawing/2014/main" xmlns="" pre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xmlns="" id="{00000000-0008-0000-0200-000025020000}"/>
            </a:ext>
            <a:ext uri="{147F2762-F138-4A5C-976F-8EAC2B608ADB}">
              <a16:predDERef xmlns:a16="http://schemas.microsoft.com/office/drawing/2014/main" xmlns="" pre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xmlns="" id="{00000000-0008-0000-0200-000026020000}"/>
            </a:ext>
            <a:ext uri="{147F2762-F138-4A5C-976F-8EAC2B608ADB}">
              <a16:predDERef xmlns:a16="http://schemas.microsoft.com/office/drawing/2014/main" xmlns="" pre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xmlns="" id="{00000000-0008-0000-0200-000027020000}"/>
            </a:ext>
            <a:ext uri="{147F2762-F138-4A5C-976F-8EAC2B608ADB}">
              <a16:predDERef xmlns:a16="http://schemas.microsoft.com/office/drawing/2014/main" xmlns="" pre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xmlns="" id="{00000000-0008-0000-0200-000028020000}"/>
            </a:ext>
            <a:ext uri="{147F2762-F138-4A5C-976F-8EAC2B608ADB}">
              <a16:predDERef xmlns:a16="http://schemas.microsoft.com/office/drawing/2014/main" xmlns="" pre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xmlns="" id="{00000000-0008-0000-0200-000029020000}"/>
            </a:ext>
            <a:ext uri="{147F2762-F138-4A5C-976F-8EAC2B608ADB}">
              <a16:predDERef xmlns:a16="http://schemas.microsoft.com/office/drawing/2014/main" xmlns="" pre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xmlns="" id="{00000000-0008-0000-0200-00002A020000}"/>
            </a:ext>
            <a:ext uri="{147F2762-F138-4A5C-976F-8EAC2B608ADB}">
              <a16:predDERef xmlns:a16="http://schemas.microsoft.com/office/drawing/2014/main" xmlns="" pre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xmlns="" id="{00000000-0008-0000-0200-00002B020000}"/>
            </a:ext>
            <a:ext uri="{147F2762-F138-4A5C-976F-8EAC2B608ADB}">
              <a16:predDERef xmlns:a16="http://schemas.microsoft.com/office/drawing/2014/main" xmlns="" pre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xmlns="" id="{00000000-0008-0000-0200-00002C020000}"/>
            </a:ext>
            <a:ext uri="{147F2762-F138-4A5C-976F-8EAC2B608ADB}">
              <a16:predDERef xmlns:a16="http://schemas.microsoft.com/office/drawing/2014/main" xmlns="" pre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xmlns="" id="{00000000-0008-0000-0200-00002D020000}"/>
            </a:ext>
            <a:ext uri="{147F2762-F138-4A5C-976F-8EAC2B608ADB}">
              <a16:predDERef xmlns:a16="http://schemas.microsoft.com/office/drawing/2014/main" xmlns="" pre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xmlns="" id="{00000000-0008-0000-0200-00002E020000}"/>
            </a:ext>
            <a:ext uri="{147F2762-F138-4A5C-976F-8EAC2B608ADB}">
              <a16:predDERef xmlns:a16="http://schemas.microsoft.com/office/drawing/2014/main" xmlns="" pre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xmlns="" id="{00000000-0008-0000-0200-00002F020000}"/>
            </a:ext>
            <a:ext uri="{147F2762-F138-4A5C-976F-8EAC2B608ADB}">
              <a16:predDERef xmlns:a16="http://schemas.microsoft.com/office/drawing/2014/main" xmlns="" pre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xmlns="" id="{00000000-0008-0000-0200-000030020000}"/>
            </a:ext>
            <a:ext uri="{147F2762-F138-4A5C-976F-8EAC2B608ADB}">
              <a16:predDERef xmlns:a16="http://schemas.microsoft.com/office/drawing/2014/main" xmlns="" pre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xmlns="" id="{00000000-0008-0000-0200-000031020000}"/>
            </a:ext>
            <a:ext uri="{147F2762-F138-4A5C-976F-8EAC2B608ADB}">
              <a16:predDERef xmlns:a16="http://schemas.microsoft.com/office/drawing/2014/main" xmlns="" pre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xmlns="" id="{00000000-0008-0000-0200-000032020000}"/>
            </a:ext>
            <a:ext uri="{147F2762-F138-4A5C-976F-8EAC2B608ADB}">
              <a16:predDERef xmlns:a16="http://schemas.microsoft.com/office/drawing/2014/main" xmlns="" pre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xmlns="" id="{00000000-0008-0000-0200-000033020000}"/>
            </a:ext>
            <a:ext uri="{147F2762-F138-4A5C-976F-8EAC2B608ADB}">
              <a16:predDERef xmlns:a16="http://schemas.microsoft.com/office/drawing/2014/main" xmlns="" pre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xmlns="" id="{00000000-0008-0000-0200-000034020000}"/>
            </a:ext>
            <a:ext uri="{147F2762-F138-4A5C-976F-8EAC2B608ADB}">
              <a16:predDERef xmlns:a16="http://schemas.microsoft.com/office/drawing/2014/main" xmlns="" pre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xmlns="" id="{00000000-0008-0000-0200-000035020000}"/>
            </a:ext>
            <a:ext uri="{147F2762-F138-4A5C-976F-8EAC2B608ADB}">
              <a16:predDERef xmlns:a16="http://schemas.microsoft.com/office/drawing/2014/main" xmlns="" pre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xmlns="" id="{00000000-0008-0000-0200-000036020000}"/>
            </a:ext>
            <a:ext uri="{147F2762-F138-4A5C-976F-8EAC2B608ADB}">
              <a16:predDERef xmlns:a16="http://schemas.microsoft.com/office/drawing/2014/main" xmlns="" pre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xmlns="" id="{00000000-0008-0000-0200-000037020000}"/>
            </a:ext>
            <a:ext uri="{147F2762-F138-4A5C-976F-8EAC2B608ADB}">
              <a16:predDERef xmlns:a16="http://schemas.microsoft.com/office/drawing/2014/main" xmlns="" pre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xmlns="" id="{00000000-0008-0000-0200-000038020000}"/>
            </a:ext>
            <a:ext uri="{147F2762-F138-4A5C-976F-8EAC2B608ADB}">
              <a16:predDERef xmlns:a16="http://schemas.microsoft.com/office/drawing/2014/main" xmlns="" pre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xmlns="" id="{00000000-0008-0000-0200-000039020000}"/>
            </a:ext>
            <a:ext uri="{147F2762-F138-4A5C-976F-8EAC2B608ADB}">
              <a16:predDERef xmlns:a16="http://schemas.microsoft.com/office/drawing/2014/main" xmlns="" pre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xmlns="" id="{00000000-0008-0000-0200-00003A020000}"/>
            </a:ext>
            <a:ext uri="{147F2762-F138-4A5C-976F-8EAC2B608ADB}">
              <a16:predDERef xmlns:a16="http://schemas.microsoft.com/office/drawing/2014/main" xmlns="" pre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xmlns="" id="{00000000-0008-0000-0200-00003B020000}"/>
            </a:ext>
            <a:ext uri="{147F2762-F138-4A5C-976F-8EAC2B608ADB}">
              <a16:predDERef xmlns:a16="http://schemas.microsoft.com/office/drawing/2014/main" xmlns="" pre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xmlns="" id="{00000000-0008-0000-0200-00003C020000}"/>
            </a:ext>
            <a:ext uri="{147F2762-F138-4A5C-976F-8EAC2B608ADB}">
              <a16:predDERef xmlns:a16="http://schemas.microsoft.com/office/drawing/2014/main" xmlns="" pre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xmlns="" id="{00000000-0008-0000-0200-00003D020000}"/>
            </a:ext>
            <a:ext uri="{147F2762-F138-4A5C-976F-8EAC2B608ADB}">
              <a16:predDERef xmlns:a16="http://schemas.microsoft.com/office/drawing/2014/main" xmlns="" pre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xmlns="" id="{00000000-0008-0000-0200-00003E020000}"/>
            </a:ext>
            <a:ext uri="{147F2762-F138-4A5C-976F-8EAC2B608ADB}">
              <a16:predDERef xmlns:a16="http://schemas.microsoft.com/office/drawing/2014/main" xmlns="" pre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xmlns="" id="{00000000-0008-0000-0200-00003F020000}"/>
            </a:ext>
            <a:ext uri="{147F2762-F138-4A5C-976F-8EAC2B608ADB}">
              <a16:predDERef xmlns:a16="http://schemas.microsoft.com/office/drawing/2014/main" xmlns="" pre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xmlns="" id="{00000000-0008-0000-0200-000040020000}"/>
            </a:ext>
            <a:ext uri="{147F2762-F138-4A5C-976F-8EAC2B608ADB}">
              <a16:predDERef xmlns:a16="http://schemas.microsoft.com/office/drawing/2014/main" xmlns="" pre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xmlns="" id="{00000000-0008-0000-0200-000041020000}"/>
            </a:ext>
            <a:ext uri="{147F2762-F138-4A5C-976F-8EAC2B608ADB}">
              <a16:predDERef xmlns:a16="http://schemas.microsoft.com/office/drawing/2014/main" xmlns="" pre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xmlns="" id="{00000000-0008-0000-0200-000042020000}"/>
            </a:ext>
            <a:ext uri="{147F2762-F138-4A5C-976F-8EAC2B608ADB}">
              <a16:predDERef xmlns:a16="http://schemas.microsoft.com/office/drawing/2014/main" xmlns="" pre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xmlns="" id="{00000000-0008-0000-0200-000043020000}"/>
            </a:ext>
            <a:ext uri="{147F2762-F138-4A5C-976F-8EAC2B608ADB}">
              <a16:predDERef xmlns:a16="http://schemas.microsoft.com/office/drawing/2014/main" xmlns="" pre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xmlns="" id="{00000000-0008-0000-0200-000044020000}"/>
            </a:ext>
            <a:ext uri="{147F2762-F138-4A5C-976F-8EAC2B608ADB}">
              <a16:predDERef xmlns:a16="http://schemas.microsoft.com/office/drawing/2014/main" xmlns="" pre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xmlns="" id="{00000000-0008-0000-0200-000045020000}"/>
            </a:ext>
            <a:ext uri="{147F2762-F138-4A5C-976F-8EAC2B608ADB}">
              <a16:predDERef xmlns:a16="http://schemas.microsoft.com/office/drawing/2014/main" xmlns="" pre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xmlns="" id="{00000000-0008-0000-0200-000046020000}"/>
            </a:ext>
            <a:ext uri="{147F2762-F138-4A5C-976F-8EAC2B608ADB}">
              <a16:predDERef xmlns:a16="http://schemas.microsoft.com/office/drawing/2014/main" xmlns="" pre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xmlns="" id="{00000000-0008-0000-0200-000047020000}"/>
            </a:ext>
            <a:ext uri="{147F2762-F138-4A5C-976F-8EAC2B608ADB}">
              <a16:predDERef xmlns:a16="http://schemas.microsoft.com/office/drawing/2014/main" xmlns="" pre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xmlns="" id="{00000000-0008-0000-0200-000048020000}"/>
            </a:ext>
            <a:ext uri="{147F2762-F138-4A5C-976F-8EAC2B608ADB}">
              <a16:predDERef xmlns:a16="http://schemas.microsoft.com/office/drawing/2014/main" xmlns="" pre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xmlns="" id="{00000000-0008-0000-0200-000049020000}"/>
            </a:ext>
            <a:ext uri="{147F2762-F138-4A5C-976F-8EAC2B608ADB}">
              <a16:predDERef xmlns:a16="http://schemas.microsoft.com/office/drawing/2014/main" xmlns="" pre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xmlns="" id="{00000000-0008-0000-0200-00004A020000}"/>
            </a:ext>
            <a:ext uri="{147F2762-F138-4A5C-976F-8EAC2B608ADB}">
              <a16:predDERef xmlns:a16="http://schemas.microsoft.com/office/drawing/2014/main" xmlns="" pre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xmlns="" id="{00000000-0008-0000-0200-00004B020000}"/>
            </a:ext>
            <a:ext uri="{147F2762-F138-4A5C-976F-8EAC2B608ADB}">
              <a16:predDERef xmlns:a16="http://schemas.microsoft.com/office/drawing/2014/main" xmlns="" pre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xmlns="" id="{00000000-0008-0000-0200-00004E020000}"/>
            </a:ext>
            <a:ext uri="{147F2762-F138-4A5C-976F-8EAC2B608ADB}">
              <a16:predDERef xmlns:a16="http://schemas.microsoft.com/office/drawing/2014/main" xmlns="" pre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xmlns="" id="{00000000-0008-0000-0200-00004F020000}"/>
            </a:ext>
            <a:ext uri="{147F2762-F138-4A5C-976F-8EAC2B608ADB}">
              <a16:predDERef xmlns:a16="http://schemas.microsoft.com/office/drawing/2014/main" xmlns="" pre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xmlns="" id="{00000000-0008-0000-0200-000050020000}"/>
            </a:ext>
            <a:ext uri="{147F2762-F138-4A5C-976F-8EAC2B608ADB}">
              <a16:predDERef xmlns:a16="http://schemas.microsoft.com/office/drawing/2014/main" xmlns="" pre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xmlns="" id="{00000000-0008-0000-0200-000051020000}"/>
            </a:ext>
            <a:ext uri="{147F2762-F138-4A5C-976F-8EAC2B608ADB}">
              <a16:predDERef xmlns:a16="http://schemas.microsoft.com/office/drawing/2014/main" xmlns="" pre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xmlns="" id="{00000000-0008-0000-0200-000052020000}"/>
            </a:ext>
            <a:ext uri="{147F2762-F138-4A5C-976F-8EAC2B608ADB}">
              <a16:predDERef xmlns:a16="http://schemas.microsoft.com/office/drawing/2014/main" xmlns="" pre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xmlns="" id="{00000000-0008-0000-0200-000053020000}"/>
            </a:ext>
            <a:ext uri="{147F2762-F138-4A5C-976F-8EAC2B608ADB}">
              <a16:predDERef xmlns:a16="http://schemas.microsoft.com/office/drawing/2014/main" xmlns="" pre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xmlns="" id="{00000000-0008-0000-0200-000054020000}"/>
            </a:ext>
            <a:ext uri="{147F2762-F138-4A5C-976F-8EAC2B608ADB}">
              <a16:predDERef xmlns:a16="http://schemas.microsoft.com/office/drawing/2014/main" xmlns="" pre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xmlns="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xmlns="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xmlns="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xmlns="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xmlns="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xmlns="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xmlns="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xmlns="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xmlns="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xmlns="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xmlns="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xmlns="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xmlns="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xmlns="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xmlns="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xmlns="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xmlns="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xmlns="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xmlns="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xmlns="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xmlns="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xmlns="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xmlns="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xmlns="" id="{00000000-0008-0000-0200-00009D020000}"/>
            </a:ext>
            <a:ext uri="{147F2762-F138-4A5C-976F-8EAC2B608ADB}">
              <a16:predDERef xmlns:a16="http://schemas.microsoft.com/office/drawing/2014/main" xmlns="" pre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xmlns="" id="{00000000-0008-0000-0200-00009E020000}"/>
            </a:ext>
            <a:ext uri="{147F2762-F138-4A5C-976F-8EAC2B608ADB}">
              <a16:predDERef xmlns:a16="http://schemas.microsoft.com/office/drawing/2014/main" xmlns="" pre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xmlns="" id="{00000000-0008-0000-0200-00009F020000}"/>
            </a:ext>
            <a:ext uri="{147F2762-F138-4A5C-976F-8EAC2B608ADB}">
              <a16:predDERef xmlns:a16="http://schemas.microsoft.com/office/drawing/2014/main" xmlns="" pre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xmlns="" id="{00000000-0008-0000-0200-0000A0020000}"/>
            </a:ext>
            <a:ext uri="{147F2762-F138-4A5C-976F-8EAC2B608ADB}">
              <a16:predDERef xmlns:a16="http://schemas.microsoft.com/office/drawing/2014/main" xmlns="" pre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xmlns="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xmlns="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xmlns="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xmlns="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xmlns="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xmlns="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xmlns="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xmlns="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xmlns="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xmlns="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xmlns="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xmlns="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xmlns="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xmlns="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xmlns="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xmlns="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xmlns="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xmlns="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xmlns="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xmlns="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xmlns="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xmlns="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xmlns="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xmlns="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xmlns="" id="{00000000-0008-0000-0200-00005B000000}"/>
            </a:ext>
            <a:ext uri="{147F2762-F138-4A5C-976F-8EAC2B608ADB}">
              <a16:predDERef xmlns:a16="http://schemas.microsoft.com/office/drawing/2014/main" xmlns="" pred="{A90A41D9-E7D9-4E17-808A-E795DA90D536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xmlns="" id="{00000000-0008-0000-0200-000083000000}"/>
            </a:ext>
            <a:ext uri="{147F2762-F138-4A5C-976F-8EAC2B608ADB}">
              <a16:predDERef xmlns:a16="http://schemas.microsoft.com/office/drawing/2014/main" xmlns="" pred="{E05F4EC4-1EFB-4982-8375-2DD2CBB08E41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xmlns="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xmlns="" id="{00000000-0008-0000-0200-0000BA020000}"/>
            </a:ext>
            <a:ext uri="{147F2762-F138-4A5C-976F-8EAC2B608ADB}">
              <a16:predDERef xmlns:a16="http://schemas.microsoft.com/office/drawing/2014/main" xmlns="" pred="{CBBA2BDF-2803-4B27-9010-B4E02CC6B748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xmlns="" id="{00000000-0008-0000-0200-0000BB020000}"/>
            </a:ext>
            <a:ext uri="{147F2762-F138-4A5C-976F-8EAC2B608ADB}">
              <a16:predDERef xmlns:a16="http://schemas.microsoft.com/office/drawing/2014/main" xmlns="" pred="{10385259-155B-4711-8CCD-9F3DA6075967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0" name="Text Box 16">
          <a:extLst>
            <a:ext uri="{FF2B5EF4-FFF2-40B4-BE49-F238E27FC236}">
              <a16:creationId xmlns:a16="http://schemas.microsoft.com/office/drawing/2014/main" xmlns="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1" name="Text Box 17">
          <a:extLst>
            <a:ext uri="{FF2B5EF4-FFF2-40B4-BE49-F238E27FC236}">
              <a16:creationId xmlns:a16="http://schemas.microsoft.com/office/drawing/2014/main" xmlns="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2" name="Text Box 18">
          <a:extLst>
            <a:ext uri="{FF2B5EF4-FFF2-40B4-BE49-F238E27FC236}">
              <a16:creationId xmlns:a16="http://schemas.microsoft.com/office/drawing/2014/main" xmlns="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3" name="Text Box 19">
          <a:extLst>
            <a:ext uri="{FF2B5EF4-FFF2-40B4-BE49-F238E27FC236}">
              <a16:creationId xmlns:a16="http://schemas.microsoft.com/office/drawing/2014/main" xmlns="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xmlns="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5" name="Text Box 16">
          <a:extLst>
            <a:ext uri="{FF2B5EF4-FFF2-40B4-BE49-F238E27FC236}">
              <a16:creationId xmlns:a16="http://schemas.microsoft.com/office/drawing/2014/main" xmlns="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6" name="Text Box 17">
          <a:extLst>
            <a:ext uri="{FF2B5EF4-FFF2-40B4-BE49-F238E27FC236}">
              <a16:creationId xmlns:a16="http://schemas.microsoft.com/office/drawing/2014/main" xmlns="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707" name="Text Box 18"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32986662" y="8235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xmlns="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09" name="Text Box 16">
          <a:extLst>
            <a:ext uri="{FF2B5EF4-FFF2-40B4-BE49-F238E27FC236}">
              <a16:creationId xmlns:a16="http://schemas.microsoft.com/office/drawing/2014/main" xmlns="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0" name="Text Box 17">
          <a:extLst>
            <a:ext uri="{FF2B5EF4-FFF2-40B4-BE49-F238E27FC236}">
              <a16:creationId xmlns:a16="http://schemas.microsoft.com/office/drawing/2014/main" xmlns="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1" name="Text Box 18"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6" name="Text Box 16"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7" name="Text Box 17"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8" name="Text Box 18"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9" name="Text Box 19"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723" name="Text Box 18"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35215512" y="8235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xmlns="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xmlns="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xmlns="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742" name="Text Box 17">
          <a:extLst>
            <a:ext uri="{FF2B5EF4-FFF2-40B4-BE49-F238E27FC236}">
              <a16:creationId xmlns:a16="http://schemas.microsoft.com/office/drawing/2014/main" xmlns="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743" name="Text Box 18"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744" name="Text Box 19"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746" name="Text Box 16"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747" name="Text Box 17"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13</xdr:row>
      <xdr:rowOff>15875</xdr:rowOff>
    </xdr:from>
    <xdr:ext cx="95250" cy="171450"/>
    <xdr:sp macro="" textlink="">
      <xdr:nvSpPr>
        <xdr:cNvPr id="748" name="Text Box 18"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32986662" y="7788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0" name="Text Box 16"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1" name="Text Box 17">
          <a:extLst>
            <a:ext uri="{FF2B5EF4-FFF2-40B4-BE49-F238E27FC236}">
              <a16:creationId xmlns:a16="http://schemas.microsoft.com/office/drawing/2014/main" xmlns="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2" name="Text Box 18">
          <a:extLst>
            <a:ext uri="{FF2B5EF4-FFF2-40B4-BE49-F238E27FC236}">
              <a16:creationId xmlns:a16="http://schemas.microsoft.com/office/drawing/2014/main" xmlns="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3" name="Text Box 19">
          <a:extLst>
            <a:ext uri="{FF2B5EF4-FFF2-40B4-BE49-F238E27FC236}">
              <a16:creationId xmlns:a16="http://schemas.microsoft.com/office/drawing/2014/main" xmlns="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4" name="Text Box 16">
          <a:extLst>
            <a:ext uri="{FF2B5EF4-FFF2-40B4-BE49-F238E27FC236}">
              <a16:creationId xmlns:a16="http://schemas.microsoft.com/office/drawing/2014/main" xmlns="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5" name="Text Box 16"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6" name="Text Box 17"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58" name="Text Box 19"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60" name="Text Box 16"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761" name="Text Box 17"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13</xdr:row>
      <xdr:rowOff>15875</xdr:rowOff>
    </xdr:from>
    <xdr:ext cx="95250" cy="171450"/>
    <xdr:sp macro="" textlink="">
      <xdr:nvSpPr>
        <xdr:cNvPr id="762" name="Text Box 18"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35215512" y="7788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xmlns="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xmlns="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xmlns="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xmlns="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xmlns="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xmlns="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xmlns="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xmlns="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xmlns="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xmlns="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xmlns="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xmlns="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xmlns="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xmlns="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xmlns="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xmlns="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xmlns="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xmlns="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xmlns="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xmlns="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xmlns="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xmlns="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xmlns="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xmlns="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xmlns="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xmlns="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xmlns="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xmlns="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xmlns="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xmlns="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xmlns="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xmlns="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xmlns="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xmlns="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xmlns="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xmlns="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xmlns="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xmlns="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xmlns="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xmlns="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xmlns="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xmlns="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xmlns="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xmlns="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xmlns="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xmlns="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xmlns="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xmlns="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xmlns="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xmlns="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xmlns="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xmlns="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xmlns="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xmlns="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xmlns="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xmlns="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xmlns="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xmlns="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xmlns="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xmlns="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xmlns="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xmlns="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xmlns="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xmlns="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xmlns="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xmlns="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xmlns="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xmlns="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xmlns="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xmlns="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xmlns="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xmlns="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xmlns="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xmlns="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xmlns="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xmlns="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xmlns="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xmlns="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xmlns="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xmlns="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xmlns="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xmlns="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xmlns="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xmlns="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xmlns="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xmlns="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xmlns="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xmlns="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xmlns="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xmlns="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xmlns="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xmlns="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xmlns="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xmlns="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xmlns="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xmlns="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xmlns="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xmlns="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xmlns="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xmlns="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xmlns="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xmlns="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xmlns="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xmlns="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xmlns="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xmlns="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xmlns="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xmlns="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xmlns="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xmlns="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xmlns="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xmlns="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xmlns="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xmlns="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xmlns="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xmlns="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xmlns="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xmlns="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xmlns="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xmlns="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xmlns="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xmlns="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xmlns="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xmlns="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xmlns="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xmlns="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xmlns="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xmlns="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xmlns="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xmlns="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xmlns="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xmlns="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xmlns="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xmlns="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xmlns="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xmlns="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xmlns="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xmlns="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xmlns="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xmlns="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xmlns="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xmlns="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xmlns="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xmlns="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xmlns="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xmlns="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xmlns="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xmlns="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xmlns="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xmlns="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xmlns="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xmlns="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xmlns="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xmlns="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xmlns="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xmlns="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xmlns="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xmlns="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xmlns="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xmlns="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xmlns="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xmlns="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xmlns="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xmlns="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xmlns="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xmlns="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xmlns="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xmlns="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xmlns="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xmlns="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xmlns="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xmlns="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xmlns="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xmlns="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xmlns="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xmlns="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xmlns="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xmlns="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xmlns="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xmlns="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xmlns="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xmlns="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xmlns="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xmlns="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xmlns="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xmlns="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xmlns="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xmlns="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xmlns="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xmlns="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xmlns="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xmlns="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xmlns="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xmlns="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xmlns="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xmlns="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xmlns="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xmlns="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xmlns="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xmlns="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xmlns="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xmlns="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xmlns="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xmlns="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xmlns="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xmlns="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xmlns="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xmlns="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xmlns="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xmlns="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xmlns="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xmlns="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xmlns="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xmlns="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xmlns="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xmlns="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xmlns="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xmlns="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xmlns="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xmlns="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xmlns="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xmlns="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xmlns="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xmlns="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xmlns="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xmlns="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xmlns="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xmlns="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xmlns="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xmlns="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xmlns="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xmlns="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xmlns="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xmlns="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xmlns="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xmlns="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xmlns="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xmlns="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xmlns="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xmlns="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xmlns="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xmlns="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xmlns="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xmlns="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xmlns="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xmlns="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xmlns="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xmlns="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xmlns="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xmlns="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xmlns="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xmlns="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xmlns="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xmlns="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xmlns="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xmlns="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xmlns="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xmlns="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xmlns="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xmlns="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xmlns="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xmlns="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xmlns="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xmlns="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xmlns="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xmlns="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xmlns="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xmlns="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xmlns="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xmlns="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xmlns="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xmlns="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xmlns="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xmlns="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xmlns="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xmlns="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xmlns="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xmlns="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xmlns="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xmlns="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xmlns="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xmlns="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xmlns="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xmlns="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xmlns="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xmlns="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xmlns="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xmlns="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xmlns="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xmlns="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xmlns="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xmlns="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xmlns="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xmlns="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xmlns="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xmlns="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xmlns="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xmlns="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xmlns="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xmlns="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xmlns="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xmlns="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xmlns="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xmlns="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1075" name="Text Box 17">
          <a:extLst>
            <a:ext uri="{FF2B5EF4-FFF2-40B4-BE49-F238E27FC236}">
              <a16:creationId xmlns:a16="http://schemas.microsoft.com/office/drawing/2014/main" xmlns="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15</xdr:row>
      <xdr:rowOff>15875</xdr:rowOff>
    </xdr:from>
    <xdr:ext cx="95250" cy="171450"/>
    <xdr:sp macro="" textlink="">
      <xdr:nvSpPr>
        <xdr:cNvPr id="1076" name="Text Box 18">
          <a:extLst>
            <a:ext uri="{FF2B5EF4-FFF2-40B4-BE49-F238E27FC236}">
              <a16:creationId xmlns:a16="http://schemas.microsoft.com/office/drawing/2014/main" xmlns="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32986662" y="8683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xmlns="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78" name="Text Box 16">
          <a:extLst>
            <a:ext uri="{FF2B5EF4-FFF2-40B4-BE49-F238E27FC236}">
              <a16:creationId xmlns:a16="http://schemas.microsoft.com/office/drawing/2014/main" xmlns="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79" name="Text Box 17">
          <a:extLst>
            <a:ext uri="{FF2B5EF4-FFF2-40B4-BE49-F238E27FC236}">
              <a16:creationId xmlns:a16="http://schemas.microsoft.com/office/drawing/2014/main" xmlns="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80" name="Text Box 18">
          <a:extLst>
            <a:ext uri="{FF2B5EF4-FFF2-40B4-BE49-F238E27FC236}">
              <a16:creationId xmlns:a16="http://schemas.microsoft.com/office/drawing/2014/main" xmlns="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81" name="Text Box 19">
          <a:extLst>
            <a:ext uri="{FF2B5EF4-FFF2-40B4-BE49-F238E27FC236}">
              <a16:creationId xmlns:a16="http://schemas.microsoft.com/office/drawing/2014/main" xmlns="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82" name="Text Box 16">
          <a:extLst>
            <a:ext uri="{FF2B5EF4-FFF2-40B4-BE49-F238E27FC236}">
              <a16:creationId xmlns:a16="http://schemas.microsoft.com/office/drawing/2014/main" xmlns="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xmlns="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xmlns="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xmlns="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xmlns="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xmlns="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xmlns="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xmlns="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90" name="Text Box 16">
          <a:extLst>
            <a:ext uri="{FF2B5EF4-FFF2-40B4-BE49-F238E27FC236}">
              <a16:creationId xmlns:a16="http://schemas.microsoft.com/office/drawing/2014/main" xmlns="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1091" name="Text Box 17">
          <a:extLst>
            <a:ext uri="{FF2B5EF4-FFF2-40B4-BE49-F238E27FC236}">
              <a16:creationId xmlns:a16="http://schemas.microsoft.com/office/drawing/2014/main" xmlns="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15</xdr:row>
      <xdr:rowOff>15875</xdr:rowOff>
    </xdr:from>
    <xdr:ext cx="95250" cy="171450"/>
    <xdr:sp macro="" textlink="">
      <xdr:nvSpPr>
        <xdr:cNvPr id="1092" name="Text Box 18">
          <a:extLst>
            <a:ext uri="{FF2B5EF4-FFF2-40B4-BE49-F238E27FC236}">
              <a16:creationId xmlns:a16="http://schemas.microsoft.com/office/drawing/2014/main" xmlns="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35215512" y="8683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xmlns="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xmlns="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xmlns="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xmlns="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xmlns="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xmlns="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xmlns="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xmlns="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xmlns="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xmlns="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xmlns="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xmlns="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xmlns="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xmlns="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xmlns="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xmlns="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xmlns="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xmlns="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xmlns="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xmlns="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xmlns="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xmlns="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xmlns="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xmlns="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xmlns="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xmlns="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xmlns="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xmlns="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xmlns="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xmlns="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xmlns="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xmlns="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xmlns="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xmlns="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xmlns="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xmlns="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xmlns="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xmlns="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xmlns="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xmlns="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xmlns="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xmlns="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xmlns="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xmlns="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xmlns="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xmlns="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xmlns="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xmlns="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xmlns="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xmlns="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xmlns="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xmlns="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xmlns="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xmlns="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xmlns="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xmlns="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xmlns="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xmlns="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xmlns="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xmlns="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xmlns="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xmlns="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xmlns="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xmlns="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xmlns="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xmlns="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xmlns="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xmlns="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xmlns="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xmlns="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xmlns="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xmlns="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xmlns="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xmlns="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xmlns="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xmlns="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xmlns="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xmlns="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xmlns="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xmlns="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xmlns="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xmlns="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xmlns="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xmlns="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xmlns="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xmlns="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xmlns="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xmlns="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xmlns="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xmlns="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xmlns="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xmlns="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xmlns="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xmlns="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xmlns="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xmlns="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xmlns="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xmlns="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xmlns="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xmlns="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xmlns="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xmlns="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xmlns="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xmlns="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xmlns="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xmlns="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xmlns="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xmlns="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xmlns="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xmlns="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xmlns="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xmlns="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xmlns="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xmlns="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xmlns="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xmlns="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xmlns="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xmlns="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xmlns="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xmlns="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xmlns="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xmlns="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xmlns="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xmlns="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xmlns="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xmlns="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xmlns="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xmlns="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xmlns="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xmlns="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xmlns="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xmlns="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xmlns="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xmlns="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xmlns="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xmlns="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xmlns="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xmlns="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xmlns="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xmlns="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xmlns="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xmlns="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xmlns="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xmlns="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xmlns="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xmlns="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xmlns="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xmlns="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xmlns="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xmlns="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xmlns="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xmlns="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xmlns="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xmlns="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xmlns="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xmlns="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xmlns="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xmlns="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xmlns="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xmlns="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xmlns="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xmlns="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xmlns="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xmlns="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xmlns="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xmlns="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xmlns="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xmlns="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xmlns="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xmlns="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xmlns="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xmlns="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xmlns="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xmlns="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xmlns="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xmlns="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xmlns="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xmlns="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xmlns="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xmlns="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xmlns="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xmlns="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xmlns="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xmlns="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xmlns="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xmlns="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xmlns="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xmlns="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xmlns="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xmlns="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xmlns="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xmlns="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xmlns="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xmlns="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xmlns="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xmlns="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xmlns="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xmlns="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xmlns="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xmlns="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xmlns="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xmlns="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xmlns="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xmlns="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xmlns="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xmlns="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xmlns="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xmlns="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xmlns="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xmlns="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xmlns="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xmlns="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xmlns="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xmlns="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xmlns="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xmlns="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xmlns="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xmlns="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xmlns="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xmlns="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xmlns="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xmlns="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xmlns="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xmlns="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xmlns="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xmlns="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xmlns="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xmlns="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xmlns="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xmlns="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xmlns="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xmlns="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xmlns="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xmlns="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xmlns="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xmlns="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xmlns="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xmlns="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xmlns="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xmlns="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xmlns="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xmlns="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xmlns="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xmlns="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xmlns="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xmlns="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xmlns="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xmlns="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xmlns="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xmlns="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xmlns="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xmlns="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xmlns="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xmlns="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xmlns="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xmlns="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xmlns="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xmlns="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xmlns="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xmlns="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xmlns="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xmlns="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xmlns="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xmlns="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xmlns="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xmlns="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xmlns="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xmlns="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xmlns="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xmlns="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xmlns="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xmlns="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xmlns="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xmlns="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xmlns="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xmlns="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xmlns="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xmlns="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xmlns="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xmlns="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xmlns="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xmlns="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xmlns="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xmlns="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xmlns="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xmlns="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xmlns="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xmlns="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xmlns="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xmlns="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xmlns="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xmlns="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xmlns="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xmlns="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xmlns="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xmlns="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xmlns="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xmlns="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xmlns="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xmlns="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xmlns="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xmlns="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xmlns="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xmlns="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xmlns="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xmlns="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xmlns="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xmlns="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xmlns="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xmlns="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xmlns="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xmlns="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xmlns="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xmlns="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xmlns="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xmlns="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0</xdr:col>
      <xdr:colOff>933450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33350"/>
          <a:ext cx="790575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1266825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126682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perfinanciera-my.sharepoint.com/personal/ojquintero_superfinanciera_gov_co/Documents/ReOp/Seguimiento%20riesgos/Matrices%20Diciembre/Planeaci&#243;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ESTABLECER CONTEXTO "/>
      <sheetName val="B. DOFA"/>
      <sheetName val="C. ESTRATEGIAS DOFA"/>
      <sheetName val="1. RIESGOS "/>
      <sheetName val="2. DOCUMENTACIÓN"/>
      <sheetName val="2.1 CIBER"/>
      <sheetName val="3. EVALUACIÓN"/>
      <sheetName val="4. VALORACIÓN"/>
      <sheetName val="5. MATRIZ DE RIESGOS"/>
      <sheetName val="4a. MATRIZ CALIFICACIÓN"/>
      <sheetName val="MATRIZ DE CALIFICACIÓN"/>
      <sheetName val="Causas"/>
      <sheetName val="AMENAZAS DE CIBERSEGURIDAD "/>
      <sheetName val="NUEVAS_TABLAS"/>
      <sheetName val="CONTROLES SD"/>
      <sheetName val="IDENTIFICACIÓN DE LAS VULNERABI"/>
      <sheetName val="HISTORIAL DE CAMBIOS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114"/>
  <sheetViews>
    <sheetView showGridLines="0" topLeftCell="A79" workbookViewId="0">
      <selection activeCell="K109" sqref="K109"/>
    </sheetView>
  </sheetViews>
  <sheetFormatPr baseColWidth="10" defaultColWidth="11.42578125" defaultRowHeight="15" x14ac:dyDescent="0.25"/>
  <cols>
    <col min="3" max="3" width="24.42578125" customWidth="1"/>
    <col min="4" max="4" width="6.140625" customWidth="1"/>
    <col min="5" max="5" width="21" customWidth="1"/>
    <col min="6" max="6" width="11.7109375" customWidth="1"/>
    <col min="7" max="7" width="29.5703125" customWidth="1"/>
    <col min="8" max="8" width="6.5703125" customWidth="1"/>
  </cols>
  <sheetData>
    <row r="3" spans="2:8" ht="24.7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 x14ac:dyDescent="0.25">
      <c r="B4" s="1" t="s">
        <v>7</v>
      </c>
      <c r="C4" s="142" t="s">
        <v>8</v>
      </c>
      <c r="D4" s="139">
        <v>1</v>
      </c>
      <c r="E4" s="145" t="s">
        <v>9</v>
      </c>
      <c r="F4" s="139" t="s">
        <v>10</v>
      </c>
      <c r="G4" s="27" t="s">
        <v>11</v>
      </c>
      <c r="H4" s="26">
        <v>1</v>
      </c>
    </row>
    <row r="5" spans="2:8" ht="19.5" customHeight="1" x14ac:dyDescent="0.25">
      <c r="B5" s="1" t="s">
        <v>7</v>
      </c>
      <c r="C5" s="143"/>
      <c r="D5" s="140"/>
      <c r="E5" s="146"/>
      <c r="F5" s="140"/>
      <c r="G5" s="27" t="s">
        <v>12</v>
      </c>
      <c r="H5" s="26">
        <v>2</v>
      </c>
    </row>
    <row r="6" spans="2:8" ht="19.5" customHeight="1" x14ac:dyDescent="0.25">
      <c r="B6" s="1" t="s">
        <v>7</v>
      </c>
      <c r="C6" s="143"/>
      <c r="D6" s="140"/>
      <c r="E6" s="146"/>
      <c r="F6" s="140"/>
      <c r="G6" s="27" t="s">
        <v>13</v>
      </c>
      <c r="H6" s="26">
        <v>3</v>
      </c>
    </row>
    <row r="7" spans="2:8" ht="19.5" customHeight="1" x14ac:dyDescent="0.25">
      <c r="B7" s="1" t="s">
        <v>7</v>
      </c>
      <c r="C7" s="143"/>
      <c r="D7" s="141"/>
      <c r="E7" s="147"/>
      <c r="F7" s="141"/>
      <c r="G7" s="27" t="s">
        <v>14</v>
      </c>
      <c r="H7" s="26">
        <v>4</v>
      </c>
    </row>
    <row r="8" spans="2:8" ht="19.5" customHeight="1" x14ac:dyDescent="0.25">
      <c r="B8" s="1" t="s">
        <v>7</v>
      </c>
      <c r="C8" s="143"/>
      <c r="D8" s="3">
        <v>2</v>
      </c>
      <c r="E8" s="5" t="s">
        <v>15</v>
      </c>
      <c r="F8" s="3" t="s">
        <v>16</v>
      </c>
      <c r="G8" s="27" t="s">
        <v>14</v>
      </c>
      <c r="H8" s="26">
        <v>1</v>
      </c>
    </row>
    <row r="9" spans="2:8" ht="19.5" customHeight="1" x14ac:dyDescent="0.25">
      <c r="B9" s="1" t="s">
        <v>7</v>
      </c>
      <c r="C9" s="143"/>
      <c r="D9" s="139">
        <v>3</v>
      </c>
      <c r="E9" s="145" t="s">
        <v>17</v>
      </c>
      <c r="F9" s="139" t="s">
        <v>18</v>
      </c>
      <c r="G9" s="27" t="s">
        <v>19</v>
      </c>
      <c r="H9" s="26">
        <v>1</v>
      </c>
    </row>
    <row r="10" spans="2:8" ht="19.5" customHeight="1" x14ac:dyDescent="0.25">
      <c r="B10" s="1" t="s">
        <v>7</v>
      </c>
      <c r="C10" s="143"/>
      <c r="D10" s="140"/>
      <c r="E10" s="146"/>
      <c r="F10" s="140"/>
      <c r="G10" s="27" t="s">
        <v>20</v>
      </c>
      <c r="H10" s="26">
        <v>2</v>
      </c>
    </row>
    <row r="11" spans="2:8" ht="19.5" customHeight="1" x14ac:dyDescent="0.25">
      <c r="B11" s="1" t="s">
        <v>7</v>
      </c>
      <c r="C11" s="143"/>
      <c r="D11" s="140"/>
      <c r="E11" s="146"/>
      <c r="F11" s="140"/>
      <c r="G11" s="27" t="s">
        <v>21</v>
      </c>
      <c r="H11" s="26">
        <v>3</v>
      </c>
    </row>
    <row r="12" spans="2:8" ht="19.5" customHeight="1" x14ac:dyDescent="0.25">
      <c r="B12" s="1" t="s">
        <v>7</v>
      </c>
      <c r="C12" s="143"/>
      <c r="D12" s="141"/>
      <c r="E12" s="147"/>
      <c r="F12" s="141"/>
      <c r="G12" s="27" t="s">
        <v>22</v>
      </c>
      <c r="H12" s="26">
        <v>4</v>
      </c>
    </row>
    <row r="13" spans="2:8" ht="34.5" customHeight="1" x14ac:dyDescent="0.25">
      <c r="B13" s="1" t="s">
        <v>7</v>
      </c>
      <c r="C13" s="143"/>
      <c r="D13" s="139">
        <v>4</v>
      </c>
      <c r="E13" s="145" t="s">
        <v>23</v>
      </c>
      <c r="F13" s="139" t="s">
        <v>24</v>
      </c>
      <c r="G13" s="27" t="s">
        <v>25</v>
      </c>
      <c r="H13" s="26">
        <v>1</v>
      </c>
    </row>
    <row r="14" spans="2:8" ht="22.5" x14ac:dyDescent="0.25">
      <c r="B14" s="1" t="s">
        <v>7</v>
      </c>
      <c r="C14" s="143"/>
      <c r="D14" s="140"/>
      <c r="E14" s="146"/>
      <c r="F14" s="140"/>
      <c r="G14" s="27" t="s">
        <v>26</v>
      </c>
      <c r="H14" s="26">
        <v>2</v>
      </c>
    </row>
    <row r="15" spans="2:8" x14ac:dyDescent="0.25">
      <c r="B15" s="1" t="s">
        <v>7</v>
      </c>
      <c r="C15" s="143"/>
      <c r="D15" s="140"/>
      <c r="E15" s="146"/>
      <c r="F15" s="140"/>
      <c r="G15" s="27" t="s">
        <v>27</v>
      </c>
      <c r="H15" s="26">
        <v>3</v>
      </c>
    </row>
    <row r="16" spans="2:8" x14ac:dyDescent="0.25">
      <c r="B16" s="1" t="s">
        <v>7</v>
      </c>
      <c r="C16" s="143"/>
      <c r="D16" s="141"/>
      <c r="E16" s="147"/>
      <c r="F16" s="141"/>
      <c r="G16" s="27" t="s">
        <v>28</v>
      </c>
      <c r="H16" s="26">
        <v>4</v>
      </c>
    </row>
    <row r="17" spans="2:8" ht="34.5" customHeight="1" x14ac:dyDescent="0.25">
      <c r="B17" s="1" t="s">
        <v>7</v>
      </c>
      <c r="C17" s="143"/>
      <c r="D17" s="139">
        <v>5</v>
      </c>
      <c r="E17" s="145" t="s">
        <v>29</v>
      </c>
      <c r="F17" s="139" t="s">
        <v>30</v>
      </c>
      <c r="G17" s="27" t="s">
        <v>31</v>
      </c>
      <c r="H17" s="26">
        <v>1</v>
      </c>
    </row>
    <row r="18" spans="2:8" x14ac:dyDescent="0.25">
      <c r="B18" s="1" t="s">
        <v>7</v>
      </c>
      <c r="C18" s="143"/>
      <c r="D18" s="140"/>
      <c r="E18" s="146"/>
      <c r="F18" s="140"/>
      <c r="G18" s="27" t="s">
        <v>32</v>
      </c>
      <c r="H18" s="26">
        <v>2</v>
      </c>
    </row>
    <row r="19" spans="2:8" x14ac:dyDescent="0.25">
      <c r="B19" s="1" t="s">
        <v>7</v>
      </c>
      <c r="C19" s="143"/>
      <c r="D19" s="140"/>
      <c r="E19" s="146"/>
      <c r="F19" s="140"/>
      <c r="G19" s="27" t="s">
        <v>33</v>
      </c>
      <c r="H19" s="26">
        <v>3</v>
      </c>
    </row>
    <row r="20" spans="2:8" x14ac:dyDescent="0.25">
      <c r="B20" s="1" t="s">
        <v>7</v>
      </c>
      <c r="C20" s="143"/>
      <c r="D20" s="141"/>
      <c r="E20" s="147"/>
      <c r="F20" s="141"/>
      <c r="G20" s="27" t="s">
        <v>34</v>
      </c>
      <c r="H20" s="26">
        <v>4</v>
      </c>
    </row>
    <row r="21" spans="2:8" ht="34.5" customHeight="1" x14ac:dyDescent="0.25">
      <c r="B21" s="1" t="s">
        <v>7</v>
      </c>
      <c r="C21" s="143"/>
      <c r="D21" s="139">
        <v>6</v>
      </c>
      <c r="E21" s="145" t="s">
        <v>35</v>
      </c>
      <c r="F21" s="139" t="s">
        <v>36</v>
      </c>
      <c r="G21" s="27" t="s">
        <v>37</v>
      </c>
      <c r="H21" s="26">
        <v>1</v>
      </c>
    </row>
    <row r="22" spans="2:8" ht="22.5" x14ac:dyDescent="0.25">
      <c r="B22" s="1" t="s">
        <v>7</v>
      </c>
      <c r="C22" s="143"/>
      <c r="D22" s="140"/>
      <c r="E22" s="146"/>
      <c r="F22" s="140"/>
      <c r="G22" s="27" t="s">
        <v>38</v>
      </c>
      <c r="H22" s="26">
        <v>2</v>
      </c>
    </row>
    <row r="23" spans="2:8" ht="22.5" x14ac:dyDescent="0.25">
      <c r="B23" s="1" t="s">
        <v>7</v>
      </c>
      <c r="C23" s="144"/>
      <c r="D23" s="141"/>
      <c r="E23" s="147"/>
      <c r="F23" s="141"/>
      <c r="G23" s="27" t="s">
        <v>39</v>
      </c>
      <c r="H23" s="26">
        <v>3</v>
      </c>
    </row>
    <row r="24" spans="2:8" ht="30" customHeight="1" x14ac:dyDescent="0.25">
      <c r="B24" s="1" t="s">
        <v>7</v>
      </c>
      <c r="C24" s="28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 x14ac:dyDescent="0.25">
      <c r="B25" s="1" t="s">
        <v>7</v>
      </c>
      <c r="C25" s="28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3.25" x14ac:dyDescent="0.25">
      <c r="B26" s="1" t="s">
        <v>7</v>
      </c>
      <c r="C26" s="28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34.5" x14ac:dyDescent="0.25">
      <c r="B27" s="1" t="s">
        <v>7</v>
      </c>
      <c r="C27" s="28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2.5" x14ac:dyDescent="0.25">
      <c r="B28" s="1" t="s">
        <v>7</v>
      </c>
      <c r="C28" s="28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2.5" x14ac:dyDescent="0.25">
      <c r="B29" s="1" t="s">
        <v>7</v>
      </c>
      <c r="C29" s="28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 x14ac:dyDescent="0.25">
      <c r="B30" s="1" t="s">
        <v>55</v>
      </c>
      <c r="C30" s="28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 x14ac:dyDescent="0.25">
      <c r="B31" s="1" t="s">
        <v>55</v>
      </c>
      <c r="C31" s="28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 x14ac:dyDescent="0.25">
      <c r="B32" s="1" t="s">
        <v>55</v>
      </c>
      <c r="C32" s="28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3.25" x14ac:dyDescent="0.25">
      <c r="B33" s="1" t="s">
        <v>55</v>
      </c>
      <c r="C33" s="28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3.25" x14ac:dyDescent="0.25">
      <c r="B34" s="1" t="s">
        <v>55</v>
      </c>
      <c r="C34" s="28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5.75" x14ac:dyDescent="0.25">
      <c r="B35" s="1" t="s">
        <v>55</v>
      </c>
      <c r="C35" s="28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34.5" x14ac:dyDescent="0.25">
      <c r="B36" s="1" t="s">
        <v>55</v>
      </c>
      <c r="C36" s="28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22.5" x14ac:dyDescent="0.25">
      <c r="B37" s="1" t="s">
        <v>55</v>
      </c>
      <c r="C37" s="28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22.5" x14ac:dyDescent="0.25">
      <c r="B38" s="1" t="s">
        <v>55</v>
      </c>
      <c r="C38" s="28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3.25" x14ac:dyDescent="0.25">
      <c r="B39" s="1" t="s">
        <v>55</v>
      </c>
      <c r="C39" s="28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3.25" x14ac:dyDescent="0.25">
      <c r="B40" s="1" t="s">
        <v>55</v>
      </c>
      <c r="C40" s="28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3.25" x14ac:dyDescent="0.25">
      <c r="B41" s="1" t="s">
        <v>55</v>
      </c>
      <c r="C41" s="28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4.5" x14ac:dyDescent="0.25">
      <c r="B42" s="1" t="s">
        <v>55</v>
      </c>
      <c r="C42" s="28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2.5" x14ac:dyDescent="0.25">
      <c r="B43" s="1" t="s">
        <v>55</v>
      </c>
      <c r="C43" s="28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4.5" x14ac:dyDescent="0.25">
      <c r="B44" s="1" t="s">
        <v>55</v>
      </c>
      <c r="C44" s="28" t="s">
        <v>87</v>
      </c>
      <c r="D44" s="3">
        <v>27</v>
      </c>
      <c r="E44" s="5" t="s">
        <v>88</v>
      </c>
      <c r="F44" s="1" t="s">
        <v>89</v>
      </c>
      <c r="G44" s="4"/>
      <c r="H44" s="1"/>
    </row>
    <row r="45" spans="2:8" ht="45.75" x14ac:dyDescent="0.25">
      <c r="B45" s="1" t="s">
        <v>55</v>
      </c>
      <c r="C45" s="28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68.25" x14ac:dyDescent="0.25">
      <c r="B46" s="1" t="s">
        <v>55</v>
      </c>
      <c r="C46" s="28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3.25" x14ac:dyDescent="0.25">
      <c r="B47" s="1" t="s">
        <v>55</v>
      </c>
      <c r="C47" s="28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 x14ac:dyDescent="0.25">
      <c r="B48" s="1" t="s">
        <v>55</v>
      </c>
      <c r="C48" s="28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3.25" x14ac:dyDescent="0.25">
      <c r="B49" s="1" t="s">
        <v>55</v>
      </c>
      <c r="C49" s="28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3.25" x14ac:dyDescent="0.25">
      <c r="B50" s="1" t="s">
        <v>55</v>
      </c>
      <c r="C50" s="28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4.5" x14ac:dyDescent="0.25">
      <c r="B51" s="1" t="s">
        <v>55</v>
      </c>
      <c r="C51" s="28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 x14ac:dyDescent="0.25">
      <c r="B52" s="1" t="s">
        <v>55</v>
      </c>
      <c r="C52" s="28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 x14ac:dyDescent="0.25">
      <c r="B53" s="1" t="s">
        <v>55</v>
      </c>
      <c r="C53" s="28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34.5" x14ac:dyDescent="0.25">
      <c r="B54" s="1" t="s">
        <v>55</v>
      </c>
      <c r="C54" s="28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3.25" x14ac:dyDescent="0.25">
      <c r="B55" s="1" t="s">
        <v>55</v>
      </c>
      <c r="C55" s="28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3.25" x14ac:dyDescent="0.25">
      <c r="B56" s="1" t="s">
        <v>55</v>
      </c>
      <c r="C56" s="28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 x14ac:dyDescent="0.25">
      <c r="B57" s="1" t="s">
        <v>55</v>
      </c>
      <c r="C57" s="28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3.25" x14ac:dyDescent="0.25">
      <c r="B58" s="1" t="s">
        <v>55</v>
      </c>
      <c r="C58" s="28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 x14ac:dyDescent="0.25">
      <c r="B59" s="1" t="s">
        <v>55</v>
      </c>
      <c r="C59" s="28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4.5" x14ac:dyDescent="0.25">
      <c r="B60" s="1" t="s">
        <v>55</v>
      </c>
      <c r="C60" s="28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23.25" x14ac:dyDescent="0.25">
      <c r="B61" s="1" t="s">
        <v>55</v>
      </c>
      <c r="C61" s="28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23.25" x14ac:dyDescent="0.25">
      <c r="B62" s="1" t="s">
        <v>127</v>
      </c>
      <c r="C62" s="28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3.25" x14ac:dyDescent="0.25">
      <c r="B63" s="1" t="s">
        <v>127</v>
      </c>
      <c r="C63" s="28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 x14ac:dyDescent="0.25">
      <c r="B64" s="1" t="s">
        <v>127</v>
      </c>
      <c r="C64" s="28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 x14ac:dyDescent="0.25">
      <c r="B65" s="1" t="s">
        <v>127</v>
      </c>
      <c r="C65" s="28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 x14ac:dyDescent="0.25">
      <c r="B66" s="1" t="s">
        <v>127</v>
      </c>
      <c r="C66" s="28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34.5" x14ac:dyDescent="0.25">
      <c r="B67" s="1" t="s">
        <v>127</v>
      </c>
      <c r="C67" s="28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23.25" x14ac:dyDescent="0.25">
      <c r="B68" s="1" t="s">
        <v>127</v>
      </c>
      <c r="C68" s="28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 x14ac:dyDescent="0.25">
      <c r="B69" s="1" t="s">
        <v>127</v>
      </c>
      <c r="C69" s="28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 x14ac:dyDescent="0.25">
      <c r="B70" s="1" t="s">
        <v>127</v>
      </c>
      <c r="C70" s="28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34.5" x14ac:dyDescent="0.25">
      <c r="B71" s="1" t="s">
        <v>127</v>
      </c>
      <c r="C71" s="28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4.5" x14ac:dyDescent="0.25">
      <c r="B72" s="1" t="s">
        <v>127</v>
      </c>
      <c r="C72" s="28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4.5" x14ac:dyDescent="0.25">
      <c r="B73" s="1" t="s">
        <v>127</v>
      </c>
      <c r="C73" s="28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2.5" x14ac:dyDescent="0.25">
      <c r="B74" s="1" t="s">
        <v>127</v>
      </c>
      <c r="C74" s="28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3.25" x14ac:dyDescent="0.25">
      <c r="B75" s="1" t="s">
        <v>127</v>
      </c>
      <c r="C75" s="28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 x14ac:dyDescent="0.25">
      <c r="B76" s="1" t="s">
        <v>127</v>
      </c>
      <c r="C76" s="28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23.25" x14ac:dyDescent="0.25">
      <c r="B77" s="1" t="s">
        <v>127</v>
      </c>
      <c r="C77" s="28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3.25" x14ac:dyDescent="0.25">
      <c r="B78" s="1" t="s">
        <v>127</v>
      </c>
      <c r="C78" s="28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3.25" x14ac:dyDescent="0.25">
      <c r="B79" s="1" t="s">
        <v>127</v>
      </c>
      <c r="C79" s="28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 x14ac:dyDescent="0.25">
      <c r="B80" s="1" t="s">
        <v>127</v>
      </c>
      <c r="C80" s="28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 x14ac:dyDescent="0.25">
      <c r="B81" s="1" t="s">
        <v>127</v>
      </c>
      <c r="C81" s="28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 x14ac:dyDescent="0.25">
      <c r="B82" s="1" t="s">
        <v>127</v>
      </c>
      <c r="C82" s="28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 x14ac:dyDescent="0.25">
      <c r="B83" s="1" t="s">
        <v>127</v>
      </c>
      <c r="C83" s="28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 x14ac:dyDescent="0.25">
      <c r="B84" s="1"/>
      <c r="C84" s="28"/>
      <c r="D84" s="3"/>
      <c r="E84" s="5"/>
      <c r="F84" s="1"/>
      <c r="G84" s="4"/>
      <c r="H84" s="1"/>
    </row>
    <row r="85" spans="2:8" ht="23.25" x14ac:dyDescent="0.25">
      <c r="B85" s="156" t="s">
        <v>127</v>
      </c>
      <c r="C85" s="148" t="s">
        <v>176</v>
      </c>
      <c r="D85" s="150">
        <v>67</v>
      </c>
      <c r="E85" s="154" t="s">
        <v>177</v>
      </c>
      <c r="F85" s="137" t="s">
        <v>178</v>
      </c>
      <c r="G85" s="52" t="s">
        <v>179</v>
      </c>
      <c r="H85" s="54" t="s">
        <v>180</v>
      </c>
    </row>
    <row r="86" spans="2:8" ht="23.25" x14ac:dyDescent="0.25">
      <c r="B86" s="157"/>
      <c r="C86" s="149"/>
      <c r="D86" s="151"/>
      <c r="E86" s="155"/>
      <c r="F86" s="138"/>
      <c r="G86" s="52" t="s">
        <v>181</v>
      </c>
      <c r="H86" s="54" t="s">
        <v>182</v>
      </c>
    </row>
    <row r="87" spans="2:8" ht="23.25" x14ac:dyDescent="0.25">
      <c r="B87" s="49" t="s">
        <v>127</v>
      </c>
      <c r="C87" s="50" t="s">
        <v>176</v>
      </c>
      <c r="D87" s="51">
        <v>68</v>
      </c>
      <c r="E87" s="52" t="s">
        <v>183</v>
      </c>
      <c r="F87" s="49" t="s">
        <v>184</v>
      </c>
      <c r="G87" s="53" t="s">
        <v>185</v>
      </c>
      <c r="H87" s="54" t="s">
        <v>180</v>
      </c>
    </row>
    <row r="88" spans="2:8" x14ac:dyDescent="0.25">
      <c r="B88" s="137" t="s">
        <v>127</v>
      </c>
      <c r="C88" s="148" t="s">
        <v>176</v>
      </c>
      <c r="D88" s="150">
        <v>69</v>
      </c>
      <c r="E88" s="152" t="s">
        <v>186</v>
      </c>
      <c r="F88" s="49" t="s">
        <v>187</v>
      </c>
      <c r="G88" s="52" t="s">
        <v>188</v>
      </c>
      <c r="H88" s="54" t="s">
        <v>180</v>
      </c>
    </row>
    <row r="89" spans="2:8" ht="23.25" customHeight="1" x14ac:dyDescent="0.25">
      <c r="B89" s="138"/>
      <c r="C89" s="149"/>
      <c r="D89" s="151"/>
      <c r="E89" s="153"/>
      <c r="F89" s="49" t="s">
        <v>187</v>
      </c>
      <c r="G89" s="52" t="s">
        <v>189</v>
      </c>
      <c r="H89" s="54" t="s">
        <v>182</v>
      </c>
    </row>
    <row r="90" spans="2:8" ht="23.25" customHeight="1" x14ac:dyDescent="0.25">
      <c r="B90" s="137" t="s">
        <v>127</v>
      </c>
      <c r="C90" s="148" t="s">
        <v>176</v>
      </c>
      <c r="D90" s="150">
        <v>70</v>
      </c>
      <c r="E90" s="154" t="s">
        <v>190</v>
      </c>
      <c r="F90" s="49" t="s">
        <v>191</v>
      </c>
      <c r="G90" s="52" t="s">
        <v>192</v>
      </c>
      <c r="H90" s="54" t="s">
        <v>180</v>
      </c>
    </row>
    <row r="91" spans="2:8" ht="23.25" customHeight="1" x14ac:dyDescent="0.25">
      <c r="B91" s="158"/>
      <c r="C91" s="166"/>
      <c r="D91" s="165"/>
      <c r="E91" s="162"/>
      <c r="F91" s="49" t="s">
        <v>191</v>
      </c>
      <c r="G91" s="52" t="s">
        <v>193</v>
      </c>
      <c r="H91" s="54" t="s">
        <v>182</v>
      </c>
    </row>
    <row r="92" spans="2:8" x14ac:dyDescent="0.25">
      <c r="B92" s="138"/>
      <c r="C92" s="149"/>
      <c r="D92" s="151"/>
      <c r="E92" s="155"/>
      <c r="F92" s="49" t="s">
        <v>191</v>
      </c>
      <c r="G92" s="53" t="s">
        <v>194</v>
      </c>
      <c r="H92" s="54" t="s">
        <v>195</v>
      </c>
    </row>
    <row r="93" spans="2:8" x14ac:dyDescent="0.25">
      <c r="B93" s="137" t="s">
        <v>127</v>
      </c>
      <c r="C93" s="148" t="s">
        <v>176</v>
      </c>
      <c r="D93" s="150">
        <v>71</v>
      </c>
      <c r="E93" s="154" t="s">
        <v>196</v>
      </c>
      <c r="F93" s="49" t="s">
        <v>197</v>
      </c>
      <c r="G93" s="53" t="s">
        <v>198</v>
      </c>
      <c r="H93" s="54" t="s">
        <v>180</v>
      </c>
    </row>
    <row r="94" spans="2:8" x14ac:dyDescent="0.25">
      <c r="B94" s="158"/>
      <c r="C94" s="166"/>
      <c r="D94" s="165"/>
      <c r="E94" s="162"/>
      <c r="F94" s="49" t="s">
        <v>197</v>
      </c>
      <c r="G94" s="53" t="s">
        <v>199</v>
      </c>
      <c r="H94" s="54" t="s">
        <v>182</v>
      </c>
    </row>
    <row r="95" spans="2:8" x14ac:dyDescent="0.25">
      <c r="B95" s="158"/>
      <c r="C95" s="166"/>
      <c r="D95" s="165"/>
      <c r="E95" s="162"/>
      <c r="F95" s="49" t="s">
        <v>197</v>
      </c>
      <c r="G95" s="53" t="s">
        <v>200</v>
      </c>
      <c r="H95" s="54" t="s">
        <v>195</v>
      </c>
    </row>
    <row r="96" spans="2:8" x14ac:dyDescent="0.25">
      <c r="B96" s="158"/>
      <c r="C96" s="166"/>
      <c r="D96" s="165"/>
      <c r="E96" s="162"/>
      <c r="F96" s="49" t="s">
        <v>197</v>
      </c>
      <c r="G96" s="53" t="s">
        <v>201</v>
      </c>
      <c r="H96" s="54" t="s">
        <v>202</v>
      </c>
    </row>
    <row r="97" spans="2:8" x14ac:dyDescent="0.25">
      <c r="B97" s="158"/>
      <c r="C97" s="166"/>
      <c r="D97" s="165"/>
      <c r="E97" s="162"/>
      <c r="F97" s="49" t="s">
        <v>197</v>
      </c>
      <c r="G97" s="53" t="s">
        <v>203</v>
      </c>
      <c r="H97" s="54" t="s">
        <v>204</v>
      </c>
    </row>
    <row r="98" spans="2:8" x14ac:dyDescent="0.25">
      <c r="B98" s="158"/>
      <c r="C98" s="166"/>
      <c r="D98" s="165"/>
      <c r="E98" s="162"/>
      <c r="F98" s="49" t="s">
        <v>197</v>
      </c>
      <c r="G98" s="53" t="s">
        <v>205</v>
      </c>
      <c r="H98" s="54" t="s">
        <v>206</v>
      </c>
    </row>
    <row r="99" spans="2:8" x14ac:dyDescent="0.25">
      <c r="B99" s="158"/>
      <c r="C99" s="166"/>
      <c r="D99" s="165"/>
      <c r="E99" s="162"/>
      <c r="F99" s="49" t="s">
        <v>197</v>
      </c>
      <c r="G99" s="53" t="s">
        <v>207</v>
      </c>
      <c r="H99" s="54" t="s">
        <v>208</v>
      </c>
    </row>
    <row r="100" spans="2:8" x14ac:dyDescent="0.25">
      <c r="B100" s="158"/>
      <c r="C100" s="166"/>
      <c r="D100" s="165"/>
      <c r="E100" s="162"/>
      <c r="F100" s="49" t="s">
        <v>197</v>
      </c>
      <c r="G100" s="53" t="s">
        <v>209</v>
      </c>
      <c r="H100" s="54" t="s">
        <v>210</v>
      </c>
    </row>
    <row r="101" spans="2:8" x14ac:dyDescent="0.25">
      <c r="B101" s="158"/>
      <c r="C101" s="166"/>
      <c r="D101" s="165"/>
      <c r="E101" s="162"/>
      <c r="F101" s="49" t="s">
        <v>197</v>
      </c>
      <c r="G101" s="53" t="s">
        <v>211</v>
      </c>
      <c r="H101" s="54" t="s">
        <v>212</v>
      </c>
    </row>
    <row r="102" spans="2:8" x14ac:dyDescent="0.25">
      <c r="B102" s="138"/>
      <c r="C102" s="149"/>
      <c r="D102" s="151"/>
      <c r="E102" s="155"/>
      <c r="F102" s="49" t="s">
        <v>197</v>
      </c>
      <c r="G102" s="53" t="s">
        <v>213</v>
      </c>
      <c r="H102" s="54" t="s">
        <v>214</v>
      </c>
    </row>
    <row r="103" spans="2:8" x14ac:dyDescent="0.25">
      <c r="B103" s="137" t="s">
        <v>127</v>
      </c>
      <c r="C103" s="159" t="s">
        <v>176</v>
      </c>
      <c r="D103" s="163">
        <v>72</v>
      </c>
      <c r="E103" s="154" t="s">
        <v>215</v>
      </c>
      <c r="F103" s="56" t="s">
        <v>216</v>
      </c>
      <c r="G103" s="57" t="s">
        <v>217</v>
      </c>
      <c r="H103" s="54" t="s">
        <v>180</v>
      </c>
    </row>
    <row r="104" spans="2:8" x14ac:dyDescent="0.25">
      <c r="B104" s="158"/>
      <c r="C104" s="160"/>
      <c r="D104" s="164"/>
      <c r="E104" s="162"/>
      <c r="F104" s="56" t="s">
        <v>216</v>
      </c>
      <c r="G104" s="57" t="s">
        <v>218</v>
      </c>
      <c r="H104" s="54" t="s">
        <v>182</v>
      </c>
    </row>
    <row r="105" spans="2:8" x14ac:dyDescent="0.25">
      <c r="B105" s="158"/>
      <c r="C105" s="160"/>
      <c r="D105" s="164"/>
      <c r="E105" s="162"/>
      <c r="F105" s="56" t="s">
        <v>216</v>
      </c>
      <c r="G105" s="57" t="s">
        <v>219</v>
      </c>
      <c r="H105" s="54" t="s">
        <v>195</v>
      </c>
    </row>
    <row r="106" spans="2:8" x14ac:dyDescent="0.25">
      <c r="B106" s="138"/>
      <c r="C106" s="161"/>
      <c r="D106" s="164"/>
      <c r="E106" s="162"/>
      <c r="F106" s="56" t="s">
        <v>216</v>
      </c>
      <c r="G106" s="57" t="s">
        <v>220</v>
      </c>
      <c r="H106" s="54" t="s">
        <v>202</v>
      </c>
    </row>
    <row r="107" spans="2:8" x14ac:dyDescent="0.25">
      <c r="B107" s="137" t="s">
        <v>127</v>
      </c>
      <c r="C107" s="169" t="s">
        <v>176</v>
      </c>
      <c r="D107" s="168">
        <v>73</v>
      </c>
      <c r="E107" s="167" t="s">
        <v>221</v>
      </c>
      <c r="F107" s="62" t="s">
        <v>222</v>
      </c>
      <c r="G107" s="57" t="s">
        <v>223</v>
      </c>
      <c r="H107" s="54" t="s">
        <v>180</v>
      </c>
    </row>
    <row r="108" spans="2:8" x14ac:dyDescent="0.25">
      <c r="B108" s="158"/>
      <c r="C108" s="170"/>
      <c r="D108" s="168"/>
      <c r="E108" s="167"/>
      <c r="F108" s="62" t="s">
        <v>222</v>
      </c>
      <c r="G108" s="57" t="s">
        <v>224</v>
      </c>
      <c r="H108" s="54" t="s">
        <v>182</v>
      </c>
    </row>
    <row r="109" spans="2:8" x14ac:dyDescent="0.25">
      <c r="B109" s="158"/>
      <c r="C109" s="170"/>
      <c r="D109" s="168"/>
      <c r="E109" s="167"/>
      <c r="F109" s="63" t="s">
        <v>222</v>
      </c>
      <c r="G109" s="60" t="s">
        <v>225</v>
      </c>
      <c r="H109" s="61" t="s">
        <v>195</v>
      </c>
    </row>
    <row r="110" spans="2:8" x14ac:dyDescent="0.25">
      <c r="B110" s="172" t="s">
        <v>127</v>
      </c>
      <c r="C110" s="171" t="s">
        <v>176</v>
      </c>
      <c r="D110" s="168">
        <v>74</v>
      </c>
      <c r="E110" s="167" t="s">
        <v>226</v>
      </c>
      <c r="F110" s="64" t="s">
        <v>227</v>
      </c>
      <c r="G110" s="58" t="s">
        <v>228</v>
      </c>
      <c r="H110" s="59" t="s">
        <v>180</v>
      </c>
    </row>
    <row r="111" spans="2:8" x14ac:dyDescent="0.25">
      <c r="B111" s="172"/>
      <c r="C111" s="171"/>
      <c r="D111" s="168"/>
      <c r="E111" s="167"/>
      <c r="F111" s="64" t="s">
        <v>227</v>
      </c>
      <c r="G111" s="58" t="s">
        <v>229</v>
      </c>
      <c r="H111" s="59" t="s">
        <v>182</v>
      </c>
    </row>
    <row r="112" spans="2:8" x14ac:dyDescent="0.25">
      <c r="B112" s="172"/>
      <c r="C112" s="171"/>
      <c r="D112" s="168"/>
      <c r="E112" s="167"/>
      <c r="F112" s="64" t="s">
        <v>227</v>
      </c>
      <c r="G112" s="58" t="s">
        <v>230</v>
      </c>
      <c r="H112" s="59" t="s">
        <v>195</v>
      </c>
    </row>
    <row r="113" spans="2:8" x14ac:dyDescent="0.25">
      <c r="B113" s="172"/>
      <c r="C113" s="171"/>
      <c r="D113" s="168"/>
      <c r="E113" s="167"/>
      <c r="F113" s="64" t="s">
        <v>227</v>
      </c>
      <c r="G113" s="58" t="s">
        <v>231</v>
      </c>
      <c r="H113" s="59" t="s">
        <v>202</v>
      </c>
    </row>
    <row r="114" spans="2:8" x14ac:dyDescent="0.25">
      <c r="H114" s="46"/>
    </row>
  </sheetData>
  <sortState ref="E4:F30">
    <sortCondition ref="E3"/>
  </sortState>
  <mergeCells count="45">
    <mergeCell ref="E107:E109"/>
    <mergeCell ref="D107:D109"/>
    <mergeCell ref="C107:C109"/>
    <mergeCell ref="B107:B109"/>
    <mergeCell ref="E110:E113"/>
    <mergeCell ref="D110:D113"/>
    <mergeCell ref="C110:C113"/>
    <mergeCell ref="B110:B113"/>
    <mergeCell ref="B90:B92"/>
    <mergeCell ref="B93:B102"/>
    <mergeCell ref="B103:B106"/>
    <mergeCell ref="C103:C106"/>
    <mergeCell ref="E103:E106"/>
    <mergeCell ref="D103:D106"/>
    <mergeCell ref="E90:E92"/>
    <mergeCell ref="D90:D92"/>
    <mergeCell ref="C90:C92"/>
    <mergeCell ref="E93:E102"/>
    <mergeCell ref="C93:C102"/>
    <mergeCell ref="D93:D102"/>
    <mergeCell ref="B88:B89"/>
    <mergeCell ref="C88:C89"/>
    <mergeCell ref="D88:D89"/>
    <mergeCell ref="E88:E89"/>
    <mergeCell ref="E21:E23"/>
    <mergeCell ref="D21:D23"/>
    <mergeCell ref="E85:E86"/>
    <mergeCell ref="C85:C86"/>
    <mergeCell ref="D85:D86"/>
    <mergeCell ref="B85:B86"/>
    <mergeCell ref="F85:F86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</mergeCells>
  <pageMargins left="0.7" right="0.7" top="0.75" bottom="0.75" header="0.3" footer="0.3"/>
  <pageSetup orientation="portrait" r:id="rId1"/>
  <ignoredErrors>
    <ignoredError sqref="H88:H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opLeftCell="A62" zoomScale="110" zoomScaleNormal="110" workbookViewId="0">
      <selection activeCell="H75" sqref="H75:H78"/>
    </sheetView>
  </sheetViews>
  <sheetFormatPr baseColWidth="10" defaultColWidth="11.42578125" defaultRowHeight="15" x14ac:dyDescent="0.25"/>
  <cols>
    <col min="1" max="1" width="24.85546875" customWidth="1"/>
    <col min="2" max="5" width="31.85546875" customWidth="1"/>
    <col min="6" max="9" width="41.7109375" customWidth="1"/>
  </cols>
  <sheetData>
    <row r="2" spans="1:9" ht="15" customHeight="1" x14ac:dyDescent="0.25">
      <c r="B2" s="179" t="s">
        <v>232</v>
      </c>
      <c r="C2" s="180"/>
      <c r="D2" s="180"/>
      <c r="E2" s="181"/>
      <c r="F2" s="176" t="s">
        <v>233</v>
      </c>
      <c r="G2" s="177"/>
      <c r="H2" s="177"/>
      <c r="I2" s="178"/>
    </row>
    <row r="3" spans="1:9" ht="50.25" customHeight="1" x14ac:dyDescent="0.25">
      <c r="A3" s="29"/>
      <c r="B3" s="33" t="s">
        <v>234</v>
      </c>
      <c r="C3" s="33" t="s">
        <v>235</v>
      </c>
      <c r="D3" s="33" t="s">
        <v>236</v>
      </c>
      <c r="E3" s="33" t="s">
        <v>237</v>
      </c>
      <c r="F3" s="34" t="s">
        <v>238</v>
      </c>
      <c r="G3" s="34" t="s">
        <v>239</v>
      </c>
      <c r="H3" s="34" t="s">
        <v>240</v>
      </c>
      <c r="I3" s="35" t="s">
        <v>241</v>
      </c>
    </row>
    <row r="4" spans="1:9" x14ac:dyDescent="0.25">
      <c r="A4" s="32" t="s">
        <v>242</v>
      </c>
      <c r="B4" s="32" t="s">
        <v>243</v>
      </c>
      <c r="C4" s="32" t="s">
        <v>244</v>
      </c>
      <c r="D4" s="32" t="s">
        <v>245</v>
      </c>
      <c r="E4" s="32" t="s">
        <v>246</v>
      </c>
      <c r="F4" s="32" t="s">
        <v>247</v>
      </c>
      <c r="G4" s="32" t="s">
        <v>248</v>
      </c>
      <c r="H4" s="32" t="s">
        <v>249</v>
      </c>
      <c r="I4" s="32" t="s">
        <v>250</v>
      </c>
    </row>
    <row r="5" spans="1:9" x14ac:dyDescent="0.25">
      <c r="A5" s="30" t="s">
        <v>9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5" t="s">
        <v>15</v>
      </c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0" t="s">
        <v>17</v>
      </c>
      <c r="B7" s="31"/>
      <c r="C7" s="31"/>
      <c r="D7" s="31"/>
      <c r="E7" s="31"/>
      <c r="F7" s="31"/>
      <c r="G7" s="31"/>
      <c r="H7" s="31"/>
      <c r="I7" s="31"/>
    </row>
    <row r="8" spans="1:9" ht="22.5" x14ac:dyDescent="0.25">
      <c r="A8" s="30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22.5" x14ac:dyDescent="0.25">
      <c r="A9" s="30" t="s">
        <v>29</v>
      </c>
      <c r="B9" s="31"/>
      <c r="C9" s="31"/>
      <c r="D9" s="31"/>
      <c r="E9" s="31"/>
      <c r="F9" s="31"/>
      <c r="G9" s="31"/>
      <c r="H9" s="31"/>
      <c r="I9" s="31"/>
    </row>
    <row r="10" spans="1:9" ht="22.5" x14ac:dyDescent="0.25">
      <c r="A10" s="30" t="s">
        <v>35</v>
      </c>
      <c r="B10" s="31"/>
      <c r="C10" s="31"/>
      <c r="D10" s="31"/>
      <c r="E10" s="31"/>
      <c r="F10" s="31"/>
      <c r="G10" s="31"/>
      <c r="H10" s="31"/>
      <c r="I10" s="31"/>
    </row>
    <row r="11" spans="1:9" ht="23.25" x14ac:dyDescent="0.25">
      <c r="A11" s="5" t="s">
        <v>41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5" t="s">
        <v>44</v>
      </c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5" t="s">
        <v>46</v>
      </c>
      <c r="B13" s="31"/>
      <c r="C13" s="31"/>
      <c r="D13" s="31"/>
      <c r="E13" s="31"/>
      <c r="F13" s="31"/>
      <c r="G13" s="31"/>
      <c r="H13" s="31"/>
      <c r="I13" s="31"/>
    </row>
    <row r="14" spans="1:9" ht="22.5" customHeight="1" x14ac:dyDescent="0.25">
      <c r="A14" s="5" t="s">
        <v>48</v>
      </c>
      <c r="B14" s="31"/>
      <c r="C14" s="31"/>
      <c r="D14" s="31"/>
      <c r="E14" s="31"/>
      <c r="F14" s="31"/>
      <c r="G14" s="31"/>
      <c r="H14" s="31"/>
      <c r="I14" s="31"/>
    </row>
    <row r="15" spans="1:9" x14ac:dyDescent="0.25">
      <c r="A15" s="5" t="s">
        <v>51</v>
      </c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5" t="s">
        <v>53</v>
      </c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5" t="s">
        <v>57</v>
      </c>
      <c r="B17" s="31"/>
      <c r="C17" s="31"/>
      <c r="D17" s="31"/>
      <c r="E17" s="31"/>
      <c r="F17" s="31"/>
      <c r="G17" s="31"/>
      <c r="H17" s="31"/>
      <c r="I17" s="31"/>
    </row>
    <row r="18" spans="1:9" ht="15" customHeight="1" x14ac:dyDescent="0.25">
      <c r="A18" s="5" t="s">
        <v>59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5" t="s">
        <v>61</v>
      </c>
      <c r="B19" s="31"/>
      <c r="C19" s="31"/>
      <c r="D19" s="31"/>
      <c r="E19" s="31"/>
      <c r="F19" s="31"/>
      <c r="G19" s="31"/>
      <c r="H19" s="31"/>
      <c r="I19" s="31"/>
    </row>
    <row r="20" spans="1:9" ht="23.25" x14ac:dyDescent="0.25">
      <c r="A20" s="5" t="s">
        <v>63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5" t="s">
        <v>65</v>
      </c>
      <c r="B21" s="31"/>
      <c r="C21" s="31"/>
      <c r="D21" s="31"/>
      <c r="E21" s="31"/>
      <c r="F21" s="31"/>
      <c r="G21" s="31"/>
      <c r="H21" s="31"/>
      <c r="I21" s="31"/>
    </row>
    <row r="22" spans="1:9" ht="21.75" customHeight="1" x14ac:dyDescent="0.25">
      <c r="A22" s="5" t="s">
        <v>67</v>
      </c>
      <c r="B22" s="31"/>
      <c r="C22" s="31"/>
      <c r="D22" s="31"/>
      <c r="E22" s="31"/>
      <c r="F22" s="31"/>
      <c r="G22" s="31"/>
      <c r="H22" s="31"/>
      <c r="I22" s="31"/>
    </row>
    <row r="23" spans="1:9" ht="23.25" x14ac:dyDescent="0.25">
      <c r="A23" s="5" t="s">
        <v>70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5" t="s">
        <v>72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5" t="s">
        <v>74</v>
      </c>
      <c r="B25" s="31"/>
      <c r="C25" s="31"/>
      <c r="D25" s="31"/>
      <c r="E25" s="31"/>
      <c r="F25" s="31"/>
      <c r="G25" s="31"/>
      <c r="H25" s="31"/>
      <c r="I25" s="31"/>
    </row>
    <row r="26" spans="1:9" ht="23.25" x14ac:dyDescent="0.25">
      <c r="A26" s="5" t="s">
        <v>77</v>
      </c>
      <c r="B26" s="31"/>
      <c r="C26" s="31"/>
      <c r="D26" s="31"/>
      <c r="E26" s="31"/>
      <c r="F26" s="31"/>
      <c r="G26" s="31"/>
      <c r="H26" s="31"/>
      <c r="I26" s="31"/>
    </row>
    <row r="27" spans="1:9" ht="23.25" x14ac:dyDescent="0.25">
      <c r="A27" s="5" t="s">
        <v>79</v>
      </c>
      <c r="B27" s="31"/>
      <c r="C27" s="31"/>
      <c r="D27" s="31"/>
      <c r="E27" s="31"/>
      <c r="F27" s="31"/>
      <c r="G27" s="31"/>
      <c r="H27" s="31"/>
      <c r="I27" s="31"/>
    </row>
    <row r="28" spans="1:9" ht="23.25" x14ac:dyDescent="0.25">
      <c r="A28" s="5" t="s">
        <v>81</v>
      </c>
      <c r="B28" s="31"/>
      <c r="C28" s="31"/>
      <c r="D28" s="31"/>
      <c r="E28" s="31"/>
      <c r="F28" s="31"/>
      <c r="G28" s="31"/>
      <c r="H28" s="31"/>
      <c r="I28" s="31"/>
    </row>
    <row r="29" spans="1:9" ht="34.5" x14ac:dyDescent="0.25">
      <c r="A29" s="5" t="s">
        <v>83</v>
      </c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5" t="s">
        <v>85</v>
      </c>
      <c r="B30" s="31"/>
      <c r="C30" s="31"/>
      <c r="D30" s="31"/>
      <c r="E30" s="31"/>
      <c r="F30" s="31"/>
      <c r="G30" s="31"/>
      <c r="H30" s="31"/>
      <c r="I30" s="31"/>
    </row>
    <row r="31" spans="1:9" ht="34.5" x14ac:dyDescent="0.25">
      <c r="A31" s="5" t="s">
        <v>88</v>
      </c>
      <c r="B31" s="31"/>
      <c r="C31" s="31"/>
      <c r="D31" s="31"/>
      <c r="E31" s="31"/>
      <c r="F31" s="31"/>
      <c r="G31" s="31"/>
      <c r="H31" s="31"/>
      <c r="I31" s="31"/>
    </row>
    <row r="32" spans="1:9" ht="34.5" x14ac:dyDescent="0.25">
      <c r="A32" s="5" t="s">
        <v>91</v>
      </c>
      <c r="B32" s="31"/>
      <c r="C32" s="31"/>
      <c r="D32" s="31"/>
      <c r="E32" s="31"/>
      <c r="F32" s="31"/>
      <c r="G32" s="31"/>
      <c r="H32" s="31"/>
      <c r="I32" s="31"/>
    </row>
    <row r="33" spans="1:9" ht="57" x14ac:dyDescent="0.25">
      <c r="A33" s="5" t="s">
        <v>93</v>
      </c>
      <c r="B33" s="31"/>
      <c r="C33" s="31"/>
      <c r="D33" s="31"/>
      <c r="E33" s="31"/>
      <c r="F33" s="31"/>
      <c r="G33" s="31"/>
      <c r="H33" s="31"/>
      <c r="I33" s="31"/>
    </row>
    <row r="34" spans="1:9" ht="23.25" x14ac:dyDescent="0.25">
      <c r="A34" s="5" t="s">
        <v>95</v>
      </c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5" t="s">
        <v>97</v>
      </c>
      <c r="B35" s="31"/>
      <c r="C35" s="31"/>
      <c r="D35" s="31"/>
      <c r="E35" s="31"/>
      <c r="F35" s="31"/>
      <c r="G35" s="31"/>
      <c r="H35" s="31"/>
      <c r="I35" s="31"/>
    </row>
    <row r="36" spans="1:9" ht="23.25" x14ac:dyDescent="0.25">
      <c r="A36" s="5" t="s">
        <v>100</v>
      </c>
      <c r="B36" s="31"/>
      <c r="C36" s="31"/>
      <c r="D36" s="31"/>
      <c r="E36" s="31"/>
      <c r="F36" s="31"/>
      <c r="G36" s="31"/>
      <c r="H36" s="31"/>
      <c r="I36" s="31"/>
    </row>
    <row r="37" spans="1:9" ht="23.25" x14ac:dyDescent="0.25">
      <c r="A37" s="5" t="s">
        <v>103</v>
      </c>
      <c r="B37" s="31"/>
      <c r="C37" s="31"/>
      <c r="D37" s="31"/>
      <c r="E37" s="31"/>
      <c r="F37" s="31"/>
      <c r="G37" s="31"/>
      <c r="H37" s="31"/>
      <c r="I37" s="31"/>
    </row>
    <row r="38" spans="1:9" ht="23.25" x14ac:dyDescent="0.25">
      <c r="A38" s="5" t="s">
        <v>105</v>
      </c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5" t="s">
        <v>107</v>
      </c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5" t="s">
        <v>109</v>
      </c>
      <c r="B40" s="31"/>
      <c r="C40" s="31"/>
      <c r="D40" s="31"/>
      <c r="E40" s="31"/>
      <c r="F40" s="31"/>
      <c r="G40" s="31"/>
      <c r="H40" s="31"/>
      <c r="I40" s="31"/>
    </row>
    <row r="41" spans="1:9" ht="23.25" x14ac:dyDescent="0.25">
      <c r="A41" s="5" t="s">
        <v>111</v>
      </c>
      <c r="B41" s="31"/>
      <c r="C41" s="31"/>
      <c r="D41" s="31"/>
      <c r="E41" s="31"/>
      <c r="F41" s="31"/>
      <c r="G41" s="31"/>
      <c r="H41" s="31"/>
      <c r="I41" s="31"/>
    </row>
    <row r="42" spans="1:9" ht="23.25" x14ac:dyDescent="0.25">
      <c r="A42" s="5" t="s">
        <v>113</v>
      </c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5" t="s">
        <v>115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5" t="s">
        <v>117</v>
      </c>
      <c r="B44" s="31"/>
      <c r="C44" s="31"/>
      <c r="D44" s="31"/>
      <c r="E44" s="31"/>
      <c r="F44" s="31"/>
      <c r="G44" s="31"/>
      <c r="H44" s="31"/>
      <c r="I44" s="31"/>
    </row>
    <row r="45" spans="1:9" ht="23.25" x14ac:dyDescent="0.25">
      <c r="A45" s="5" t="s">
        <v>119</v>
      </c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5" t="s">
        <v>121</v>
      </c>
      <c r="B46" s="31"/>
      <c r="C46" s="31"/>
      <c r="D46" s="31"/>
      <c r="E46" s="31"/>
      <c r="F46" s="31"/>
      <c r="G46" s="31"/>
      <c r="H46" s="31"/>
      <c r="I46" s="31"/>
    </row>
    <row r="47" spans="1:9" ht="34.5" x14ac:dyDescent="0.25">
      <c r="A47" s="5" t="s">
        <v>123</v>
      </c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A48" s="5" t="s">
        <v>125</v>
      </c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5" t="s">
        <v>129</v>
      </c>
      <c r="B49" s="31"/>
      <c r="C49" s="31"/>
      <c r="D49" s="31"/>
      <c r="E49" s="31"/>
      <c r="F49" s="31"/>
      <c r="G49" s="31"/>
      <c r="H49" s="31"/>
      <c r="I49" s="31"/>
    </row>
    <row r="50" spans="1:9" ht="23.25" x14ac:dyDescent="0.25">
      <c r="A50" s="5" t="s">
        <v>131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5" t="s">
        <v>133</v>
      </c>
      <c r="B51" s="31"/>
      <c r="C51" s="31"/>
      <c r="D51" s="31"/>
      <c r="E51" s="31"/>
      <c r="F51" s="31"/>
      <c r="G51" s="31"/>
      <c r="H51" s="31"/>
      <c r="I51" s="31"/>
    </row>
    <row r="52" spans="1:9" x14ac:dyDescent="0.25">
      <c r="A52" s="5" t="s">
        <v>135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5">
      <c r="A53" s="5" t="s">
        <v>137</v>
      </c>
      <c r="B53" s="31"/>
      <c r="C53" s="31"/>
      <c r="D53" s="31"/>
      <c r="E53" s="31"/>
      <c r="F53" s="31"/>
      <c r="G53" s="31"/>
      <c r="H53" s="31"/>
      <c r="I53" s="31"/>
    </row>
    <row r="54" spans="1:9" ht="23.25" x14ac:dyDescent="0.25">
      <c r="A54" s="5" t="s">
        <v>139</v>
      </c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5" t="s">
        <v>141</v>
      </c>
      <c r="B55" s="31"/>
      <c r="C55" s="31"/>
      <c r="D55" s="31"/>
      <c r="E55" s="31"/>
      <c r="F55" s="31"/>
      <c r="G55" s="31"/>
      <c r="H55" s="31"/>
      <c r="I55" s="31"/>
    </row>
    <row r="56" spans="1:9" x14ac:dyDescent="0.25">
      <c r="A56" s="5" t="s">
        <v>143</v>
      </c>
      <c r="B56" s="31"/>
      <c r="C56" s="31"/>
      <c r="D56" s="31"/>
      <c r="E56" s="31"/>
      <c r="F56" s="31"/>
      <c r="G56" s="31"/>
      <c r="H56" s="31"/>
      <c r="I56" s="31"/>
    </row>
    <row r="57" spans="1:9" x14ac:dyDescent="0.25">
      <c r="A57" s="5" t="s">
        <v>145</v>
      </c>
      <c r="B57" s="31"/>
      <c r="C57" s="31"/>
      <c r="D57" s="31"/>
      <c r="E57" s="31"/>
      <c r="F57" s="31"/>
      <c r="G57" s="31"/>
      <c r="H57" s="31"/>
      <c r="I57" s="31"/>
    </row>
    <row r="58" spans="1:9" ht="23.25" x14ac:dyDescent="0.25">
      <c r="A58" s="5" t="s">
        <v>148</v>
      </c>
      <c r="B58" s="31"/>
      <c r="C58" s="31"/>
      <c r="D58" s="31"/>
      <c r="E58" s="31"/>
      <c r="F58" s="31"/>
      <c r="G58" s="31"/>
      <c r="H58" s="31"/>
      <c r="I58" s="31"/>
    </row>
    <row r="59" spans="1:9" ht="23.25" x14ac:dyDescent="0.25">
      <c r="A59" s="5" t="s">
        <v>150</v>
      </c>
      <c r="B59" s="31"/>
      <c r="C59" s="31"/>
      <c r="D59" s="31"/>
      <c r="E59" s="31"/>
      <c r="F59" s="31"/>
      <c r="G59" s="31"/>
      <c r="H59" s="31"/>
      <c r="I59" s="31"/>
    </row>
    <row r="60" spans="1:9" ht="23.25" x14ac:dyDescent="0.25">
      <c r="A60" s="5" t="s">
        <v>152</v>
      </c>
      <c r="B60" s="31"/>
      <c r="C60" s="31"/>
      <c r="D60" s="31"/>
      <c r="E60" s="31"/>
      <c r="F60" s="31"/>
      <c r="G60" s="31"/>
      <c r="H60" s="31"/>
      <c r="I60" s="31"/>
    </row>
    <row r="61" spans="1:9" x14ac:dyDescent="0.25">
      <c r="A61" s="5" t="s">
        <v>154</v>
      </c>
      <c r="B61" s="31"/>
      <c r="C61" s="31"/>
      <c r="D61" s="31"/>
      <c r="E61" s="31"/>
      <c r="F61" s="31"/>
      <c r="G61" s="31"/>
      <c r="H61" s="31"/>
      <c r="I61" s="31"/>
    </row>
    <row r="62" spans="1:9" x14ac:dyDescent="0.25">
      <c r="A62" s="5" t="s">
        <v>157</v>
      </c>
      <c r="B62" s="31"/>
      <c r="C62" s="31"/>
      <c r="D62" s="31"/>
      <c r="E62" s="31"/>
      <c r="F62" s="31"/>
      <c r="G62" s="31"/>
      <c r="H62" s="31"/>
      <c r="I62" s="31"/>
    </row>
    <row r="63" spans="1:9" x14ac:dyDescent="0.25">
      <c r="A63" s="5" t="s">
        <v>159</v>
      </c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5" t="s">
        <v>161</v>
      </c>
      <c r="B64" s="31"/>
      <c r="C64" s="31"/>
      <c r="D64" s="31"/>
      <c r="E64" s="31"/>
      <c r="F64" s="31"/>
      <c r="G64" s="31"/>
      <c r="H64" s="31"/>
      <c r="I64" s="31"/>
    </row>
    <row r="65" spans="1:9" ht="23.25" x14ac:dyDescent="0.25">
      <c r="A65" s="5" t="s">
        <v>163</v>
      </c>
      <c r="B65" s="31"/>
      <c r="C65" s="31"/>
      <c r="D65" s="31"/>
      <c r="E65" s="31"/>
      <c r="F65" s="31"/>
      <c r="G65" s="31"/>
      <c r="H65" s="31"/>
      <c r="I65" s="31"/>
    </row>
    <row r="66" spans="1:9" ht="25.5" customHeight="1" x14ac:dyDescent="0.25">
      <c r="A66" s="5" t="s">
        <v>165</v>
      </c>
      <c r="B66" s="31"/>
      <c r="C66" s="31"/>
      <c r="D66" s="31"/>
      <c r="E66" s="31"/>
      <c r="F66" s="31"/>
      <c r="G66" s="31"/>
      <c r="H66" s="31"/>
      <c r="I66" s="31"/>
    </row>
    <row r="67" spans="1:9" x14ac:dyDescent="0.25">
      <c r="A67" s="5" t="s">
        <v>167</v>
      </c>
      <c r="B67" s="31"/>
      <c r="C67" s="31"/>
      <c r="D67" s="31"/>
      <c r="E67" s="31"/>
      <c r="F67" s="31"/>
      <c r="G67" s="31"/>
      <c r="H67" s="31"/>
      <c r="I67" s="31"/>
    </row>
    <row r="68" spans="1:9" x14ac:dyDescent="0.25">
      <c r="A68" s="5" t="s">
        <v>170</v>
      </c>
      <c r="B68" s="31"/>
      <c r="C68" s="31"/>
      <c r="D68" s="31"/>
      <c r="E68" s="31"/>
      <c r="F68" s="31"/>
      <c r="G68" s="31"/>
      <c r="H68" s="31"/>
      <c r="I68" s="31"/>
    </row>
    <row r="69" spans="1:9" x14ac:dyDescent="0.25">
      <c r="A69" s="78" t="s">
        <v>172</v>
      </c>
      <c r="B69" s="31"/>
      <c r="C69" s="31"/>
      <c r="D69" s="31"/>
      <c r="E69" s="31"/>
      <c r="F69" s="31"/>
      <c r="G69" s="31"/>
      <c r="H69" s="31"/>
      <c r="I69" s="31"/>
    </row>
    <row r="70" spans="1:9" x14ac:dyDescent="0.25">
      <c r="A70" s="78" t="s">
        <v>174</v>
      </c>
      <c r="B70" s="31"/>
      <c r="C70" s="31"/>
      <c r="D70" s="31"/>
      <c r="E70" s="31"/>
      <c r="F70" s="31"/>
      <c r="G70" s="31"/>
      <c r="H70" s="31"/>
      <c r="I70" s="31"/>
    </row>
    <row r="71" spans="1:9" x14ac:dyDescent="0.25">
      <c r="A71" s="79" t="s">
        <v>177</v>
      </c>
      <c r="B71" s="31"/>
      <c r="C71" s="31"/>
      <c r="D71" s="31"/>
      <c r="E71" s="31"/>
      <c r="F71" s="31"/>
      <c r="G71" s="31"/>
      <c r="H71" s="31"/>
      <c r="I71" s="31"/>
    </row>
    <row r="72" spans="1:9" x14ac:dyDescent="0.25">
      <c r="A72" s="80" t="s">
        <v>157</v>
      </c>
      <c r="B72" s="75"/>
      <c r="C72" s="74"/>
      <c r="D72" s="74"/>
      <c r="E72" s="74"/>
      <c r="F72" s="76"/>
      <c r="G72" s="77"/>
      <c r="H72" s="76"/>
      <c r="I72" s="76"/>
    </row>
    <row r="73" spans="1:9" ht="25.5" customHeight="1" x14ac:dyDescent="0.25">
      <c r="A73" s="66" t="s">
        <v>186</v>
      </c>
      <c r="B73" s="48"/>
      <c r="C73" s="48"/>
      <c r="D73" s="48"/>
      <c r="E73" s="48"/>
      <c r="F73" s="55"/>
      <c r="G73" s="65"/>
      <c r="H73" s="65"/>
      <c r="I73" s="55"/>
    </row>
    <row r="74" spans="1:9" x14ac:dyDescent="0.25">
      <c r="A74" s="47" t="s">
        <v>190</v>
      </c>
      <c r="B74" s="104"/>
      <c r="C74" s="104"/>
      <c r="D74" s="104"/>
      <c r="E74" s="104"/>
      <c r="F74" s="104"/>
      <c r="G74" s="104"/>
      <c r="H74" s="104"/>
      <c r="I74" s="104"/>
    </row>
    <row r="75" spans="1:9" ht="261.75" customHeight="1" x14ac:dyDescent="0.25">
      <c r="A75" s="173" t="s">
        <v>251</v>
      </c>
      <c r="B75" s="102" t="s">
        <v>252</v>
      </c>
      <c r="C75" s="103" t="s">
        <v>253</v>
      </c>
      <c r="D75" s="103" t="s">
        <v>254</v>
      </c>
      <c r="E75" s="103" t="s">
        <v>255</v>
      </c>
      <c r="F75" s="184" t="s">
        <v>256</v>
      </c>
      <c r="G75" s="184" t="s">
        <v>257</v>
      </c>
      <c r="H75" s="184" t="s">
        <v>258</v>
      </c>
      <c r="I75" s="184" t="s">
        <v>259</v>
      </c>
    </row>
    <row r="76" spans="1:9" ht="103.5" customHeight="1" x14ac:dyDescent="0.25">
      <c r="A76" s="174"/>
      <c r="B76" s="102" t="s">
        <v>260</v>
      </c>
      <c r="C76" s="103" t="s">
        <v>261</v>
      </c>
      <c r="D76" s="103" t="s">
        <v>262</v>
      </c>
      <c r="E76" s="103" t="s">
        <v>263</v>
      </c>
      <c r="F76" s="185"/>
      <c r="G76" s="185"/>
      <c r="H76" s="185"/>
      <c r="I76" s="185"/>
    </row>
    <row r="77" spans="1:9" ht="180.75" customHeight="1" x14ac:dyDescent="0.25">
      <c r="A77" s="174"/>
      <c r="B77" s="102" t="s">
        <v>264</v>
      </c>
      <c r="C77" s="102" t="s">
        <v>265</v>
      </c>
      <c r="D77" s="102" t="s">
        <v>266</v>
      </c>
      <c r="E77" s="182" t="s">
        <v>267</v>
      </c>
      <c r="F77" s="185"/>
      <c r="G77" s="185"/>
      <c r="H77" s="185"/>
      <c r="I77" s="185"/>
    </row>
    <row r="78" spans="1:9" ht="77.25" customHeight="1" x14ac:dyDescent="0.25">
      <c r="A78" s="175"/>
      <c r="B78" s="102" t="s">
        <v>268</v>
      </c>
      <c r="C78" s="102" t="s">
        <v>269</v>
      </c>
      <c r="D78" s="102" t="s">
        <v>270</v>
      </c>
      <c r="E78" s="183"/>
      <c r="F78" s="186"/>
      <c r="G78" s="186"/>
      <c r="H78" s="186"/>
      <c r="I78" s="186"/>
    </row>
    <row r="79" spans="1:9" x14ac:dyDescent="0.25">
      <c r="A79" s="68" t="s">
        <v>271</v>
      </c>
      <c r="B79" s="105"/>
      <c r="C79" s="105"/>
      <c r="D79" s="106"/>
      <c r="E79" s="101"/>
      <c r="F79" s="67"/>
      <c r="G79" s="67"/>
      <c r="H79" s="67"/>
      <c r="I79" s="67"/>
    </row>
    <row r="80" spans="1:9" x14ac:dyDescent="0.25">
      <c r="A80" s="85" t="s">
        <v>221</v>
      </c>
      <c r="B80" s="88"/>
      <c r="C80" s="81"/>
      <c r="D80" s="82"/>
      <c r="E80" s="83"/>
      <c r="F80" s="90"/>
      <c r="G80" s="90"/>
      <c r="H80" s="90"/>
      <c r="I80" s="90"/>
    </row>
    <row r="81" spans="1:9" ht="18.75" customHeight="1" x14ac:dyDescent="0.25">
      <c r="A81" s="93" t="s">
        <v>272</v>
      </c>
      <c r="B81" s="87"/>
      <c r="C81" s="94"/>
      <c r="D81" s="89"/>
      <c r="E81" s="98"/>
      <c r="F81" s="96"/>
      <c r="G81" s="86"/>
      <c r="H81" s="97"/>
      <c r="I81" s="95"/>
    </row>
    <row r="82" spans="1:9" x14ac:dyDescent="0.25">
      <c r="H82" s="84"/>
    </row>
  </sheetData>
  <autoFilter ref="A4:I81"/>
  <mergeCells count="8">
    <mergeCell ref="A75:A78"/>
    <mergeCell ref="F2:I2"/>
    <mergeCell ref="B2:E2"/>
    <mergeCell ref="E77:E78"/>
    <mergeCell ref="F75:F78"/>
    <mergeCell ref="G75:G78"/>
    <mergeCell ref="H75:H78"/>
    <mergeCell ref="I75:I78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"/>
  <sheetViews>
    <sheetView tabSelected="1" zoomScale="80" zoomScaleNormal="80" workbookViewId="0">
      <selection activeCell="A7" sqref="A7:V7"/>
    </sheetView>
  </sheetViews>
  <sheetFormatPr baseColWidth="10" defaultColWidth="11.42578125" defaultRowHeight="15" x14ac:dyDescent="0.2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54" customWidth="1"/>
    <col min="6" max="6" width="28.28515625" customWidth="1"/>
    <col min="7" max="9" width="15.85546875" customWidth="1"/>
    <col min="10" max="10" width="7.28515625" customWidth="1"/>
    <col min="11" max="11" width="11.5703125" customWidth="1"/>
    <col min="12" max="12" width="6.7109375" customWidth="1"/>
    <col min="13" max="13" width="14.85546875" customWidth="1"/>
    <col min="14" max="14" width="6.7109375" customWidth="1"/>
    <col min="15" max="15" width="12.140625" customWidth="1"/>
    <col min="16" max="16" width="15.42578125" customWidth="1"/>
    <col min="17" max="17" width="11.5703125" hidden="1" customWidth="1"/>
    <col min="18" max="18" width="13.42578125" customWidth="1"/>
    <col min="19" max="19" width="7" customWidth="1"/>
    <col min="20" max="20" width="12.7109375" customWidth="1"/>
    <col min="21" max="21" width="8.28515625" customWidth="1"/>
    <col min="22" max="22" width="12.7109375" customWidth="1"/>
    <col min="23" max="23" width="8.42578125" customWidth="1"/>
    <col min="24" max="24" width="17.5703125" customWidth="1"/>
    <col min="25" max="25" width="44.28515625" customWidth="1"/>
    <col min="26" max="26" width="26.28515625" customWidth="1"/>
    <col min="27" max="27" width="42.42578125" customWidth="1"/>
    <col min="28" max="28" width="9.85546875" customWidth="1"/>
    <col min="29" max="29" width="8.85546875" customWidth="1"/>
    <col min="30" max="30" width="13.7109375" customWidth="1"/>
    <col min="31" max="31" width="10.85546875" customWidth="1"/>
    <col min="32" max="32" width="9.5703125" customWidth="1"/>
    <col min="33" max="33" width="10.42578125" customWidth="1"/>
    <col min="34" max="34" width="9.140625" customWidth="1"/>
    <col min="35" max="35" width="10.85546875" customWidth="1"/>
    <col min="36" max="36" width="8.7109375" customWidth="1"/>
    <col min="37" max="37" width="6" customWidth="1"/>
    <col min="38" max="39" width="8.42578125" customWidth="1"/>
    <col min="40" max="40" width="6.42578125" customWidth="1"/>
    <col min="41" max="41" width="13.28515625" customWidth="1"/>
    <col min="42" max="42" width="7.7109375" customWidth="1"/>
    <col min="43" max="43" width="13.28515625" customWidth="1"/>
    <col min="44" max="44" width="12.7109375" customWidth="1"/>
    <col min="45" max="45" width="12" customWidth="1"/>
    <col min="46" max="47" width="17.28515625" customWidth="1"/>
    <col min="48" max="49" width="9.5703125" customWidth="1"/>
    <col min="50" max="52" width="17.28515625" customWidth="1"/>
    <col min="53" max="54" width="22" customWidth="1"/>
    <col min="55" max="55" width="12.140625" customWidth="1"/>
    <col min="61" max="61" width="54.140625" customWidth="1"/>
    <col min="16338" max="16384" width="25.42578125" customWidth="1"/>
  </cols>
  <sheetData>
    <row r="1" spans="1:61" s="7" customFormat="1" ht="16.5" customHeight="1" x14ac:dyDescent="0.25">
      <c r="A1" s="253"/>
      <c r="B1" s="254"/>
      <c r="C1" s="255" t="s">
        <v>273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6" t="s">
        <v>274</v>
      </c>
      <c r="BC1" s="256"/>
    </row>
    <row r="2" spans="1:61" s="7" customFormat="1" ht="16.5" customHeight="1" x14ac:dyDescent="0.25">
      <c r="A2" s="253"/>
      <c r="B2" s="254"/>
      <c r="C2" s="255" t="s">
        <v>275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6" t="s">
        <v>276</v>
      </c>
      <c r="BC2" s="256"/>
    </row>
    <row r="3" spans="1:61" s="7" customFormat="1" ht="16.5" customHeight="1" x14ac:dyDescent="0.25">
      <c r="A3" s="253"/>
      <c r="B3" s="254"/>
      <c r="C3" s="255" t="s">
        <v>277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6" t="s">
        <v>278</v>
      </c>
      <c r="BC3" s="256"/>
    </row>
    <row r="4" spans="1:61" s="7" customFormat="1" ht="16.5" customHeight="1" x14ac:dyDescent="0.25">
      <c r="A4" s="253"/>
      <c r="B4" s="254"/>
      <c r="C4" s="255" t="s">
        <v>279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6" t="s">
        <v>280</v>
      </c>
      <c r="BC4" s="256"/>
    </row>
    <row r="5" spans="1:61" s="8" customFormat="1" ht="46.5" customHeight="1" x14ac:dyDescent="0.25">
      <c r="A5" s="245" t="s">
        <v>281</v>
      </c>
      <c r="B5" s="245"/>
      <c r="C5" s="259" t="s">
        <v>282</v>
      </c>
      <c r="D5" s="260"/>
      <c r="E5" s="43" t="s">
        <v>283</v>
      </c>
      <c r="F5" s="44" t="s">
        <v>284</v>
      </c>
      <c r="G5" s="43" t="s">
        <v>0</v>
      </c>
      <c r="H5" s="45" t="s">
        <v>285</v>
      </c>
      <c r="I5" s="227" t="s">
        <v>286</v>
      </c>
      <c r="J5" s="228"/>
      <c r="K5" s="228"/>
      <c r="L5" s="228"/>
      <c r="M5" s="228"/>
      <c r="N5" s="228"/>
      <c r="O5" s="229"/>
      <c r="P5" s="224" t="s">
        <v>287</v>
      </c>
      <c r="Q5" s="225"/>
      <c r="R5" s="225"/>
      <c r="S5" s="225"/>
      <c r="T5" s="226"/>
      <c r="AS5" s="246"/>
      <c r="BB5" s="247"/>
      <c r="BC5" s="247"/>
    </row>
    <row r="6" spans="1:61" s="8" customFormat="1" ht="54" customHeight="1" x14ac:dyDescent="0.25">
      <c r="A6" s="248" t="s">
        <v>288</v>
      </c>
      <c r="B6" s="249"/>
      <c r="C6" s="250" t="s">
        <v>289</v>
      </c>
      <c r="D6" s="251"/>
      <c r="E6" s="251"/>
      <c r="F6" s="251"/>
      <c r="G6" s="251"/>
      <c r="H6" s="252"/>
      <c r="I6" s="227" t="s">
        <v>290</v>
      </c>
      <c r="J6" s="228"/>
      <c r="K6" s="228"/>
      <c r="L6" s="228"/>
      <c r="M6" s="228"/>
      <c r="N6" s="228"/>
      <c r="O6" s="229"/>
      <c r="P6" s="230">
        <v>2023</v>
      </c>
      <c r="Q6" s="231"/>
      <c r="R6" s="231"/>
      <c r="S6" s="231"/>
      <c r="T6" s="231"/>
      <c r="W6" s="9" t="s">
        <v>291</v>
      </c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10"/>
      <c r="AK6" s="10"/>
      <c r="AL6" s="10"/>
      <c r="AM6" s="10"/>
      <c r="AN6" s="11"/>
      <c r="AO6" s="12"/>
      <c r="AP6" s="12"/>
      <c r="AQ6" s="12"/>
      <c r="AS6" s="246"/>
      <c r="BB6" s="258"/>
      <c r="BC6" s="258"/>
    </row>
    <row r="7" spans="1:61" s="8" customFormat="1" ht="33.75" customHeight="1" x14ac:dyDescent="0.25">
      <c r="A7" s="261" t="s">
        <v>292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3"/>
      <c r="W7" s="264" t="s">
        <v>293</v>
      </c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6"/>
      <c r="AT7" s="245" t="s">
        <v>294</v>
      </c>
      <c r="AU7" s="245"/>
      <c r="AV7" s="245"/>
      <c r="AW7" s="245"/>
      <c r="AX7" s="245"/>
      <c r="AY7" s="245"/>
      <c r="AZ7" s="245"/>
      <c r="BA7" s="245"/>
      <c r="BB7" s="245"/>
      <c r="BC7" s="245"/>
    </row>
    <row r="8" spans="1:61" s="8" customFormat="1" ht="33" customHeight="1" x14ac:dyDescent="0.25">
      <c r="A8" s="245" t="s">
        <v>295</v>
      </c>
      <c r="B8" s="245"/>
      <c r="C8" s="245"/>
      <c r="D8" s="245"/>
      <c r="E8" s="245"/>
      <c r="F8" s="245"/>
      <c r="G8" s="245"/>
      <c r="H8" s="245"/>
      <c r="I8" s="245"/>
      <c r="J8" s="245" t="s">
        <v>296</v>
      </c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67" t="s">
        <v>297</v>
      </c>
      <c r="X8" s="267"/>
      <c r="Y8" s="267"/>
      <c r="Z8" s="267"/>
      <c r="AA8" s="267"/>
      <c r="AB8" s="241" t="s">
        <v>298</v>
      </c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5"/>
      <c r="AU8" s="245"/>
      <c r="AV8" s="245"/>
      <c r="AW8" s="245"/>
      <c r="AX8" s="245"/>
      <c r="AY8" s="245"/>
      <c r="AZ8" s="245"/>
      <c r="BA8" s="245"/>
      <c r="BB8" s="245"/>
      <c r="BC8" s="245"/>
    </row>
    <row r="9" spans="1:61" s="13" customFormat="1" ht="33" customHeight="1" x14ac:dyDescent="0.25">
      <c r="A9" s="245"/>
      <c r="B9" s="245"/>
      <c r="C9" s="245"/>
      <c r="D9" s="245"/>
      <c r="E9" s="245"/>
      <c r="F9" s="245"/>
      <c r="G9" s="245"/>
      <c r="H9" s="245"/>
      <c r="I9" s="245"/>
      <c r="J9" s="233" t="s">
        <v>299</v>
      </c>
      <c r="K9" s="233" t="s">
        <v>300</v>
      </c>
      <c r="L9" s="233" t="s">
        <v>301</v>
      </c>
      <c r="M9" s="233" t="s">
        <v>302</v>
      </c>
      <c r="N9" s="233" t="s">
        <v>303</v>
      </c>
      <c r="O9" s="233" t="s">
        <v>304</v>
      </c>
      <c r="P9" s="233" t="s">
        <v>305</v>
      </c>
      <c r="Q9" s="233" t="s">
        <v>306</v>
      </c>
      <c r="R9" s="233" t="s">
        <v>307</v>
      </c>
      <c r="S9" s="233" t="s">
        <v>308</v>
      </c>
      <c r="T9" s="233" t="s">
        <v>309</v>
      </c>
      <c r="U9" s="233" t="s">
        <v>310</v>
      </c>
      <c r="V9" s="233" t="s">
        <v>311</v>
      </c>
      <c r="W9" s="267"/>
      <c r="X9" s="267"/>
      <c r="Y9" s="267"/>
      <c r="Z9" s="267"/>
      <c r="AA9" s="267"/>
      <c r="AB9" s="232" t="s">
        <v>312</v>
      </c>
      <c r="AC9" s="232"/>
      <c r="AD9" s="232"/>
      <c r="AE9" s="232"/>
      <c r="AF9" s="232"/>
      <c r="AG9" s="232"/>
      <c r="AH9" s="232"/>
      <c r="AI9" s="232"/>
      <c r="AJ9" s="242" t="s">
        <v>313</v>
      </c>
      <c r="AK9" s="42"/>
      <c r="AL9" s="242" t="s">
        <v>314</v>
      </c>
      <c r="AM9" s="242" t="s">
        <v>315</v>
      </c>
      <c r="AN9" s="237" t="s">
        <v>316</v>
      </c>
      <c r="AO9" s="237" t="s">
        <v>317</v>
      </c>
      <c r="AP9" s="242" t="s">
        <v>318</v>
      </c>
      <c r="AQ9" s="237" t="s">
        <v>319</v>
      </c>
      <c r="AR9" s="237" t="s">
        <v>320</v>
      </c>
      <c r="AS9" s="237" t="s">
        <v>321</v>
      </c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I9" s="13" t="s">
        <v>322</v>
      </c>
    </row>
    <row r="10" spans="1:61" s="13" customFormat="1" ht="49.5" customHeight="1" x14ac:dyDescent="0.25">
      <c r="A10" s="232" t="s">
        <v>323</v>
      </c>
      <c r="B10" s="232" t="s">
        <v>324</v>
      </c>
      <c r="C10" s="232" t="s">
        <v>325</v>
      </c>
      <c r="D10" s="232" t="s">
        <v>326</v>
      </c>
      <c r="E10" s="232" t="s">
        <v>327</v>
      </c>
      <c r="F10" s="232" t="s">
        <v>328</v>
      </c>
      <c r="G10" s="232"/>
      <c r="H10" s="232"/>
      <c r="I10" s="232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67"/>
      <c r="X10" s="267"/>
      <c r="Y10" s="267"/>
      <c r="Z10" s="267"/>
      <c r="AA10" s="267"/>
      <c r="AB10" s="242" t="s">
        <v>329</v>
      </c>
      <c r="AC10" s="242"/>
      <c r="AD10" s="242"/>
      <c r="AE10" s="242"/>
      <c r="AF10" s="242"/>
      <c r="AG10" s="242" t="s">
        <v>330</v>
      </c>
      <c r="AH10" s="242"/>
      <c r="AI10" s="242"/>
      <c r="AJ10" s="242"/>
      <c r="AK10" s="42"/>
      <c r="AL10" s="242"/>
      <c r="AM10" s="242"/>
      <c r="AN10" s="237"/>
      <c r="AO10" s="237"/>
      <c r="AP10" s="242"/>
      <c r="AQ10" s="237"/>
      <c r="AR10" s="237"/>
      <c r="AS10" s="237"/>
      <c r="AT10" s="234" t="s">
        <v>331</v>
      </c>
      <c r="AU10" s="234" t="s">
        <v>332</v>
      </c>
      <c r="AV10" s="234" t="s">
        <v>333</v>
      </c>
      <c r="AW10" s="234" t="s">
        <v>334</v>
      </c>
      <c r="AX10" s="236" t="s">
        <v>335</v>
      </c>
      <c r="AY10" s="236"/>
      <c r="AZ10" s="236"/>
      <c r="BA10" s="232" t="s">
        <v>336</v>
      </c>
      <c r="BB10" s="232" t="s">
        <v>337</v>
      </c>
      <c r="BC10" s="232" t="s">
        <v>338</v>
      </c>
      <c r="BI10" s="13" t="s">
        <v>339</v>
      </c>
    </row>
    <row r="11" spans="1:61" s="13" customFormat="1" ht="57.75" customHeight="1" x14ac:dyDescent="0.25">
      <c r="A11" s="232"/>
      <c r="B11" s="232"/>
      <c r="C11" s="232"/>
      <c r="D11" s="232"/>
      <c r="E11" s="232"/>
      <c r="F11" s="14" t="s">
        <v>340</v>
      </c>
      <c r="G11" s="14" t="s">
        <v>341</v>
      </c>
      <c r="H11" s="14" t="s">
        <v>342</v>
      </c>
      <c r="I11" s="14" t="s">
        <v>343</v>
      </c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15" t="s">
        <v>344</v>
      </c>
      <c r="X11" s="15" t="s">
        <v>345</v>
      </c>
      <c r="Y11" s="15" t="s">
        <v>346</v>
      </c>
      <c r="Z11" s="15" t="s">
        <v>347</v>
      </c>
      <c r="AA11" s="16" t="s">
        <v>348</v>
      </c>
      <c r="AB11" s="17" t="s">
        <v>349</v>
      </c>
      <c r="AC11" s="15" t="s">
        <v>350</v>
      </c>
      <c r="AD11" s="15" t="s">
        <v>351</v>
      </c>
      <c r="AE11" s="17" t="s">
        <v>352</v>
      </c>
      <c r="AF11" s="15" t="s">
        <v>353</v>
      </c>
      <c r="AG11" s="15" t="s">
        <v>354</v>
      </c>
      <c r="AH11" s="15" t="s">
        <v>355</v>
      </c>
      <c r="AI11" s="15" t="s">
        <v>356</v>
      </c>
      <c r="AJ11" s="42" t="s">
        <v>357</v>
      </c>
      <c r="AK11" s="42"/>
      <c r="AL11" s="42" t="s">
        <v>358</v>
      </c>
      <c r="AM11" s="42" t="s">
        <v>359</v>
      </c>
      <c r="AN11" s="237"/>
      <c r="AO11" s="237"/>
      <c r="AP11" s="242"/>
      <c r="AQ11" s="237"/>
      <c r="AR11" s="237"/>
      <c r="AS11" s="237"/>
      <c r="AT11" s="235"/>
      <c r="AU11" s="235"/>
      <c r="AV11" s="235"/>
      <c r="AW11" s="235"/>
      <c r="AX11" s="16" t="s">
        <v>360</v>
      </c>
      <c r="AY11" s="16" t="s">
        <v>361</v>
      </c>
      <c r="AZ11" s="16" t="s">
        <v>362</v>
      </c>
      <c r="BA11" s="232"/>
      <c r="BB11" s="232"/>
      <c r="BC11" s="232"/>
      <c r="BF11" s="36"/>
      <c r="BI11" s="13" t="s">
        <v>363</v>
      </c>
    </row>
    <row r="12" spans="1:61" s="24" customFormat="1" ht="140.25" customHeight="1" x14ac:dyDescent="0.25">
      <c r="A12" s="199" t="s">
        <v>364</v>
      </c>
      <c r="B12" s="199" t="s">
        <v>365</v>
      </c>
      <c r="C12" s="199" t="s">
        <v>366</v>
      </c>
      <c r="D12" s="199" t="s">
        <v>367</v>
      </c>
      <c r="E12" s="202" t="str">
        <f>+CONCATENATE(B12," ",C12," ",D12)</f>
        <v>Posibilidad de perdida economica y reputacional 
 Por errores de digitación o errores de calculo en la actualización de la cuenta cuenta corriente de impuesto predial 
debido a  falta de capacitación y de herramientas automatizadas</v>
      </c>
      <c r="F12" s="199" t="s">
        <v>368</v>
      </c>
      <c r="G12" s="196"/>
      <c r="H12" s="196" t="s">
        <v>369</v>
      </c>
      <c r="I12" s="217" t="str">
        <f>+G12&amp;H12</f>
        <v>Procesos</v>
      </c>
      <c r="J12" s="214">
        <v>8000</v>
      </c>
      <c r="K12" s="187" t="str">
        <f>IF(J12&lt;=0,"",IF(J12&lt;=2,"Muy Baja",IF(J12&lt;=24,"Baja",IF(J12&lt;=500,"Media",IF(J12&lt;=5000,"Alta","Muy Alta")))))</f>
        <v>Muy Alta</v>
      </c>
      <c r="L12" s="208">
        <f>IF(K12="","",IF(K12="Muy Baja",0.2,IF(K12="Baja",0.4,IF(K12="Media",0.6,IF(K12="Alta",0.8,IF(K12="Muy Alta",1,))))))</f>
        <v>1</v>
      </c>
      <c r="M12" s="211" t="s">
        <v>370</v>
      </c>
      <c r="N12" s="208">
        <f>IF(M12="","",IF(M12="menor a 10 SMLMV",0.2,IF(M12="ENTRE 10 Y 50 SMLMV",0.4,IF(M12="entre 50 y 100 SMLMV",0.6,IF(M12="entre 100 y 500 SMLMV",0.8,IF(M12="Mayor a 500 SMLMV",1,))))))</f>
        <v>0.4</v>
      </c>
      <c r="O12" s="187" t="str">
        <f>IF(N12&lt;=0,"",IF(N12&lt;=20%,"Leve",IF(N12&lt;=40%,"Menor",IF(N12&lt;=60%,"Moderado",IF(N12&lt;=80%,"Mayor","Catastrofico")))))</f>
        <v>Menor</v>
      </c>
      <c r="P12" s="205" t="s">
        <v>322</v>
      </c>
      <c r="Q12" s="37" t="s">
        <v>322</v>
      </c>
      <c r="R12" s="187" t="str">
        <f>IF(S12&lt;=0,"",IF(S12&lt;=20%,"Leve",IF(S12&lt;=40%,"Menor",IF(S12&lt;=60%,"Moderado",IF(S12&lt;=80%,"Mayor","Catastrofico")))))</f>
        <v>Leve</v>
      </c>
      <c r="S12" s="208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0.2</v>
      </c>
      <c r="T12" s="187" t="str">
        <f>IF(U12&lt;=0,"",IF(U12&lt;=20%,"Leve",IF(U12&lt;=40%,"Menor",IF(U12&lt;=60%,"Moderado",IF(U12&lt;=80%,"Mayor","Catastrofico")))))</f>
        <v>Menor</v>
      </c>
      <c r="U12" s="193">
        <f>+N12</f>
        <v>0.4</v>
      </c>
      <c r="V12" s="190" t="str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Alto</v>
      </c>
      <c r="W12" s="18">
        <v>1</v>
      </c>
      <c r="X12" s="19" t="s">
        <v>371</v>
      </c>
      <c r="Y12" s="19" t="s">
        <v>372</v>
      </c>
      <c r="Z12" s="19" t="s">
        <v>373</v>
      </c>
      <c r="AA12" s="20" t="str">
        <f>+CONCATENATE(X12," ",Y12," ",Z12)</f>
        <v xml:space="preserve">
Grupo de liquidación de IPU 
Verificar la liquidación en simulador de liquidación del IPU  
permanentemente</v>
      </c>
      <c r="AB12" s="21" t="s">
        <v>374</v>
      </c>
      <c r="AC12" s="41">
        <f>IF(AB12="","",IF(AB12="Preventivo",0.25,IF(AB12="Detectivo",0.15,IF(AB12="Correctivo",0.1,))))</f>
        <v>0.25</v>
      </c>
      <c r="AD12" s="22" t="s">
        <v>375</v>
      </c>
      <c r="AE12" s="21" t="s">
        <v>376</v>
      </c>
      <c r="AF12" s="41">
        <f>IF(AE12="","",IF(AE12="Manual",0.15,IF(AE12="Automatico",0.25,)))</f>
        <v>0.15</v>
      </c>
      <c r="AG12" s="23" t="s">
        <v>377</v>
      </c>
      <c r="AH12" s="23" t="s">
        <v>378</v>
      </c>
      <c r="AI12" s="23" t="s">
        <v>379</v>
      </c>
      <c r="AJ12" s="22">
        <f>+AC12+AF12</f>
        <v>0.4</v>
      </c>
      <c r="AK12" s="22">
        <f>+L12*AJ12</f>
        <v>0.4</v>
      </c>
      <c r="AL12" s="22">
        <f>+L12-AK12</f>
        <v>0.6</v>
      </c>
      <c r="AM12" s="22">
        <v>0.4</v>
      </c>
      <c r="AN12" s="238">
        <f>+AL16</f>
        <v>0.36</v>
      </c>
      <c r="AO12" s="187" t="str">
        <f>IF(AN12&lt;=0,"",IF(AN12&lt;=20%,"Muy Baja",IF(AN12&lt;=40%,"Baja",IF(AN12&lt;=60%,"Media",IF(AN12&lt;=80%,"Alta","Muy Alta")))))</f>
        <v>Baja</v>
      </c>
      <c r="AP12" s="238">
        <f>+AM16</f>
        <v>0.4</v>
      </c>
      <c r="AQ12" s="187" t="str">
        <f>IF(AP12&lt;=0,"",IF(AP12&lt;=20%,"Leve",IF(AP12&lt;=40%,"Menor",IF(AP12&lt;=60%,"Moderado",IF(AP12&lt;=80%,"Mayor","Catastrofico")))))</f>
        <v>Menor</v>
      </c>
      <c r="AR12" s="190" t="str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  <v>Moderado</v>
      </c>
      <c r="AS12" s="211" t="s">
        <v>380</v>
      </c>
      <c r="AT12" s="223" t="s">
        <v>381</v>
      </c>
      <c r="AU12" s="223" t="s">
        <v>382</v>
      </c>
      <c r="AV12" s="220">
        <v>44928</v>
      </c>
      <c r="AW12" s="220">
        <v>45291</v>
      </c>
      <c r="AX12" s="223"/>
      <c r="AY12" s="223"/>
      <c r="AZ12" s="223"/>
      <c r="BA12" s="223"/>
      <c r="BB12" s="223"/>
      <c r="BC12" s="223"/>
      <c r="BE12" s="38" t="str">
        <f>IF(BD12="","",IF(BD12="Muy Baja",0.2,IF(BD12="Baja",0.4,IF(BD12="Media",0.6,IF(BD12="Alta",0.8,IF(BD12="Muy Alta",1,))))))</f>
        <v/>
      </c>
      <c r="BF12" s="243" t="s">
        <v>383</v>
      </c>
      <c r="BG12" s="244"/>
      <c r="BI12" s="13" t="s">
        <v>384</v>
      </c>
    </row>
    <row r="13" spans="1:61" s="24" customFormat="1" ht="43.5" customHeight="1" x14ac:dyDescent="0.25">
      <c r="A13" s="200"/>
      <c r="B13" s="200"/>
      <c r="C13" s="200"/>
      <c r="D13" s="200"/>
      <c r="E13" s="203"/>
      <c r="F13" s="200"/>
      <c r="G13" s="197"/>
      <c r="H13" s="197"/>
      <c r="I13" s="218"/>
      <c r="J13" s="215"/>
      <c r="K13" s="188"/>
      <c r="L13" s="209"/>
      <c r="M13" s="212"/>
      <c r="N13" s="209"/>
      <c r="O13" s="188"/>
      <c r="P13" s="206"/>
      <c r="Q13" s="37" t="s">
        <v>339</v>
      </c>
      <c r="R13" s="188"/>
      <c r="S13" s="209"/>
      <c r="T13" s="188"/>
      <c r="U13" s="194"/>
      <c r="V13" s="191"/>
      <c r="W13" s="18">
        <v>2</v>
      </c>
      <c r="X13" s="19" t="s">
        <v>371</v>
      </c>
      <c r="Y13" s="19" t="s">
        <v>385</v>
      </c>
      <c r="Z13" s="19" t="s">
        <v>386</v>
      </c>
      <c r="AA13" s="20" t="str">
        <f>+CONCATENATE(X13," ",Y13," ",Z13)</f>
        <v xml:space="preserve">
Grupo de liquidación de IPU 
Capacitar al personal en normas aplicables al IPU 
Cuando sea requerido</v>
      </c>
      <c r="AB13" s="21" t="s">
        <v>374</v>
      </c>
      <c r="AC13" s="41">
        <f>IF(AB13="","",IF(AB13="Preventivo",0.25,IF(AB13="Detectivo",0.15,IF(AB13="Correctivo",0.1,))))</f>
        <v>0.25</v>
      </c>
      <c r="AD13" s="22" t="s">
        <v>375</v>
      </c>
      <c r="AE13" s="21" t="s">
        <v>376</v>
      </c>
      <c r="AF13" s="41">
        <f>IF(AE13="","",IF(AE13="Manual",0.15,IF(AE13="Automatico",0.25,)))</f>
        <v>0.15</v>
      </c>
      <c r="AG13" s="23" t="s">
        <v>377</v>
      </c>
      <c r="AH13" s="23" t="s">
        <v>378</v>
      </c>
      <c r="AI13" s="23" t="s">
        <v>379</v>
      </c>
      <c r="AJ13" s="22">
        <f>+AC13+AF13</f>
        <v>0.4</v>
      </c>
      <c r="AK13" s="22">
        <f>+AL12*AJ13</f>
        <v>0.24</v>
      </c>
      <c r="AL13" s="22">
        <f>+AL12-AK13</f>
        <v>0.36</v>
      </c>
      <c r="AM13" s="22">
        <v>0.4</v>
      </c>
      <c r="AN13" s="239"/>
      <c r="AO13" s="188"/>
      <c r="AP13" s="239"/>
      <c r="AQ13" s="188"/>
      <c r="AR13" s="191"/>
      <c r="AS13" s="212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E13" s="39"/>
      <c r="BF13"/>
      <c r="BI13" s="13" t="s">
        <v>387</v>
      </c>
    </row>
    <row r="14" spans="1:61" s="24" customFormat="1" ht="35.25" customHeight="1" x14ac:dyDescent="0.25">
      <c r="A14" s="200"/>
      <c r="B14" s="200"/>
      <c r="C14" s="200"/>
      <c r="D14" s="200"/>
      <c r="E14" s="203"/>
      <c r="F14" s="200"/>
      <c r="G14" s="197"/>
      <c r="H14" s="197"/>
      <c r="I14" s="218"/>
      <c r="J14" s="215"/>
      <c r="K14" s="188"/>
      <c r="L14" s="209"/>
      <c r="M14" s="212"/>
      <c r="N14" s="209"/>
      <c r="O14" s="188"/>
      <c r="P14" s="206"/>
      <c r="Q14" s="37" t="s">
        <v>388</v>
      </c>
      <c r="R14" s="188"/>
      <c r="S14" s="209"/>
      <c r="T14" s="188"/>
      <c r="U14" s="194"/>
      <c r="V14" s="191"/>
      <c r="W14" s="18">
        <v>3</v>
      </c>
      <c r="X14" s="19"/>
      <c r="Y14" s="19"/>
      <c r="Z14" s="19"/>
      <c r="AA14" s="20" t="str">
        <f t="shared" ref="AA14:AA15" si="0">+CONCATENATE(X14," ",Y14," ",Z14)</f>
        <v xml:space="preserve">  </v>
      </c>
      <c r="AB14" s="135" t="s">
        <v>389</v>
      </c>
      <c r="AC14" s="41">
        <f t="shared" ref="AC14:AC16" si="1">IF(AB14="","",IF(AB14="Preventivo",0.25,IF(AB14="Detectivo",0.15,IF(AB14="Correctivo",0.1,))))</f>
        <v>0</v>
      </c>
      <c r="AD14" s="22" t="s">
        <v>390</v>
      </c>
      <c r="AE14" s="135" t="s">
        <v>389</v>
      </c>
      <c r="AF14" s="41">
        <f t="shared" ref="AF14:AF16" si="2">IF(AE14="","",IF(AE14="Manual",0.15,IF(AE14="Automatico",0.25,)))</f>
        <v>0</v>
      </c>
      <c r="AG14" s="136" t="s">
        <v>389</v>
      </c>
      <c r="AH14" s="136" t="s">
        <v>389</v>
      </c>
      <c r="AI14" s="136" t="s">
        <v>389</v>
      </c>
      <c r="AJ14" s="22">
        <f t="shared" ref="AJ14:AJ16" si="3">+AC14+AF14</f>
        <v>0</v>
      </c>
      <c r="AK14" s="22">
        <f t="shared" ref="AK14:AK16" si="4">+AL13*AJ14</f>
        <v>0</v>
      </c>
      <c r="AL14" s="22">
        <f t="shared" ref="AL14:AL16" si="5">+AL13-AK14</f>
        <v>0.36</v>
      </c>
      <c r="AM14" s="22">
        <v>0.4</v>
      </c>
      <c r="AN14" s="239"/>
      <c r="AO14" s="188"/>
      <c r="AP14" s="239"/>
      <c r="AQ14" s="188"/>
      <c r="AR14" s="191"/>
      <c r="AS14" s="212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E14" s="39"/>
      <c r="BF14"/>
    </row>
    <row r="15" spans="1:61" s="24" customFormat="1" ht="35.25" customHeight="1" x14ac:dyDescent="0.25">
      <c r="A15" s="200"/>
      <c r="B15" s="200"/>
      <c r="C15" s="200"/>
      <c r="D15" s="200"/>
      <c r="E15" s="203"/>
      <c r="F15" s="200"/>
      <c r="G15" s="197"/>
      <c r="H15" s="197"/>
      <c r="I15" s="218"/>
      <c r="J15" s="215"/>
      <c r="K15" s="188"/>
      <c r="L15" s="209"/>
      <c r="M15" s="212"/>
      <c r="N15" s="209"/>
      <c r="O15" s="188"/>
      <c r="P15" s="206"/>
      <c r="Q15" s="37" t="s">
        <v>391</v>
      </c>
      <c r="R15" s="188"/>
      <c r="S15" s="209"/>
      <c r="T15" s="188"/>
      <c r="U15" s="194"/>
      <c r="V15" s="191"/>
      <c r="W15" s="18">
        <v>4</v>
      </c>
      <c r="X15" s="19"/>
      <c r="Y15" s="19"/>
      <c r="Z15" s="19"/>
      <c r="AA15" s="20" t="str">
        <f t="shared" si="0"/>
        <v xml:space="preserve">  </v>
      </c>
      <c r="AB15" s="135" t="s">
        <v>389</v>
      </c>
      <c r="AC15" s="41">
        <f t="shared" si="1"/>
        <v>0</v>
      </c>
      <c r="AD15" s="22" t="s">
        <v>390</v>
      </c>
      <c r="AE15" s="135" t="s">
        <v>389</v>
      </c>
      <c r="AF15" s="41">
        <f t="shared" si="2"/>
        <v>0</v>
      </c>
      <c r="AG15" s="136" t="s">
        <v>389</v>
      </c>
      <c r="AH15" s="136" t="s">
        <v>389</v>
      </c>
      <c r="AI15" s="136" t="s">
        <v>389</v>
      </c>
      <c r="AJ15" s="22">
        <f t="shared" si="3"/>
        <v>0</v>
      </c>
      <c r="AK15" s="22">
        <f t="shared" si="4"/>
        <v>0</v>
      </c>
      <c r="AL15" s="22">
        <f t="shared" si="5"/>
        <v>0.36</v>
      </c>
      <c r="AM15" s="22">
        <v>0.4</v>
      </c>
      <c r="AN15" s="239"/>
      <c r="AO15" s="188"/>
      <c r="AP15" s="239"/>
      <c r="AQ15" s="188"/>
      <c r="AR15" s="191"/>
      <c r="AS15" s="212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E15" s="39"/>
      <c r="BF15"/>
    </row>
    <row r="16" spans="1:61" s="24" customFormat="1" ht="35.25" customHeight="1" x14ac:dyDescent="0.25">
      <c r="A16" s="201"/>
      <c r="B16" s="201"/>
      <c r="C16" s="201"/>
      <c r="D16" s="201"/>
      <c r="E16" s="204"/>
      <c r="F16" s="201"/>
      <c r="G16" s="198"/>
      <c r="H16" s="198"/>
      <c r="I16" s="219"/>
      <c r="J16" s="216"/>
      <c r="K16" s="189"/>
      <c r="L16" s="210"/>
      <c r="M16" s="213"/>
      <c r="N16" s="210"/>
      <c r="O16" s="189"/>
      <c r="P16" s="207"/>
      <c r="Q16" s="37" t="s">
        <v>387</v>
      </c>
      <c r="R16" s="189"/>
      <c r="S16" s="210"/>
      <c r="T16" s="189"/>
      <c r="U16" s="195"/>
      <c r="V16" s="192"/>
      <c r="W16" s="25"/>
      <c r="X16" s="25"/>
      <c r="Y16" s="25"/>
      <c r="Z16" s="25"/>
      <c r="AA16" s="25"/>
      <c r="AB16" s="135" t="s">
        <v>389</v>
      </c>
      <c r="AC16" s="41">
        <f t="shared" si="1"/>
        <v>0</v>
      </c>
      <c r="AD16" s="22" t="s">
        <v>390</v>
      </c>
      <c r="AE16" s="135" t="s">
        <v>389</v>
      </c>
      <c r="AF16" s="41">
        <f t="shared" si="2"/>
        <v>0</v>
      </c>
      <c r="AG16" s="136" t="s">
        <v>389</v>
      </c>
      <c r="AH16" s="136" t="s">
        <v>389</v>
      </c>
      <c r="AI16" s="136" t="s">
        <v>389</v>
      </c>
      <c r="AJ16" s="22">
        <f t="shared" si="3"/>
        <v>0</v>
      </c>
      <c r="AK16" s="22">
        <f t="shared" si="4"/>
        <v>0</v>
      </c>
      <c r="AL16" s="22">
        <f t="shared" si="5"/>
        <v>0.36</v>
      </c>
      <c r="AM16" s="22">
        <v>0.4</v>
      </c>
      <c r="AN16" s="240"/>
      <c r="AO16" s="189"/>
      <c r="AP16" s="240"/>
      <c r="AQ16" s="189"/>
      <c r="AR16" s="192"/>
      <c r="AS16" s="213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E16" s="40"/>
    </row>
  </sheetData>
  <mergeCells count="105">
    <mergeCell ref="BF12:BG12"/>
    <mergeCell ref="A5:B5"/>
    <mergeCell ref="AS5:AS6"/>
    <mergeCell ref="BB5:BC5"/>
    <mergeCell ref="A6:B6"/>
    <mergeCell ref="C6:H6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X6:AI6"/>
    <mergeCell ref="BB6:BC6"/>
    <mergeCell ref="C5:D5"/>
    <mergeCell ref="A7:V7"/>
    <mergeCell ref="W7:AS7"/>
    <mergeCell ref="AT7:BC9"/>
    <mergeCell ref="A8:I9"/>
    <mergeCell ref="J8:V8"/>
    <mergeCell ref="W8:AA10"/>
    <mergeCell ref="AB8:AS8"/>
    <mergeCell ref="J9:J11"/>
    <mergeCell ref="F10:I10"/>
    <mergeCell ref="AB10:AF10"/>
    <mergeCell ref="AJ9:AJ10"/>
    <mergeCell ref="AL9:AL10"/>
    <mergeCell ref="AM9:AM10"/>
    <mergeCell ref="AN9:AN11"/>
    <mergeCell ref="AO9:AO11"/>
    <mergeCell ref="AP9:AP11"/>
    <mergeCell ref="R9:R11"/>
    <mergeCell ref="S9:S11"/>
    <mergeCell ref="T9:T11"/>
    <mergeCell ref="U9:U11"/>
    <mergeCell ref="V9:V11"/>
    <mergeCell ref="AB9:AI9"/>
    <mergeCell ref="AG10:AI10"/>
    <mergeCell ref="K9:K11"/>
    <mergeCell ref="M9:M11"/>
    <mergeCell ref="N9:N11"/>
    <mergeCell ref="O9:O11"/>
    <mergeCell ref="P9:P11"/>
    <mergeCell ref="D12:D16"/>
    <mergeCell ref="C12:C16"/>
    <mergeCell ref="B12:B16"/>
    <mergeCell ref="A12:A16"/>
    <mergeCell ref="BB10:BB11"/>
    <mergeCell ref="BC10:BC11"/>
    <mergeCell ref="AT10:AT11"/>
    <mergeCell ref="AU10:AU11"/>
    <mergeCell ref="AV10:AV11"/>
    <mergeCell ref="AW10:AW11"/>
    <mergeCell ref="AX10:AZ10"/>
    <mergeCell ref="BA10:BA11"/>
    <mergeCell ref="AQ9:AQ11"/>
    <mergeCell ref="AR9:AR11"/>
    <mergeCell ref="AS9:AS11"/>
    <mergeCell ref="AX12:AX16"/>
    <mergeCell ref="AW12:AW16"/>
    <mergeCell ref="BC12:BC16"/>
    <mergeCell ref="BB12:BB16"/>
    <mergeCell ref="AR12:AR16"/>
    <mergeCell ref="AQ12:AQ16"/>
    <mergeCell ref="AP12:AP16"/>
    <mergeCell ref="AO12:AO16"/>
    <mergeCell ref="AN12:AN16"/>
    <mergeCell ref="P5:T5"/>
    <mergeCell ref="I5:O5"/>
    <mergeCell ref="I6:O6"/>
    <mergeCell ref="P6:T6"/>
    <mergeCell ref="A10:A11"/>
    <mergeCell ref="B10:B11"/>
    <mergeCell ref="C10:C11"/>
    <mergeCell ref="D10:D11"/>
    <mergeCell ref="E10:E11"/>
    <mergeCell ref="Q9:Q11"/>
    <mergeCell ref="L9:L11"/>
    <mergeCell ref="AV12:AV16"/>
    <mergeCell ref="AU12:AU16"/>
    <mergeCell ref="AT12:AT16"/>
    <mergeCell ref="AS12:AS16"/>
    <mergeCell ref="BA12:BA16"/>
    <mergeCell ref="AZ12:AZ16"/>
    <mergeCell ref="AY12:AY16"/>
    <mergeCell ref="T12:T16"/>
    <mergeCell ref="S12:S16"/>
    <mergeCell ref="R12:R16"/>
    <mergeCell ref="V12:V16"/>
    <mergeCell ref="U12:U16"/>
    <mergeCell ref="H12:H16"/>
    <mergeCell ref="G12:G16"/>
    <mergeCell ref="F12:F16"/>
    <mergeCell ref="E12:E16"/>
    <mergeCell ref="P12:P16"/>
    <mergeCell ref="O12:O16"/>
    <mergeCell ref="N12:N16"/>
    <mergeCell ref="M12:M16"/>
    <mergeCell ref="L12:L16"/>
    <mergeCell ref="K12:K16"/>
    <mergeCell ref="J12:J16"/>
    <mergeCell ref="I12:I16"/>
  </mergeCells>
  <conditionalFormatting sqref="K12">
    <cfRule type="cellIs" dxfId="52" priority="252" operator="equal">
      <formula>"Muy Alta"</formula>
    </cfRule>
  </conditionalFormatting>
  <conditionalFormatting sqref="K12">
    <cfRule type="cellIs" dxfId="51" priority="253" operator="equal">
      <formula>"Alta"</formula>
    </cfRule>
  </conditionalFormatting>
  <conditionalFormatting sqref="K12">
    <cfRule type="cellIs" dxfId="50" priority="254" operator="equal">
      <formula>"Media"</formula>
    </cfRule>
  </conditionalFormatting>
  <conditionalFormatting sqref="K12">
    <cfRule type="cellIs" dxfId="49" priority="255" operator="equal">
      <formula>"Baja"</formula>
    </cfRule>
  </conditionalFormatting>
  <conditionalFormatting sqref="K12">
    <cfRule type="cellIs" dxfId="48" priority="256" operator="equal">
      <formula>"Muy Baja"</formula>
    </cfRule>
  </conditionalFormatting>
  <conditionalFormatting sqref="O12">
    <cfRule type="cellIs" dxfId="47" priority="247" operator="equal">
      <formula>"catastrofico"</formula>
    </cfRule>
  </conditionalFormatting>
  <conditionalFormatting sqref="O12">
    <cfRule type="cellIs" dxfId="46" priority="248" operator="equal">
      <formula>"Mayor"</formula>
    </cfRule>
  </conditionalFormatting>
  <conditionalFormatting sqref="O12">
    <cfRule type="cellIs" dxfId="45" priority="249" operator="equal">
      <formula>"Moderado"</formula>
    </cfRule>
  </conditionalFormatting>
  <conditionalFormatting sqref="O12">
    <cfRule type="cellIs" dxfId="44" priority="250" operator="equal">
      <formula>"menor"</formula>
    </cfRule>
  </conditionalFormatting>
  <conditionalFormatting sqref="O12">
    <cfRule type="cellIs" dxfId="43" priority="251" operator="equal">
      <formula>"leve"</formula>
    </cfRule>
  </conditionalFormatting>
  <conditionalFormatting sqref="R12">
    <cfRule type="cellIs" dxfId="42" priority="242" operator="equal">
      <formula>"catastrofico"</formula>
    </cfRule>
  </conditionalFormatting>
  <conditionalFormatting sqref="R12">
    <cfRule type="cellIs" dxfId="41" priority="243" operator="equal">
      <formula>"Mayor"</formula>
    </cfRule>
  </conditionalFormatting>
  <conditionalFormatting sqref="R12">
    <cfRule type="cellIs" dxfId="40" priority="244" operator="equal">
      <formula>"Moderado"</formula>
    </cfRule>
  </conditionalFormatting>
  <conditionalFormatting sqref="R12">
    <cfRule type="cellIs" dxfId="39" priority="245" operator="equal">
      <formula>"menor"</formula>
    </cfRule>
  </conditionalFormatting>
  <conditionalFormatting sqref="R12">
    <cfRule type="cellIs" dxfId="38" priority="246" operator="equal">
      <formula>"leve"</formula>
    </cfRule>
  </conditionalFormatting>
  <conditionalFormatting sqref="U12">
    <cfRule type="cellIs" dxfId="37" priority="257" operator="equal">
      <formula>#REF!</formula>
    </cfRule>
    <cfRule type="cellIs" dxfId="36" priority="258" operator="equal">
      <formula>#REF!</formula>
    </cfRule>
    <cfRule type="cellIs" dxfId="35" priority="259" operator="equal">
      <formula>#REF!</formula>
    </cfRule>
    <cfRule type="cellIs" dxfId="34" priority="260" operator="equal">
      <formula>#REF!</formula>
    </cfRule>
    <cfRule type="cellIs" dxfId="33" priority="261" operator="equal">
      <formula>#REF!</formula>
    </cfRule>
  </conditionalFormatting>
  <conditionalFormatting sqref="T12">
    <cfRule type="cellIs" dxfId="32" priority="237" operator="equal">
      <formula>"catastrofico"</formula>
    </cfRule>
  </conditionalFormatting>
  <conditionalFormatting sqref="T12">
    <cfRule type="cellIs" dxfId="31" priority="238" operator="equal">
      <formula>"Mayor"</formula>
    </cfRule>
  </conditionalFormatting>
  <conditionalFormatting sqref="T12">
    <cfRule type="cellIs" dxfId="30" priority="239" operator="equal">
      <formula>"Moderado"</formula>
    </cfRule>
  </conditionalFormatting>
  <conditionalFormatting sqref="T12">
    <cfRule type="cellIs" dxfId="29" priority="240" operator="equal">
      <formula>"menor"</formula>
    </cfRule>
  </conditionalFormatting>
  <conditionalFormatting sqref="T12">
    <cfRule type="cellIs" dxfId="28" priority="241" operator="equal">
      <formula>"leve"</formula>
    </cfRule>
  </conditionalFormatting>
  <conditionalFormatting sqref="AO12">
    <cfRule type="cellIs" dxfId="27" priority="232" operator="equal">
      <formula>"Muy Alta"</formula>
    </cfRule>
  </conditionalFormatting>
  <conditionalFormatting sqref="AO12">
    <cfRule type="cellIs" dxfId="26" priority="233" operator="equal">
      <formula>"Alta"</formula>
    </cfRule>
  </conditionalFormatting>
  <conditionalFormatting sqref="AO12">
    <cfRule type="cellIs" dxfId="25" priority="234" operator="equal">
      <formula>"Media"</formula>
    </cfRule>
  </conditionalFormatting>
  <conditionalFormatting sqref="AO12">
    <cfRule type="cellIs" dxfId="24" priority="235" operator="equal">
      <formula>"Baja"</formula>
    </cfRule>
  </conditionalFormatting>
  <conditionalFormatting sqref="AO12">
    <cfRule type="cellIs" dxfId="23" priority="236" operator="equal">
      <formula>"Muy Baja"</formula>
    </cfRule>
  </conditionalFormatting>
  <conditionalFormatting sqref="AQ12">
    <cfRule type="cellIs" dxfId="22" priority="227" operator="equal">
      <formula>"Catastrofico"</formula>
    </cfRule>
  </conditionalFormatting>
  <conditionalFormatting sqref="AQ12">
    <cfRule type="cellIs" dxfId="21" priority="228" operator="equal">
      <formula>"Mayor"</formula>
    </cfRule>
  </conditionalFormatting>
  <conditionalFormatting sqref="AQ12">
    <cfRule type="cellIs" dxfId="20" priority="229" operator="equal">
      <formula>"Moderado"</formula>
    </cfRule>
  </conditionalFormatting>
  <conditionalFormatting sqref="AQ12">
    <cfRule type="cellIs" dxfId="19" priority="230" operator="equal">
      <formula>"Menor"</formula>
    </cfRule>
  </conditionalFormatting>
  <conditionalFormatting sqref="AQ12">
    <cfRule type="cellIs" dxfId="18" priority="231" operator="equal">
      <formula>"Leve"</formula>
    </cfRule>
  </conditionalFormatting>
  <conditionalFormatting sqref="M12">
    <cfRule type="cellIs" dxfId="17" priority="262" operator="equal">
      <formula>$U$12</formula>
    </cfRule>
    <cfRule type="cellIs" dxfId="16" priority="263" operator="equal">
      <formula>$U$13</formula>
    </cfRule>
    <cfRule type="cellIs" dxfId="15" priority="264" operator="equal">
      <formula>$U$14</formula>
    </cfRule>
    <cfRule type="cellIs" dxfId="14" priority="265" operator="equal">
      <formula>$U$15</formula>
    </cfRule>
    <cfRule type="cellIs" dxfId="13" priority="266" operator="equal">
      <formula>$U$16</formula>
    </cfRule>
  </conditionalFormatting>
  <conditionalFormatting sqref="AS12">
    <cfRule type="cellIs" dxfId="12" priority="109" operator="equal">
      <formula>"Reducir mitigar"</formula>
    </cfRule>
  </conditionalFormatting>
  <conditionalFormatting sqref="AS12">
    <cfRule type="cellIs" dxfId="11" priority="105" operator="equal">
      <formula>"Evitar"</formula>
    </cfRule>
    <cfRule type="cellIs" dxfId="10" priority="106" operator="equal">
      <formula>"Aceptar"</formula>
    </cfRule>
    <cfRule type="cellIs" dxfId="9" priority="107" operator="equal">
      <formula>"reducir transferir"</formula>
    </cfRule>
    <cfRule type="cellIs" dxfId="8" priority="108" operator="equal">
      <formula>"reducir mitigar"</formula>
    </cfRule>
  </conditionalFormatting>
  <conditionalFormatting sqref="AR12">
    <cfRule type="cellIs" dxfId="7" priority="70" operator="equal">
      <formula>"Extremo"</formula>
    </cfRule>
  </conditionalFormatting>
  <conditionalFormatting sqref="AR12">
    <cfRule type="cellIs" dxfId="6" priority="71" operator="equal">
      <formula>"Alto"</formula>
    </cfRule>
  </conditionalFormatting>
  <conditionalFormatting sqref="AR12">
    <cfRule type="cellIs" dxfId="5" priority="72" operator="equal">
      <formula>"Moderado"</formula>
    </cfRule>
  </conditionalFormatting>
  <conditionalFormatting sqref="AR12">
    <cfRule type="cellIs" dxfId="4" priority="73" operator="equal">
      <formula>"Bajo"</formula>
    </cfRule>
  </conditionalFormatting>
  <conditionalFormatting sqref="V12">
    <cfRule type="cellIs" dxfId="3" priority="31" operator="equal">
      <formula>"Extremo"</formula>
    </cfRule>
  </conditionalFormatting>
  <conditionalFormatting sqref="V12">
    <cfRule type="cellIs" dxfId="2" priority="32" operator="equal">
      <formula>"Alto"</formula>
    </cfRule>
  </conditionalFormatting>
  <conditionalFormatting sqref="V12">
    <cfRule type="cellIs" dxfId="1" priority="33" operator="equal">
      <formula>"Moderado"</formula>
    </cfRule>
  </conditionalFormatting>
  <conditionalFormatting sqref="V12">
    <cfRule type="cellIs" dxfId="0" priority="34" operator="equal">
      <formula>"Bajo"</formula>
    </cfRule>
  </conditionalFormatting>
  <dataValidations count="19">
    <dataValidation type="list" allowBlank="1" showInputMessage="1" showErrorMessage="1" sqref="AS12">
      <formula1>"Reducir mitigar,Reducir Transferir,Aceptar,Evitar"</formula1>
    </dataValidation>
    <dataValidation type="list" allowBlank="1" showInputMessage="1" showErrorMessage="1" sqref="G12:H12">
      <formula1>"Procesos,Evento externo,Talento humano,Tecnologias,Infraestructura"</formula1>
    </dataValidation>
    <dataValidation type="list" allowBlank="1" showInputMessage="1" showErrorMessage="1" sqref="B12:B16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16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16">
      <formula1>"N/A,menor a 10 SMLMV,ENTRE 10 Y 50 SMLMV,entre 50 y 100 SMLMV,entre 100 y 500 SMLMV,Mayor a 500 SMLMV"</formula1>
    </dataValidation>
    <dataValidation type="list" allowBlank="1" showInputMessage="1" showErrorMessage="1" sqref="AB12:AB13">
      <formula1>"Preventivo,Detectivo,Correctivo"</formula1>
    </dataValidation>
    <dataValidation type="list" allowBlank="1" showInputMessage="1" showErrorMessage="1" sqref="AE12:AE13">
      <formula1>"Manual,Automatico"</formula1>
    </dataValidation>
    <dataValidation type="list" allowBlank="1" showInputMessage="1" showErrorMessage="1" sqref="AG12:AG13">
      <formula1>"Documentado,Sin Documentar"</formula1>
    </dataValidation>
    <dataValidation type="list" allowBlank="1" showInputMessage="1" showErrorMessage="1" sqref="AH12:AH13">
      <formula1>"Continua,Aleatoria"</formula1>
    </dataValidation>
    <dataValidation type="list" allowBlank="1" showInputMessage="1" showErrorMessage="1" sqref="AI12:AI13">
      <formula1>"Con Registro,Sin Registro"</formula1>
    </dataValidation>
    <dataValidation type="list" allowBlank="1" showInputMessage="1" showErrorMessage="1" sqref="BI6">
      <formula1>$BI$9:$BI$13</formula1>
    </dataValidation>
    <dataValidation type="list" allowBlank="1" showInputMessage="1" showErrorMessage="1" sqref="P12">
      <formula1>$Q$12:$Q$16</formula1>
    </dataValidation>
    <dataValidation type="list" allowBlank="1" showInputMessage="1" showErrorMessage="1" sqref="H5">
      <formula1>"Estrategico,Misional,Apoyo"</formula1>
    </dataValidation>
    <dataValidation type="list" allowBlank="1" showInputMessage="1" showErrorMessage="1" sqref="BC12:BC16">
      <formula1>"Sin Iniciar,En proceso,Cerrado"</formula1>
    </dataValidation>
    <dataValidation type="list" allowBlank="1" showInputMessage="1" showErrorMessage="1" sqref="AB14:AB16">
      <formula1>"Preventivo,Detectivo,Correctivo,NA"</formula1>
    </dataValidation>
    <dataValidation type="list" allowBlank="1" showInputMessage="1" showErrorMessage="1" sqref="AE14:AE16">
      <formula1>"Manual,Automatico,NA"</formula1>
    </dataValidation>
    <dataValidation type="list" allowBlank="1" showInputMessage="1" showErrorMessage="1" sqref="AG14:AG16">
      <formula1>"Documentado,Sin Documentar,NA"</formula1>
    </dataValidation>
    <dataValidation type="list" allowBlank="1" showInputMessage="1" showErrorMessage="1" sqref="AH14:AH16">
      <formula1>"Continua,Aleatoria,NA"</formula1>
    </dataValidation>
    <dataValidation type="list" allowBlank="1" showInputMessage="1" showErrorMessage="1" sqref="AI14:AI16">
      <formula1>"Con Registro,Sin Registro,NA"</formula1>
    </dataValidation>
  </dataValidations>
  <pageMargins left="0.7" right="0.7" top="0.75" bottom="0.75" header="0.3" footer="0.3"/>
  <pageSetup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2" sqref="H12"/>
    </sheetView>
  </sheetViews>
  <sheetFormatPr baseColWidth="10" defaultColWidth="9.140625" defaultRowHeight="15" x14ac:dyDescent="0.25"/>
  <cols>
    <col min="1" max="1" width="16.5703125" customWidth="1"/>
    <col min="2" max="2" width="18.42578125" customWidth="1"/>
    <col min="3" max="3" width="34.85546875" customWidth="1"/>
    <col min="4" max="4" width="27.5703125" customWidth="1"/>
    <col min="5" max="5" width="19.140625" customWidth="1"/>
    <col min="6" max="6" width="26.28515625" customWidth="1"/>
    <col min="7" max="7" width="33" customWidth="1"/>
    <col min="8" max="8" width="36.28515625" customWidth="1"/>
  </cols>
  <sheetData>
    <row r="1" spans="1:9" ht="15" customHeight="1" x14ac:dyDescent="0.25">
      <c r="A1" s="278"/>
      <c r="B1" s="279" t="s">
        <v>392</v>
      </c>
      <c r="C1" s="279"/>
      <c r="D1" s="279"/>
      <c r="E1" s="279"/>
      <c r="F1" s="279"/>
      <c r="G1" s="279"/>
      <c r="H1" s="118" t="s">
        <v>393</v>
      </c>
    </row>
    <row r="2" spans="1:9" ht="27" customHeight="1" x14ac:dyDescent="0.25">
      <c r="A2" s="278"/>
      <c r="B2" s="280" t="s">
        <v>394</v>
      </c>
      <c r="C2" s="280"/>
      <c r="D2" s="280"/>
      <c r="E2" s="280"/>
      <c r="F2" s="280"/>
      <c r="G2" s="280"/>
      <c r="H2" s="118" t="s">
        <v>395</v>
      </c>
    </row>
    <row r="3" spans="1:9" ht="18" customHeight="1" x14ac:dyDescent="0.25">
      <c r="A3" s="278"/>
      <c r="B3" s="279" t="s">
        <v>396</v>
      </c>
      <c r="C3" s="279"/>
      <c r="D3" s="279"/>
      <c r="E3" s="279"/>
      <c r="F3" s="279"/>
      <c r="G3" s="279"/>
      <c r="H3" s="119" t="s">
        <v>397</v>
      </c>
    </row>
    <row r="4" spans="1:9" ht="15" customHeight="1" x14ac:dyDescent="0.25">
      <c r="A4" s="278"/>
      <c r="B4" s="279" t="s">
        <v>398</v>
      </c>
      <c r="C4" s="279"/>
      <c r="D4" s="279"/>
      <c r="E4" s="279"/>
      <c r="F4" s="279"/>
      <c r="G4" s="279"/>
      <c r="H4" s="119" t="s">
        <v>399</v>
      </c>
    </row>
    <row r="5" spans="1:9" ht="15" customHeight="1" x14ac:dyDescent="0.25">
      <c r="A5" s="281" t="s">
        <v>400</v>
      </c>
      <c r="B5" s="281"/>
      <c r="C5" s="120">
        <v>44925</v>
      </c>
      <c r="D5" s="282" t="s">
        <v>401</v>
      </c>
      <c r="E5" s="282"/>
      <c r="F5" s="282"/>
      <c r="G5" s="282"/>
      <c r="H5" s="282"/>
    </row>
    <row r="6" spans="1:9" x14ac:dyDescent="0.25">
      <c r="A6" s="277" t="s">
        <v>402</v>
      </c>
      <c r="B6" s="277"/>
      <c r="C6" s="277"/>
      <c r="D6" s="277"/>
      <c r="E6" s="277"/>
      <c r="F6" s="277"/>
      <c r="G6" s="277" t="s">
        <v>403</v>
      </c>
      <c r="H6" s="277"/>
    </row>
    <row r="7" spans="1:9" ht="90" customHeight="1" x14ac:dyDescent="0.25">
      <c r="A7" s="121" t="s">
        <v>404</v>
      </c>
      <c r="B7" s="122" t="s">
        <v>2</v>
      </c>
      <c r="C7" s="122" t="s">
        <v>405</v>
      </c>
      <c r="D7" s="121" t="s">
        <v>406</v>
      </c>
      <c r="E7" s="274" t="s">
        <v>407</v>
      </c>
      <c r="F7" s="274"/>
      <c r="G7" s="123" t="s">
        <v>408</v>
      </c>
      <c r="H7" s="124" t="s">
        <v>409</v>
      </c>
    </row>
    <row r="8" spans="1:9" ht="156" customHeight="1" x14ac:dyDescent="0.25">
      <c r="A8" s="91"/>
      <c r="B8" s="91">
        <v>1</v>
      </c>
      <c r="C8" s="110"/>
      <c r="D8" s="110" t="s">
        <v>410</v>
      </c>
      <c r="E8" s="275" t="s">
        <v>411</v>
      </c>
      <c r="F8" s="275"/>
      <c r="G8" s="114"/>
      <c r="H8" s="115"/>
      <c r="I8" s="71"/>
    </row>
    <row r="9" spans="1:9" ht="33.75" customHeight="1" x14ac:dyDescent="0.25">
      <c r="A9" s="91"/>
      <c r="B9" s="91">
        <v>2</v>
      </c>
      <c r="C9" s="110"/>
      <c r="D9" s="110" t="s">
        <v>410</v>
      </c>
      <c r="E9" s="270" t="s">
        <v>412</v>
      </c>
      <c r="F9" s="271"/>
      <c r="G9" s="127"/>
      <c r="H9" s="127"/>
      <c r="I9" s="69"/>
    </row>
    <row r="10" spans="1:9" ht="40.5" customHeight="1" x14ac:dyDescent="0.25">
      <c r="A10" s="91"/>
      <c r="B10" s="91">
        <v>3</v>
      </c>
      <c r="C10" s="111"/>
      <c r="D10" s="110" t="s">
        <v>410</v>
      </c>
      <c r="E10" s="268" t="s">
        <v>413</v>
      </c>
      <c r="F10" s="269"/>
      <c r="G10" s="125"/>
      <c r="H10" s="125"/>
      <c r="I10" s="69"/>
    </row>
    <row r="11" spans="1:9" ht="31.5" customHeight="1" x14ac:dyDescent="0.25">
      <c r="A11" s="91"/>
      <c r="B11" s="91">
        <v>1</v>
      </c>
      <c r="C11" s="110"/>
      <c r="D11" s="116" t="s">
        <v>414</v>
      </c>
      <c r="E11" s="276" t="s">
        <v>415</v>
      </c>
      <c r="F11" s="268"/>
      <c r="G11" s="126"/>
      <c r="H11" s="126"/>
      <c r="I11" s="69"/>
    </row>
    <row r="12" spans="1:9" ht="113.25" customHeight="1" x14ac:dyDescent="0.25">
      <c r="A12" s="91"/>
      <c r="B12" s="91">
        <v>2</v>
      </c>
      <c r="C12" s="111"/>
      <c r="D12" s="116" t="s">
        <v>414</v>
      </c>
      <c r="E12" s="268" t="s">
        <v>416</v>
      </c>
      <c r="F12" s="269"/>
      <c r="G12" s="125"/>
      <c r="H12" s="125"/>
      <c r="I12" s="69"/>
    </row>
    <row r="13" spans="1:9" ht="28.5" customHeight="1" x14ac:dyDescent="0.25">
      <c r="A13" s="91"/>
      <c r="B13" s="91">
        <v>3</v>
      </c>
      <c r="C13" s="112"/>
      <c r="D13" s="116" t="s">
        <v>414</v>
      </c>
      <c r="E13" s="270" t="s">
        <v>417</v>
      </c>
      <c r="F13" s="271"/>
      <c r="G13" s="128"/>
      <c r="H13" s="128"/>
      <c r="I13" s="69"/>
    </row>
    <row r="14" spans="1:9" ht="15" customHeight="1" x14ac:dyDescent="0.25">
      <c r="A14" s="91"/>
      <c r="B14" s="91">
        <v>4</v>
      </c>
      <c r="C14" s="110"/>
      <c r="D14" s="116" t="s">
        <v>414</v>
      </c>
      <c r="E14" s="272" t="s">
        <v>418</v>
      </c>
      <c r="F14" s="273"/>
      <c r="G14" s="117"/>
      <c r="H14" s="117"/>
      <c r="I14" s="69"/>
    </row>
    <row r="15" spans="1:9" ht="15" customHeight="1" x14ac:dyDescent="0.25">
      <c r="A15" s="91"/>
      <c r="B15" s="91">
        <v>5</v>
      </c>
      <c r="C15" s="110"/>
      <c r="D15" s="116" t="s">
        <v>414</v>
      </c>
      <c r="E15" s="272" t="s">
        <v>419</v>
      </c>
      <c r="F15" s="273"/>
      <c r="G15" s="92"/>
      <c r="H15" s="113"/>
      <c r="I15" s="69"/>
    </row>
  </sheetData>
  <mergeCells count="18">
    <mergeCell ref="A6:F6"/>
    <mergeCell ref="G6:H6"/>
    <mergeCell ref="A1:A4"/>
    <mergeCell ref="B1:G1"/>
    <mergeCell ref="B2:G2"/>
    <mergeCell ref="B3:G3"/>
    <mergeCell ref="B4:G4"/>
    <mergeCell ref="A5:B5"/>
    <mergeCell ref="D5:H5"/>
    <mergeCell ref="E12:F12"/>
    <mergeCell ref="E13:F13"/>
    <mergeCell ref="E14:F14"/>
    <mergeCell ref="E15:F15"/>
    <mergeCell ref="E7:F7"/>
    <mergeCell ref="E8:F8"/>
    <mergeCell ref="E9:F9"/>
    <mergeCell ref="E10:F10"/>
    <mergeCell ref="E11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8" sqref="G8"/>
    </sheetView>
  </sheetViews>
  <sheetFormatPr baseColWidth="10" defaultColWidth="9.140625" defaultRowHeight="15" x14ac:dyDescent="0.25"/>
  <cols>
    <col min="1" max="1" width="21" customWidth="1"/>
    <col min="2" max="2" width="10" customWidth="1"/>
    <col min="3" max="3" width="25.5703125" customWidth="1"/>
    <col min="4" max="4" width="16.85546875" customWidth="1"/>
    <col min="5" max="5" width="16.140625" customWidth="1"/>
    <col min="6" max="6" width="13.28515625" customWidth="1"/>
    <col min="7" max="7" width="36.5703125" customWidth="1"/>
    <col min="8" max="8" width="45.28515625" customWidth="1"/>
  </cols>
  <sheetData>
    <row r="1" spans="1:8" ht="24.75" customHeight="1" x14ac:dyDescent="0.25">
      <c r="A1" s="283"/>
      <c r="B1" s="284" t="s">
        <v>392</v>
      </c>
      <c r="C1" s="285"/>
      <c r="D1" s="285"/>
      <c r="E1" s="285"/>
      <c r="F1" s="285"/>
      <c r="G1" s="286"/>
      <c r="H1" s="107" t="s">
        <v>393</v>
      </c>
    </row>
    <row r="2" spans="1:8" ht="33" customHeight="1" x14ac:dyDescent="0.25">
      <c r="A2" s="283"/>
      <c r="B2" s="287" t="s">
        <v>394</v>
      </c>
      <c r="C2" s="288"/>
      <c r="D2" s="288"/>
      <c r="E2" s="288"/>
      <c r="F2" s="288"/>
      <c r="G2" s="289"/>
      <c r="H2" s="107" t="s">
        <v>395</v>
      </c>
    </row>
    <row r="3" spans="1:8" ht="15" customHeight="1" x14ac:dyDescent="0.25">
      <c r="A3" s="283"/>
      <c r="B3" s="284" t="s">
        <v>396</v>
      </c>
      <c r="C3" s="285"/>
      <c r="D3" s="285"/>
      <c r="E3" s="285"/>
      <c r="F3" s="285"/>
      <c r="G3" s="286"/>
      <c r="H3" s="108" t="s">
        <v>397</v>
      </c>
    </row>
    <row r="4" spans="1:8" ht="17.25" customHeight="1" x14ac:dyDescent="0.25">
      <c r="A4" s="283"/>
      <c r="B4" s="284" t="s">
        <v>398</v>
      </c>
      <c r="C4" s="285"/>
      <c r="D4" s="285"/>
      <c r="E4" s="285"/>
      <c r="F4" s="285"/>
      <c r="G4" s="286"/>
      <c r="H4" s="108" t="s">
        <v>420</v>
      </c>
    </row>
    <row r="5" spans="1:8" x14ac:dyDescent="0.25">
      <c r="A5" s="99" t="s">
        <v>400</v>
      </c>
      <c r="B5" s="131"/>
      <c r="C5" s="109">
        <v>44925</v>
      </c>
      <c r="D5" s="293" t="s">
        <v>401</v>
      </c>
      <c r="E5" s="294"/>
      <c r="F5" s="294"/>
      <c r="G5" s="294"/>
      <c r="H5" s="295"/>
    </row>
    <row r="6" spans="1:8" x14ac:dyDescent="0.25">
      <c r="A6" s="294" t="s">
        <v>421</v>
      </c>
      <c r="B6" s="294"/>
      <c r="C6" s="294"/>
      <c r="D6" s="294"/>
      <c r="E6" s="294"/>
      <c r="F6" s="295"/>
      <c r="G6" s="293" t="s">
        <v>403</v>
      </c>
      <c r="H6" s="295"/>
    </row>
    <row r="7" spans="1:8" ht="81" customHeight="1" x14ac:dyDescent="0.25">
      <c r="A7" s="72" t="s">
        <v>404</v>
      </c>
      <c r="B7" s="73" t="s">
        <v>2</v>
      </c>
      <c r="C7" s="72" t="s">
        <v>422</v>
      </c>
      <c r="D7" s="290" t="s">
        <v>407</v>
      </c>
      <c r="E7" s="290"/>
      <c r="F7" s="290"/>
      <c r="G7" s="70" t="s">
        <v>408</v>
      </c>
      <c r="H7" s="72" t="s">
        <v>409</v>
      </c>
    </row>
    <row r="8" spans="1:8" ht="99" customHeight="1" x14ac:dyDescent="0.25">
      <c r="A8" s="129"/>
      <c r="B8" s="129">
        <v>1</v>
      </c>
      <c r="C8" s="100" t="s">
        <v>423</v>
      </c>
      <c r="D8" s="291" t="s">
        <v>424</v>
      </c>
      <c r="E8" s="292"/>
      <c r="F8" s="292"/>
      <c r="G8" s="132"/>
      <c r="H8" s="132"/>
    </row>
    <row r="9" spans="1:8" ht="72" customHeight="1" x14ac:dyDescent="0.25">
      <c r="A9" s="129"/>
      <c r="B9" s="129">
        <v>2</v>
      </c>
      <c r="C9" s="100" t="s">
        <v>423</v>
      </c>
      <c r="D9" s="299" t="s">
        <v>425</v>
      </c>
      <c r="E9" s="300"/>
      <c r="F9" s="301"/>
      <c r="G9" s="132"/>
      <c r="H9" s="132"/>
    </row>
    <row r="10" spans="1:8" ht="60.75" customHeight="1" x14ac:dyDescent="0.25">
      <c r="A10" s="129"/>
      <c r="B10" s="129">
        <v>3</v>
      </c>
      <c r="C10" s="100" t="s">
        <v>423</v>
      </c>
      <c r="D10" s="302" t="s">
        <v>426</v>
      </c>
      <c r="E10" s="303"/>
      <c r="F10" s="304"/>
      <c r="G10" s="132"/>
      <c r="H10" s="132"/>
    </row>
    <row r="11" spans="1:8" ht="19.5" customHeight="1" x14ac:dyDescent="0.25">
      <c r="A11" s="129"/>
      <c r="B11" s="129">
        <v>4</v>
      </c>
      <c r="C11" s="100" t="s">
        <v>423</v>
      </c>
      <c r="D11" s="305" t="s">
        <v>427</v>
      </c>
      <c r="E11" s="292"/>
      <c r="F11" s="292"/>
      <c r="G11" s="132"/>
      <c r="H11" s="132"/>
    </row>
    <row r="12" spans="1:8" ht="23.25" customHeight="1" x14ac:dyDescent="0.25">
      <c r="A12" s="129"/>
      <c r="B12" s="129">
        <v>5</v>
      </c>
      <c r="C12" s="100" t="s">
        <v>423</v>
      </c>
      <c r="D12" s="305" t="s">
        <v>428</v>
      </c>
      <c r="E12" s="292"/>
      <c r="F12" s="292"/>
      <c r="G12" s="132"/>
      <c r="H12" s="132"/>
    </row>
    <row r="13" spans="1:8" ht="25.5" customHeight="1" x14ac:dyDescent="0.25">
      <c r="A13" s="129"/>
      <c r="B13" s="129">
        <v>6</v>
      </c>
      <c r="C13" s="100" t="s">
        <v>423</v>
      </c>
      <c r="D13" s="296" t="s">
        <v>429</v>
      </c>
      <c r="E13" s="297"/>
      <c r="F13" s="298"/>
      <c r="G13" s="132"/>
      <c r="H13" s="132"/>
    </row>
    <row r="14" spans="1:8" ht="67.5" customHeight="1" x14ac:dyDescent="0.25">
      <c r="A14" s="129"/>
      <c r="B14" s="129">
        <v>7</v>
      </c>
      <c r="C14" s="100" t="s">
        <v>423</v>
      </c>
      <c r="D14" s="302" t="s">
        <v>430</v>
      </c>
      <c r="E14" s="309"/>
      <c r="F14" s="310"/>
      <c r="G14" s="132"/>
      <c r="H14" s="132"/>
    </row>
    <row r="15" spans="1:8" ht="26.25" customHeight="1" x14ac:dyDescent="0.25">
      <c r="A15" s="129"/>
      <c r="B15" s="129">
        <v>8</v>
      </c>
      <c r="C15" s="100" t="s">
        <v>423</v>
      </c>
      <c r="D15" s="302" t="s">
        <v>431</v>
      </c>
      <c r="E15" s="309"/>
      <c r="F15" s="310"/>
      <c r="G15" s="132"/>
      <c r="H15" s="132"/>
    </row>
    <row r="16" spans="1:8" ht="36" customHeight="1" x14ac:dyDescent="0.25">
      <c r="A16" s="129"/>
      <c r="B16" s="129">
        <v>9</v>
      </c>
      <c r="C16" s="100" t="s">
        <v>423</v>
      </c>
      <c r="D16" s="302" t="s">
        <v>432</v>
      </c>
      <c r="E16" s="309"/>
      <c r="F16" s="310"/>
      <c r="G16" s="132"/>
      <c r="H16" s="132"/>
    </row>
    <row r="17" spans="1:8" ht="47.25" customHeight="1" x14ac:dyDescent="0.25">
      <c r="A17" s="129"/>
      <c r="B17" s="129">
        <v>1</v>
      </c>
      <c r="C17" s="133" t="s">
        <v>433</v>
      </c>
      <c r="D17" s="302" t="s">
        <v>434</v>
      </c>
      <c r="E17" s="309"/>
      <c r="F17" s="310"/>
      <c r="G17" s="132"/>
      <c r="H17" s="132"/>
    </row>
    <row r="18" spans="1:8" ht="39.75" customHeight="1" x14ac:dyDescent="0.25">
      <c r="A18" s="129"/>
      <c r="B18" s="129">
        <v>2</v>
      </c>
      <c r="C18" s="133" t="s">
        <v>433</v>
      </c>
      <c r="D18" s="302" t="s">
        <v>435</v>
      </c>
      <c r="E18" s="309"/>
      <c r="F18" s="310"/>
      <c r="G18" s="132"/>
      <c r="H18" s="132"/>
    </row>
    <row r="19" spans="1:8" ht="49.5" customHeight="1" x14ac:dyDescent="0.25">
      <c r="A19" s="129"/>
      <c r="B19" s="130">
        <v>3</v>
      </c>
      <c r="C19" s="134" t="s">
        <v>433</v>
      </c>
      <c r="D19" s="306" t="s">
        <v>436</v>
      </c>
      <c r="E19" s="307"/>
      <c r="F19" s="308"/>
      <c r="G19" s="132"/>
      <c r="H19" s="132"/>
    </row>
    <row r="20" spans="1:8" ht="48.75" customHeight="1" x14ac:dyDescent="0.25">
      <c r="A20" s="129"/>
      <c r="B20" s="129">
        <v>4</v>
      </c>
      <c r="C20" s="133" t="s">
        <v>433</v>
      </c>
      <c r="D20" s="302" t="s">
        <v>437</v>
      </c>
      <c r="E20" s="309"/>
      <c r="F20" s="310"/>
      <c r="G20" s="132"/>
      <c r="H20" s="132"/>
    </row>
  </sheetData>
  <mergeCells count="22">
    <mergeCell ref="D19:F19"/>
    <mergeCell ref="D20:F20"/>
    <mergeCell ref="D14:F14"/>
    <mergeCell ref="D15:F15"/>
    <mergeCell ref="D16:F16"/>
    <mergeCell ref="D17:F17"/>
    <mergeCell ref="D18:F18"/>
    <mergeCell ref="D13:F13"/>
    <mergeCell ref="D9:F9"/>
    <mergeCell ref="D10:F10"/>
    <mergeCell ref="D11:F11"/>
    <mergeCell ref="D12:F12"/>
    <mergeCell ref="D7:F7"/>
    <mergeCell ref="D8:F8"/>
    <mergeCell ref="D5:H5"/>
    <mergeCell ref="A6:F6"/>
    <mergeCell ref="G6:H6"/>
    <mergeCell ref="A1:A4"/>
    <mergeCell ref="B1:G1"/>
    <mergeCell ref="B2:G2"/>
    <mergeCell ref="B3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CONTEXTO</vt:lpstr>
      <vt:lpstr>48 GADCA</vt:lpstr>
      <vt:lpstr>IAVE-V. Externas</vt:lpstr>
      <vt:lpstr>IAVI-V. Internas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2023-09-25T16:03:03Z</dcterms:modified>
  <cp:category/>
  <cp:contentStatus/>
</cp:coreProperties>
</file>