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3005" tabRatio="975" firstSheet="2" activeTab="2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externalReferences>
    <externalReference r:id="rId6"/>
  </externalReferences>
  <definedNames>
    <definedName name="_xlnm._FilterDatabase" localSheetId="1" hidden="1">CONTEXTO!$A$4:$I$80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[1]NUEVAS_TABLAS!#REF!</definedName>
    <definedName name="RAN_C_TIPAME">[1]NUEVAS_TABLAS!#REF!</definedName>
    <definedName name="RAN_N_IMPAME">[1]NUEVAS_TABLAS!$B$2:$B$10</definedName>
    <definedName name="Tipo">#REF!</definedName>
    <definedName name="Tipos">#REF!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3" i="29" l="1"/>
  <c r="AF14" i="29"/>
  <c r="AF15" i="29"/>
  <c r="AC13" i="29"/>
  <c r="AJ13" i="29" s="1"/>
  <c r="AC14" i="29"/>
  <c r="AJ14" i="29" s="1"/>
  <c r="AC15" i="29"/>
  <c r="AJ15" i="29" s="1"/>
  <c r="AC12" i="29"/>
  <c r="AA14" i="29"/>
  <c r="AA13" i="29"/>
  <c r="AA12" i="29"/>
  <c r="S12" i="29"/>
  <c r="R12" i="29"/>
  <c r="K12" i="29"/>
  <c r="N12" i="29"/>
  <c r="L12" i="29"/>
  <c r="E12" i="29"/>
  <c r="B8" i="31"/>
  <c r="B9" i="31" s="1"/>
  <c r="B10" i="31" s="1"/>
  <c r="O12" i="29" l="1"/>
  <c r="U12" i="29"/>
  <c r="T12" i="29"/>
  <c r="V12" i="29"/>
  <c r="AF12" i="29"/>
  <c r="AJ12" i="29" s="1"/>
  <c r="AK12" i="29" s="1"/>
  <c r="AL12" i="29" s="1"/>
  <c r="AK13" i="29" s="1"/>
  <c r="AL13" i="29" s="1"/>
  <c r="AK14" i="29" l="1"/>
  <c r="AL14" i="29" s="1"/>
  <c r="AP12" i="29"/>
  <c r="AQ12" i="29" s="1"/>
  <c r="AK15" i="29"/>
  <c r="AL15" i="29" s="1"/>
  <c r="AN12" i="29" s="1"/>
  <c r="BE12" i="29"/>
  <c r="I12" i="29" l="1"/>
  <c r="AO12" i="29" l="1"/>
  <c r="AR12" i="29" s="1"/>
</calcChain>
</file>

<file path=xl/sharedStrings.xml><?xml version="1.0" encoding="utf-8"?>
<sst xmlns="http://schemas.openxmlformats.org/spreadsheetml/2006/main" count="773" uniqueCount="451">
  <si>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</si>
  <si>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</si>
  <si>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</si>
  <si>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</si>
  <si>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</si>
  <si>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</si>
  <si>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</si>
  <si>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</si>
  <si>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</si>
  <si>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</si>
  <si>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</si>
  <si>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</si>
  <si>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</si>
  <si>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</si>
  <si>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</si>
  <si>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</si>
  <si>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</si>
  <si>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</si>
  <si>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</si>
  <si>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</si>
  <si>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</si>
  <si>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</si>
  <si>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</si>
  <si>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</si>
  <si>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</si>
  <si>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</si>
  <si>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</si>
  <si>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</si>
  <si>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</si>
  <si>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</si>
  <si>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</si>
  <si>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</si>
  <si>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</si>
  <si>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</si>
  <si>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</si>
  <si>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</si>
  <si>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</si>
  <si>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</si>
  <si>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</si>
  <si>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</si>
  <si>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</si>
  <si>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</si>
  <si>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</si>
  <si>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</si>
  <si>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</si>
  <si>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</si>
  <si>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</si>
  <si>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</si>
  <si>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</si>
  <si>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</si>
  <si>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</si>
  <si>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</si>
  <si>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</si>
  <si>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</si>
  <si>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</si>
  <si>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</si>
  <si>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</si>
  <si>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</si>
  <si>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</si>
  <si>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</si>
  <si>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</si>
  <si>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</si>
  <si>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</si>
  <si>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</si>
  <si>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</si>
  <si>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</si>
  <si>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</si>
  <si>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</si>
  <si>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</si>
  <si>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</si>
  <si>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</si>
  <si>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</si>
  <si>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</si>
  <si>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</si>
  <si>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</si>
  <si>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</si>
  <si>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</si>
  <si>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</si>
  <si>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</si>
  <si>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</si>
  <si>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</si>
  <si>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</si>
  <si>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</si>
  <si>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</si>
  <si>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</si>
  <si>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</si>
  <si>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</si>
  <si>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</si>
  <si>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</si>
  <si>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</si>
  <si>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</si>
  <si>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</si>
  <si>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</si>
  <si>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</si>
  <si>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</si>
  <si>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</si>
  <si>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</si>
  <si>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</si>
  <si>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</si>
  <si>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</si>
  <si>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</si>
  <si>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</si>
  <si>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</si>
  <si>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</si>
  <si>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</si>
  <si>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</si>
  <si>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</si>
  <si>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</si>
  <si>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</si>
  <si>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</si>
  <si>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</si>
  <si>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</si>
  <si>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</si>
  <si>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</si>
  <si>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</si>
  <si>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</si>
  <si>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</si>
  <si>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</si>
  <si>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</si>
  <si>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</si>
  <si>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</si>
  <si>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</si>
  <si>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</si>
  <si>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</si>
  <si>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</si>
  <si>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</si>
  <si>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</si>
  <si>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</si>
  <si>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</si>
  <si>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</si>
  <si>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</si>
  <si>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</si>
  <si>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</si>
  <si>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</si>
  <si>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</si>
  <si>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</si>
  <si>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</si>
  <si>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</si>
  <si>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</si>
  <si>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</si>
  <si>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</si>
  <si>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</si>
  <si>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</si>
  <si>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</si>
  <si>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</si>
  <si>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</si>
  <si>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</si>
  <si>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</si>
  <si>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</si>
  <si>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</si>
  <si>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</si>
  <si>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</si>
  <si>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</si>
  <si>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</si>
  <si>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</si>
  <si>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</si>
  <si>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</si>
  <si>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</si>
  <si>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</si>
  <si>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</si>
  <si>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</si>
  <si>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</si>
  <si>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</si>
  <si>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</si>
  <si>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</si>
  <si>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</si>
  <si>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</si>
  <si>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</si>
  <si>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</si>
  <si>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</si>
  <si>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</si>
  <si>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</si>
  <si>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</si>
  <si>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</si>
  <si>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</si>
  <si>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</si>
  <si>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</si>
  <si>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</si>
  <si>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</si>
  <si>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</si>
  <si>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</si>
  <si>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</si>
  <si>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</si>
  <si>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</si>
  <si>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</si>
  <si>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</si>
  <si>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</si>
  <si>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</si>
  <si>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</si>
  <si>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</si>
  <si>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</si>
  <si>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</si>
  <si>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</si>
  <si>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</si>
  <si>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</si>
  <si>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</si>
  <si>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</si>
  <si>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</si>
  <si>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</si>
  <si>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</si>
  <si>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</si>
  <si>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</si>
  <si>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</si>
  <si>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</si>
  <si>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</si>
  <si>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</si>
  <si>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</si>
  <si>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</si>
  <si>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</si>
  <si>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</si>
  <si>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</si>
  <si>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</si>
  <si>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</si>
  <si>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</si>
  <si>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</si>
  <si>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</si>
  <si>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</si>
  <si>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</si>
  <si>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</si>
  <si>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</si>
  <si>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</si>
  <si>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</si>
  <si>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</si>
  <si>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</si>
  <si>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</si>
  <si>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</si>
  <si>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</si>
  <si>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</si>
  <si>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</si>
  <si>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</si>
  <si>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</si>
  <si>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</si>
  <si>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</si>
  <si>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</si>
  <si>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</si>
  <si>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</si>
  <si>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</si>
  <si>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</si>
  <si>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</si>
  <si>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</si>
  <si>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</si>
  <si>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</si>
  <si>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</si>
  <si>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</si>
  <si>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</si>
  <si>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</si>
  <si>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</si>
  <si>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</si>
  <si>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</si>
  <si>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</si>
  <si>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</si>
  <si>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 xml:space="preserve">GESTION TRIBUTARIA - GESTION JURIDICO TRIBUTARIO </t>
  </si>
  <si>
    <r>
      <rPr>
        <b/>
        <sz val="11"/>
        <color rgb="FF000000"/>
        <rFont val="Calibri"/>
      </rPr>
      <t xml:space="preserve">F1. </t>
    </r>
    <r>
      <rPr>
        <sz val="11"/>
        <color rgb="FF000000"/>
        <rFont val="Calibri"/>
      </rPr>
      <t>Talento humano con experiencia, capacitado, comprometido y con sentido de pertenecia.</t>
    </r>
  </si>
  <si>
    <r>
      <rPr>
        <b/>
        <sz val="11"/>
        <color rgb="FF000000"/>
        <rFont val="Calibri"/>
      </rPr>
      <t>D1.</t>
    </r>
    <r>
      <rPr>
        <sz val="11"/>
        <color rgb="FF000000"/>
        <rFont val="Calibri"/>
      </rPr>
      <t xml:space="preserve"> Infraestructura locativa, tecnología obsoleta y falta de insumos o elementos de trabajo para el desempeño de actividades.</t>
    </r>
  </si>
  <si>
    <r>
      <rPr>
        <b/>
        <sz val="11"/>
        <color rgb="FF000000"/>
        <rFont val="Calibri"/>
      </rPr>
      <t>O1.</t>
    </r>
    <r>
      <rPr>
        <sz val="11"/>
        <color rgb="FF000000"/>
        <rFont val="Calibri"/>
      </rPr>
      <t xml:space="preserve"> Aprovechar el empoderamiento del recurso humano con su proceso.</t>
    </r>
  </si>
  <si>
    <r>
      <rPr>
        <b/>
        <sz val="11"/>
        <color rgb="FF000000"/>
        <rFont val="Calibri"/>
      </rPr>
      <t xml:space="preserve">A1. </t>
    </r>
    <r>
      <rPr>
        <sz val="11"/>
        <color rgb="FF000000"/>
        <rFont val="Calibri"/>
      </rPr>
      <t>Desactualización de la Normatividad Tributaria y/o Jurídica según cambios propuestos por el gobierno.</t>
    </r>
  </si>
  <si>
    <r>
      <rPr>
        <b/>
        <sz val="11"/>
        <color rgb="FF000000"/>
        <rFont val="Calibri"/>
      </rPr>
      <t>D2.02</t>
    </r>
    <r>
      <rPr>
        <sz val="11"/>
        <color rgb="FF000000"/>
        <rFont val="Calibri"/>
      </rPr>
      <t xml:space="preserve"> Establecer estrategias de comunicación y de  información interna para mantener una gestión jurídico-tributaria en la generación de  los ingresos del Distrito. 
</t>
    </r>
    <r>
      <rPr>
        <b/>
        <sz val="11"/>
        <color rgb="FF000000"/>
        <rFont val="Calibri"/>
      </rPr>
      <t>D3.O1</t>
    </r>
    <r>
      <rPr>
        <sz val="11"/>
        <color rgb="FF000000"/>
        <rFont val="Calibri"/>
      </rPr>
      <t xml:space="preserve"> Velar por la comunicación con la oficina de contratación, para la elaboración oportuna de los contratos del personal de OPS necesarios teniendo en cuenta sus conocimiento y empoderamiento del subproceso. 
</t>
    </r>
    <r>
      <rPr>
        <b/>
        <sz val="11"/>
        <color rgb="FF000000"/>
        <rFont val="Calibri"/>
      </rPr>
      <t>D1.D3.D4.O3</t>
    </r>
    <r>
      <rPr>
        <sz val="11"/>
        <color rgb="FF000000"/>
        <rFont val="Calibri"/>
      </rPr>
      <t xml:space="preserve"> Establecer seguimientos a las notificaciones de los contribuyentes, contando con el apoyo del personal contratado y la tecnología disponible.
</t>
    </r>
  </si>
  <si>
    <r>
      <rPr>
        <b/>
        <sz val="11"/>
        <color rgb="FF000000"/>
        <rFont val="Calibri"/>
      </rPr>
      <t>F1.A1</t>
    </r>
    <r>
      <rPr>
        <sz val="11"/>
        <color rgb="FF000000"/>
        <rFont val="Calibri"/>
      </rPr>
      <t xml:space="preserve"> Capacitar y actualizar  en las normas tributarias y/o jurídicas vigentes al talento humano para el desarrollo de las funciones.
</t>
    </r>
    <r>
      <rPr>
        <b/>
        <sz val="11"/>
        <color rgb="FF000000"/>
        <rFont val="Calibri"/>
      </rPr>
      <t>F2.A4</t>
    </r>
    <r>
      <rPr>
        <sz val="11"/>
        <color rgb="FF000000"/>
        <rFont val="Calibri"/>
      </rPr>
      <t xml:space="preserve"> Conservar actualizado el subproceso GAT con relación al SGC teniendo en cuenta estado de emergencia por COVID-19.
</t>
    </r>
    <r>
      <rPr>
        <b/>
        <sz val="11"/>
        <color rgb="FF000000"/>
        <rFont val="Calibri"/>
      </rPr>
      <t>F1.F3.A2.A3</t>
    </r>
    <r>
      <rPr>
        <sz val="11"/>
        <color rgb="FF000000"/>
        <rFont val="Calibri"/>
      </rPr>
      <t xml:space="preserve"> Utilizar las estrategias impartidas con la virualidad para cumplir con la entrega oportuna de las respuestas a los contribuyentes,teniendo en cuenta las herramientas y soporte técnico disponibles.
</t>
    </r>
  </si>
  <si>
    <r>
      <rPr>
        <b/>
        <sz val="11"/>
        <color rgb="FF000000"/>
        <rFont val="Calibri"/>
      </rPr>
      <t>F1.O1</t>
    </r>
    <r>
      <rPr>
        <sz val="11"/>
        <color rgb="FF000000"/>
        <rFont val="Calibri"/>
      </rPr>
      <t xml:space="preserve"> analizar el empoderamiento del personal para tener actualizada nuestra normatividad con base a los cambios de ley. 
</t>
    </r>
    <r>
      <rPr>
        <b/>
        <sz val="11"/>
        <color rgb="FF000000"/>
        <rFont val="Calibri"/>
      </rPr>
      <t>F1.F3.O2</t>
    </r>
    <r>
      <rPr>
        <sz val="11"/>
        <color rgb="FF000000"/>
        <rFont val="Calibri"/>
      </rPr>
      <t xml:space="preserve"> Contribuir a través de virtualidad en la elaboración de las propuestas para la actualización del estatuto tributario y campañas con iniciativas que permitan el fortalecimiento de ingresos distritales.
</t>
    </r>
    <r>
      <rPr>
        <b/>
        <sz val="11"/>
        <color rgb="FF000000"/>
        <rFont val="Calibri"/>
      </rPr>
      <t>F3.O3</t>
    </r>
    <r>
      <rPr>
        <sz val="11"/>
        <color rgb="FF000000"/>
        <rFont val="Calibri"/>
      </rPr>
      <t xml:space="preserve"> Proyectar de manera oportuna los actos administrativos en SIGOB con el propósito que sean notificados.</t>
    </r>
  </si>
  <si>
    <r>
      <rPr>
        <b/>
        <sz val="11"/>
        <color rgb="FF000000"/>
        <rFont val="Calibri"/>
      </rPr>
      <t xml:space="preserve">D1.A2 </t>
    </r>
    <r>
      <rPr>
        <sz val="11"/>
        <color rgb="FF000000"/>
        <rFont val="Calibri"/>
      </rPr>
      <t xml:space="preserve">Informar la falta de entrega de herramientas o insumos de oficina para el desempeño de actividades a la dependencia encargada.
</t>
    </r>
    <r>
      <rPr>
        <b/>
        <sz val="11"/>
        <color rgb="FF000000"/>
        <rFont val="Calibri"/>
      </rPr>
      <t>D3.A3</t>
    </r>
    <r>
      <rPr>
        <sz val="11"/>
        <color rgb="FF000000"/>
        <rFont val="Calibri"/>
      </rPr>
      <t xml:space="preserve"> Establecer planes de trabajo que permitan la emisión de actos administrativos de manera oportuna para evitar posibles vencimientos por la falta de contratación del correo certificado.
</t>
    </r>
    <r>
      <rPr>
        <b/>
        <sz val="11"/>
        <color rgb="FF000000"/>
        <rFont val="Calibri"/>
      </rPr>
      <t>D1.D2.A2</t>
    </r>
    <r>
      <rPr>
        <sz val="11"/>
        <color rgb="FF000000"/>
        <rFont val="Calibri"/>
      </rPr>
      <t xml:space="preserve"> Realizar seguimiento a las solicitudes enviadas para obtener los requerimientos necesarios (herramientas, útiles de oficina, comunicación e información interna) y cumplir con el objetivo establecido dentro del proceso.
</t>
    </r>
    <r>
      <rPr>
        <b/>
        <sz val="11"/>
        <color rgb="FF000000"/>
        <rFont val="Calibri"/>
      </rPr>
      <t>D4.A2</t>
    </r>
    <r>
      <rPr>
        <sz val="11"/>
        <color rgb="FF000000"/>
        <rFont val="Calibri"/>
      </rPr>
      <t xml:space="preserve"> Fomentar a través de informes la falta y necesidad de crear herramientas tecnológicas (aplicativo)  que permitan  mantenter mayor control y seguimiento de los expedientes.
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</si>
  <si>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F2. </t>
    </r>
    <r>
      <rPr>
        <sz val="11"/>
        <color rgb="FF000000"/>
        <rFont val="Calibri"/>
      </rPr>
      <t xml:space="preserve">Seguimientos periódicos a la mejora del SGC </t>
    </r>
  </si>
  <si>
    <r>
      <rPr>
        <b/>
        <sz val="11"/>
        <color rgb="FF000000"/>
        <rFont val="Calibri"/>
      </rPr>
      <t xml:space="preserve">D2. </t>
    </r>
    <r>
      <rPr>
        <sz val="11"/>
        <color rgb="FF000000"/>
        <rFont val="Calibri"/>
      </rPr>
      <t>Deficiencia en  la comunicación e información interna.</t>
    </r>
  </si>
  <si>
    <r>
      <rPr>
        <b/>
        <sz val="11"/>
        <color rgb="FF000000"/>
        <rFont val="Calibri"/>
      </rPr>
      <t xml:space="preserve">O2. </t>
    </r>
    <r>
      <rPr>
        <sz val="11"/>
        <color rgb="FF000000"/>
        <rFont val="Calibri"/>
      </rPr>
      <t xml:space="preserve">Gestión jurídica y tributaria para la generación de ingresos potenciales en el Distrito. </t>
    </r>
  </si>
  <si>
    <r>
      <rPr>
        <b/>
        <sz val="11"/>
        <color rgb="FF000000"/>
        <rFont val="Calibri"/>
      </rPr>
      <t xml:space="preserve">A2. </t>
    </r>
    <r>
      <rPr>
        <sz val="11"/>
        <color rgb="FF000000"/>
        <rFont val="Calibri"/>
      </rPr>
      <t>Falta de entrega de las herramientas (útiles de oficina y/o tecnológicos) necesarias para cumplir con el objetivo establecido.</t>
    </r>
  </si>
  <si>
    <r>
      <rPr>
        <b/>
        <sz val="11"/>
        <color rgb="FF000000"/>
        <rFont val="Calibri"/>
      </rPr>
      <t>F3.</t>
    </r>
    <r>
      <rPr>
        <sz val="11"/>
        <color rgb="FF000000"/>
        <rFont val="Calibri"/>
      </rPr>
      <t xml:space="preserve"> Aprovechamiento de las TICS, encaminadas al siguimiento de los proyectos realizados a traves de la virtualidad. ( SIGOB, correo electronicos, reuniones virtuales para seguimiento, entrega de avances de los expedientes asignados y devoluciones con correcciones, entre otras </t>
    </r>
  </si>
  <si>
    <r>
      <rPr>
        <b/>
        <sz val="11"/>
        <color rgb="FF000000"/>
        <rFont val="Calibri"/>
      </rPr>
      <t>D3.</t>
    </r>
    <r>
      <rPr>
        <sz val="11"/>
        <color rgb="FF000000"/>
        <rFont val="Calibri"/>
      </rPr>
      <t xml:space="preserve"> Demora en la contratación de personal OPS, teniendo en cuenta que no depende de la oficina.                  </t>
    </r>
    <r>
      <rPr>
        <b/>
        <sz val="11"/>
        <color rgb="FF000000"/>
        <rFont val="Calibri"/>
      </rPr>
      <t>D4.</t>
    </r>
    <r>
      <rPr>
        <sz val="11"/>
        <color rgb="FF000000"/>
        <rFont val="Calibri"/>
      </rPr>
      <t xml:space="preserve"> Carencia de software para control y seguimiento de expedientes y sus notificaciones.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</si>
  <si>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O3. </t>
    </r>
    <r>
      <rPr>
        <sz val="11"/>
        <color rgb="FF000000"/>
        <rFont val="Calibri"/>
      </rPr>
      <t>Manejo de estrategias para la notificación del contribuyente.</t>
    </r>
  </si>
  <si>
    <r>
      <rPr>
        <b/>
        <sz val="11"/>
        <color rgb="FF000000"/>
        <rFont val="Calibri"/>
      </rPr>
      <t xml:space="preserve">A3. </t>
    </r>
    <r>
      <rPr>
        <sz val="11"/>
        <color rgb="FF000000"/>
        <rFont val="Calibri"/>
      </rPr>
      <t xml:space="preserve">Falta de soporte técnico en cuanto a lo logístico y continuidad con la contratación del correo certificado.                                                   </t>
    </r>
    <r>
      <rPr>
        <b/>
        <sz val="11"/>
        <color rgb="FF000000"/>
        <rFont val="Calibri"/>
      </rPr>
      <t>A4.</t>
    </r>
    <r>
      <rPr>
        <sz val="11"/>
        <color rgb="FF000000"/>
        <rFont val="Calibri"/>
      </rPr>
      <t xml:space="preserve"> Declaración de estado de Emergencia por COVID-19 </t>
    </r>
  </si>
  <si>
    <t xml:space="preserve">TESORERIA </t>
  </si>
  <si>
    <t xml:space="preserve">GESTION ADMINISTRATIVA 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</si>
  <si>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</si>
  <si>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</si>
  <si>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</si>
  <si>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</si>
  <si>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</si>
  <si>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</si>
  <si>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</si>
  <si>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</si>
  <si>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</si>
  <si>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 xml:space="preserve">ALCALDÍA DISTRITAL DE CARTAGENA DE INDIAS </t>
  </si>
  <si>
    <t>PROCESO:</t>
  </si>
  <si>
    <t>GESTIÓN TRIBUTARIA / GESTIÓN JURÍDICO TRIBUTARIO</t>
  </si>
  <si>
    <t>Apoyo</t>
  </si>
  <si>
    <t>Elaboración o Actualización:</t>
  </si>
  <si>
    <t>10/MAYO/2023</t>
  </si>
  <si>
    <t>OBJETIVO DEL PROCESO:</t>
  </si>
  <si>
    <t>Garantizar el recaudo de los diferentes tributos administrados por la Secretaria de Hacienda Distrital, conforme al calendario tributario y lo presupuestado para la vigencia, fortaleciendo los recursos propios del Distrito de Cartagena, a traves de la optimización de los procesos de determinación, liquidación, fiscalización y atención, sensibilizando a todos los contribuyentes en las buenas practicas del pago de las obligaciones tributarias.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</si>
  <si>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</si>
  <si>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</si>
  <si>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</si>
  <si>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</si>
  <si>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</si>
  <si>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</si>
  <si>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</si>
  <si>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</si>
  <si>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</si>
  <si>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</si>
  <si>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</si>
  <si>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</si>
  <si>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</si>
  <si>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</si>
  <si>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</si>
  <si>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</si>
  <si>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</si>
  <si>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</si>
  <si>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</si>
  <si>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</si>
  <si>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</si>
  <si>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</si>
  <si>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</si>
  <si>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</si>
  <si>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</si>
  <si>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</si>
  <si>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</si>
  <si>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</si>
  <si>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</si>
  <si>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</si>
  <si>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</si>
  <si>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</si>
  <si>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</si>
  <si>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</si>
  <si>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</si>
  <si>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</si>
  <si>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</si>
  <si>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</si>
  <si>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</si>
  <si>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</si>
  <si>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</si>
  <si>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</si>
  <si>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</si>
  <si>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</si>
  <si>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</si>
  <si>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</si>
  <si>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</si>
  <si>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</si>
  <si>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</si>
  <si>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</si>
  <si>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</si>
  <si>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</si>
  <si>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</si>
  <si>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</si>
  <si>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</si>
  <si>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</si>
  <si>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</si>
  <si>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</si>
  <si>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</si>
  <si>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</si>
  <si>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</si>
  <si>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</si>
  <si>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</si>
  <si>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</si>
  <si>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</si>
  <si>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</si>
  <si>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</si>
  <si>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</si>
  <si>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</si>
  <si>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</si>
  <si>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</si>
  <si>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</si>
  <si>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</si>
  <si>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</si>
  <si>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</si>
  <si>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 economica y reputacional</t>
  </si>
  <si>
    <t xml:space="preserve">
Por Demora en la aplicación de la normatividad tributaria y/o jurídica en la generación de actos administrativos y sus notificaciones. </t>
  </si>
  <si>
    <t xml:space="preserve">
Debido a Desactualización de la Normatividad Tributaria y/o Jurídica según cambios propuestos por el gobierno.
Y  Carencia de software para control y seguimiento de expedientes y sus notificaciones.</t>
  </si>
  <si>
    <t>A Ejecucion y administracion de procesos</t>
  </si>
  <si>
    <t>Procesos</t>
  </si>
  <si>
    <t>Mayor a 500 SMLMV</t>
  </si>
  <si>
    <t>El riesgo afecta la imagen de la entidad con efecto publicitario sostenido a nivel de sector administrativo, nivel departamental o municipal</t>
  </si>
  <si>
    <t>El asesor Codigo 105 grado 55</t>
  </si>
  <si>
    <t xml:space="preserve">
Controla la correspondencia y recursos recibidos por el GAT y su reparto al funcionario asignado mediante el formato GHAGT07- F015 Seguimiento de Procesos</t>
  </si>
  <si>
    <t xml:space="preserve">
Se realiza mensualmente</t>
  </si>
  <si>
    <t>Preventivo</t>
  </si>
  <si>
    <t>Probabilidad</t>
  </si>
  <si>
    <t>Manual</t>
  </si>
  <si>
    <t>Documentado</t>
  </si>
  <si>
    <t>Continua</t>
  </si>
  <si>
    <t>Con Registro</t>
  </si>
  <si>
    <t>Reducir mitigar</t>
  </si>
  <si>
    <t>*F1-A1 Capacitar y actualizar  en las normas tributarias y/o jurídicas vigentes al talento humano para el desarrollo de las funciones .
*(F2-A4)Conservar actualizado el subproceso GAT con relación al SGC teniendo en cuenta estado de emergencia por COVID-19.
* (F1-F3-A2-A3) Utilizar las estrategias impartidas con la vitualidad para cumplir con la entrega oportuna de las respuestas a los contribuyentes, teniendo en cuenta las herramientas y soporte técnico disponibles.
*(D3-A3) Establecer planes de trabajo que permitan la emisión de actos administrativos de manera oportuna para evitar posibles vencimientos por la falta de contratación del correo certificado.
*(D1-D2-A2) Realizar seguimiento a las solicitudes enviadas para obtener los requerimientos necesarios (herramientas, útiles de oficina, comunicación e información interna) y cumplir con el objetivo establecido dentro del proceso.
*(D4-A2) Fomentar a través de informes la falta y necesidad de crear herramientas tecnológicas (aplicativo)  que permitan  mantenter mayor control y seguimiento de los expedientes.</t>
  </si>
  <si>
    <t xml:space="preserve">
El asesor codigo 105 grado 35</t>
  </si>
  <si>
    <t>12/031/2023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</si>
  <si>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</si>
  <si>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</si>
  <si>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>El asesor Codigo 105 grado 56</t>
  </si>
  <si>
    <t xml:space="preserve">Verifica el uso del formato "Expedientes en poder de los abogados" (GHAGT07-F018 Expedientes en poder de los abogados)   </t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</si>
  <si>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</si>
  <si>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</si>
  <si>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El asesor Codigo 105 grado 57</t>
  </si>
  <si>
    <t xml:space="preserve">
Realiza mediante oficio institucional de SIGOB los requerimientos necesarios para cumplir con los términos (correo, papelería y servicio técnico).</t>
  </si>
  <si>
    <t>CONTEXTO DE LA  ORGANIZACIÓN</t>
  </si>
  <si>
    <t xml:space="preserve">
Código: GHADI01-F010</t>
  </si>
  <si>
    <t>GHADI01: PLANEACION, CONTROL  Y SEGUIMIENTO</t>
  </si>
  <si>
    <t xml:space="preserve">
Versión: 3.0</t>
  </si>
  <si>
    <t>SECRETARIA DE HACIENDA DISTRITAL</t>
  </si>
  <si>
    <t>Vigencia: 10/04/2019</t>
  </si>
  <si>
    <t>Fecha de Actualización:</t>
  </si>
  <si>
    <t>PROCESO/SUBPROCESO: GESTIÓN JURIDICO TRIBUTARIO</t>
  </si>
  <si>
    <t>1.IDENTIFICACIÓN Y ANÁLISIS DE VARIABLES EXTERNAS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</si>
  <si>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</si>
  <si>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</si>
  <si>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</si>
  <si>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</si>
  <si>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</si>
  <si>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</si>
  <si>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</si>
  <si>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</t>
  </si>
  <si>
    <t xml:space="preserve"> Legal</t>
  </si>
  <si>
    <t>AMENAZA</t>
  </si>
  <si>
    <t>A1. Desactualización de la Normatividad Tributaria y/o Jurídica según cambios propuestos por el gobierno.</t>
  </si>
  <si>
    <t>Se tiene en cuenta los cambios de las normas aprobadas en los diferentes entes legislativos para su aplicación en los actos administrativos proyectados.</t>
  </si>
  <si>
    <t>Positivo</t>
  </si>
  <si>
    <t>Económico</t>
  </si>
  <si>
    <t xml:space="preserve">A2. Falta de entrega de las herramientas (útiles de oficina y/o tecnológicos) necesarias para cumplir los procesos. </t>
  </si>
  <si>
    <t>Se oficia cuantas veces sea necesario de la falta de herramientas para cumplir con los terminos establecidos en el proceso.</t>
  </si>
  <si>
    <t>Negativo</t>
  </si>
  <si>
    <t>Tecnológico</t>
  </si>
  <si>
    <t xml:space="preserve">A3. Falta de soporte técnico y continuidad con la contratación del correo certificado </t>
  </si>
  <si>
    <t>Se solicita y/o se informa la deficiencia en el soporte técnico o contrato de corro</t>
  </si>
  <si>
    <t xml:space="preserve">A4. Declaración de estado de Emergencia por COVID-19 </t>
  </si>
  <si>
    <t>Se oficia a los jefe inmediatos de la terminación de contrato y que es necesario su continuidad para las notificaciones de los actos.</t>
  </si>
  <si>
    <t>Socio-Cultural</t>
  </si>
  <si>
    <t>OPORTUNIDAD</t>
  </si>
  <si>
    <r>
      <t xml:space="preserve">O1. </t>
    </r>
    <r>
      <rPr>
        <sz val="10"/>
        <color rgb="FFFF0000"/>
        <rFont val="Arial"/>
        <family val="2"/>
      </rPr>
      <t>Aprovechar el empoderamiento del recurso humano con su proceso.</t>
    </r>
  </si>
  <si>
    <t xml:space="preserve">Se nota la entrega y lo recursivo del personal para el cumplimiento del objetivo </t>
  </si>
  <si>
    <t>Economico</t>
  </si>
  <si>
    <t xml:space="preserve">O2. Gestión jurídica y tributaria para la generación de ingresos potenciales en el Distrito. </t>
  </si>
  <si>
    <t>Se imparte justicia en las decisiones y se logra salvaguardar los ingresos del distrito</t>
  </si>
  <si>
    <t>Legal</t>
  </si>
  <si>
    <t>O3. Manejo de estrategias para la notificación del contribuyente.</t>
  </si>
  <si>
    <t>Busqueda de mecánismos admitidos para cumplir con las notificaciones oportunas</t>
  </si>
  <si>
    <t>PROCESO/SUBPROCESO: GESTION JURIDICO TRIBUTARIO</t>
  </si>
  <si>
    <t>2.IDENTIFICACIÓN Y ANÁLISIS DE VARIABLES INTERNAS</t>
  </si>
  <si>
    <t>DEBILIDAD / FORTALEZA</t>
  </si>
  <si>
    <t>FORTALEZA</t>
  </si>
  <si>
    <t>F1. Talento humano con experiencia, capacitado, comprometido y con sentido de pertenecia.</t>
  </si>
  <si>
    <t xml:space="preserve">Compromiso del personal al momento de nuevas capacitaciones </t>
  </si>
  <si>
    <t xml:space="preserve">F2. Seguimientos periódicos a la mejora del SGC </t>
  </si>
  <si>
    <t>Se utilizan herramientas tecnológicas para mantener disponible un sistema actualizado</t>
  </si>
  <si>
    <t xml:space="preserve">F3.. Aprovechamiento de las TICS, encaminadas al siguimiento de los proyectos realizados a traves de la virtualidad. ( SIGOB, correo electronicos, reuniones virtuales para seguimiento, entrega de avances de los expedientes asignados y devoluciones con correcciones, entre otras </t>
  </si>
  <si>
    <t>A traves de los seguimientos se sostiene un plan de mejoramiento</t>
  </si>
  <si>
    <t xml:space="preserve">DEBILIDAD </t>
  </si>
  <si>
    <r>
      <t>D1.</t>
    </r>
    <r>
      <rPr>
        <sz val="10"/>
        <color rgb="FFFF0000"/>
        <rFont val="Arial"/>
        <family val="2"/>
      </rPr>
      <t xml:space="preserve"> Infraestructura locativa, tecnología obsoleta y falta de insumos o elementos de trabajo para el desempeño de actividades  .</t>
    </r>
  </si>
  <si>
    <t>Sin las herramientas tecnologicas y locativas, el desarrollo de las actividades se ven afectadas de cierta forma.</t>
  </si>
  <si>
    <t>D2. Deficiencia en  la comunicación e información interna.</t>
  </si>
  <si>
    <t>El  manejo de los canales de comunicacioón son débiles</t>
  </si>
  <si>
    <t>D3. Personal insuficiente y la demora su la contratación de personal OPS.</t>
  </si>
  <si>
    <t>Los contratos demorados, y cuales se depende para avanzar en la ejecución</t>
  </si>
  <si>
    <t>DEBILIDAD</t>
  </si>
  <si>
    <t>Carencia de software para control y seguimiento de expedientes y sus notificaciones.</t>
  </si>
  <si>
    <t>Deficiencia en tecnologica para la eficacia de los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</si>
</sst>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</font>
    <font>
      <b/>
      <sz val="10"/>
      <color theme="1" tint="0.499984740745262"/>
      <name val="Arial"/>
      <family val="2"/>
    </font>
    <font>
      <sz val="12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266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3" xfId="1" applyFont="1" applyFill="1" applyBorder="1"/>
    <xf numFmtId="49" fontId="6" fillId="12" borderId="13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37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34" fillId="3" borderId="0" xfId="14" applyFill="1"/>
    <xf numFmtId="0" fontId="38" fillId="14" borderId="19" xfId="0" applyFont="1" applyFill="1" applyBorder="1" applyAlignment="1">
      <alignment horizontal="center" vertical="center"/>
    </xf>
    <xf numFmtId="0" fontId="34" fillId="0" borderId="0" xfId="14"/>
    <xf numFmtId="0" fontId="38" fillId="14" borderId="2" xfId="0" applyFont="1" applyFill="1" applyBorder="1" applyAlignment="1">
      <alignment horizontal="center" vertical="center" wrapText="1"/>
    </xf>
    <xf numFmtId="0" fontId="38" fillId="14" borderId="2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wrapText="1"/>
    </xf>
    <xf numFmtId="0" fontId="3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vertical="center" wrapText="1"/>
    </xf>
    <xf numFmtId="0" fontId="37" fillId="0" borderId="20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10" xfId="1" applyFont="1" applyFill="1" applyBorder="1" applyAlignment="1">
      <alignment horizontal="left" vertical="center" wrapText="1"/>
    </xf>
    <xf numFmtId="0" fontId="40" fillId="3" borderId="1" xfId="14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8" fillId="0" borderId="13" xfId="1" applyFont="1" applyFill="1" applyBorder="1" applyAlignment="1">
      <alignment horizontal="left" vertical="center" wrapText="1"/>
    </xf>
    <xf numFmtId="0" fontId="36" fillId="0" borderId="13" xfId="0" quotePrefix="1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36" fillId="0" borderId="16" xfId="0" applyFont="1" applyBorder="1" applyAlignment="1">
      <alignment vertical="center" wrapText="1"/>
    </xf>
    <xf numFmtId="14" fontId="41" fillId="0" borderId="1" xfId="14" applyNumberFormat="1" applyFont="1" applyBorder="1" applyAlignment="1">
      <alignment horizontal="center" vertical="center"/>
    </xf>
    <xf numFmtId="14" fontId="40" fillId="3" borderId="1" xfId="14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 wrapText="1"/>
    </xf>
    <xf numFmtId="0" fontId="38" fillId="14" borderId="19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15" borderId="1" xfId="0" applyFont="1" applyFill="1" applyBorder="1" applyAlignment="1">
      <alignment horizontal="left" vertical="center"/>
    </xf>
    <xf numFmtId="0" fontId="38" fillId="16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34" fillId="0" borderId="1" xfId="14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 wrapText="1"/>
    </xf>
    <xf numFmtId="0" fontId="34" fillId="0" borderId="1" xfId="14" applyBorder="1" applyAlignment="1">
      <alignment horizontal="center" vertical="top" wrapText="1"/>
    </xf>
    <xf numFmtId="14" fontId="34" fillId="0" borderId="1" xfId="14" applyNumberForma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3" fillId="15" borderId="1" xfId="0" applyFont="1" applyFill="1" applyBorder="1" applyAlignment="1">
      <alignment horizontal="center" vertical="center"/>
    </xf>
    <xf numFmtId="0" fontId="43" fillId="15" borderId="1" xfId="0" applyFont="1" applyFill="1" applyBorder="1" applyAlignment="1">
      <alignment horizontal="center" vertical="center" wrapText="1"/>
    </xf>
    <xf numFmtId="0" fontId="35" fillId="3" borderId="7" xfId="14" applyFont="1" applyFill="1" applyBorder="1" applyAlignment="1">
      <alignment vertical="center"/>
    </xf>
    <xf numFmtId="0" fontId="39" fillId="15" borderId="1" xfId="0" applyFont="1" applyFill="1" applyBorder="1" applyAlignment="1">
      <alignment horizontal="left" vertical="top" wrapText="1"/>
    </xf>
    <xf numFmtId="0" fontId="34" fillId="0" borderId="1" xfId="14" applyBorder="1" applyAlignment="1">
      <alignment horizontal="center"/>
    </xf>
    <xf numFmtId="0" fontId="37" fillId="0" borderId="13" xfId="0" applyFont="1" applyBorder="1" applyAlignment="1">
      <alignment horizontal="left" wrapText="1"/>
    </xf>
    <xf numFmtId="0" fontId="8" fillId="0" borderId="13" xfId="1" applyFont="1" applyFill="1" applyBorder="1" applyAlignment="1">
      <alignment horizontal="left" wrapText="1"/>
    </xf>
    <xf numFmtId="0" fontId="37" fillId="0" borderId="13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wrapText="1"/>
    </xf>
    <xf numFmtId="0" fontId="0" fillId="0" borderId="2" xfId="0" applyBorder="1"/>
    <xf numFmtId="0" fontId="37" fillId="0" borderId="15" xfId="0" applyFont="1" applyBorder="1" applyAlignment="1">
      <alignment vertical="center" wrapText="1"/>
    </xf>
    <xf numFmtId="0" fontId="37" fillId="0" borderId="13" xfId="0" applyFont="1" applyBorder="1" applyAlignment="1">
      <alignment wrapText="1"/>
    </xf>
    <xf numFmtId="0" fontId="37" fillId="0" borderId="16" xfId="0" applyFont="1" applyBorder="1" applyAlignment="1">
      <alignment horizontal="left" wrapText="1"/>
    </xf>
    <xf numFmtId="0" fontId="37" fillId="0" borderId="5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9" fontId="28" fillId="0" borderId="1" xfId="2" applyNumberFormat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13" xfId="1" applyFont="1" applyFill="1" applyBorder="1" applyAlignment="1">
      <alignment horizontal="left" wrapText="1"/>
    </xf>
    <xf numFmtId="0" fontId="6" fillId="12" borderId="13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/>
    </xf>
    <xf numFmtId="0" fontId="8" fillId="0" borderId="13" xfId="1" applyFont="1" applyFill="1" applyBorder="1" applyAlignment="1">
      <alignment horizontal="left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7" fillId="0" borderId="23" xfId="0" applyFont="1" applyBorder="1" applyAlignment="1">
      <alignment horizontal="left" wrapText="1"/>
    </xf>
    <xf numFmtId="0" fontId="37" fillId="0" borderId="22" xfId="0" applyFont="1" applyBorder="1" applyAlignment="1">
      <alignment horizontal="left" wrapText="1"/>
    </xf>
    <xf numFmtId="0" fontId="37" fillId="0" borderId="2" xfId="0" applyFont="1" applyBorder="1" applyAlignment="1">
      <alignment horizontal="left" wrapText="1"/>
    </xf>
    <xf numFmtId="0" fontId="37" fillId="0" borderId="10" xfId="0" applyFont="1" applyBorder="1" applyAlignment="1">
      <alignment horizontal="left" wrapText="1"/>
    </xf>
    <xf numFmtId="0" fontId="37" fillId="0" borderId="6" xfId="0" applyFont="1" applyBorder="1" applyAlignment="1">
      <alignment horizontal="left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9" fontId="27" fillId="0" borderId="1" xfId="0" applyNumberFormat="1" applyFont="1" applyBorder="1" applyAlignment="1">
      <alignment horizontal="center" vertical="center" wrapText="1"/>
    </xf>
    <xf numFmtId="0" fontId="23" fillId="2" borderId="1" xfId="2" applyFont="1" applyFill="1" applyBorder="1" applyAlignment="1" applyProtection="1">
      <alignment horizontal="center" vertical="center" wrapText="1"/>
      <protection locked="0"/>
    </xf>
    <xf numFmtId="0" fontId="23" fillId="7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top" wrapText="1"/>
      <protection locked="0"/>
    </xf>
    <xf numFmtId="9" fontId="28" fillId="0" borderId="1" xfId="2" applyNumberFormat="1" applyFont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9" fontId="23" fillId="0" borderId="1" xfId="0" applyNumberFormat="1" applyFont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43" fillId="0" borderId="7" xfId="14" applyFont="1" applyBorder="1" applyAlignment="1">
      <alignment horizontal="center" vertical="center" wrapText="1"/>
    </xf>
    <xf numFmtId="0" fontId="43" fillId="0" borderId="9" xfId="14" applyFont="1" applyBorder="1" applyAlignment="1">
      <alignment horizontal="center" vertical="center" wrapText="1"/>
    </xf>
    <xf numFmtId="0" fontId="43" fillId="0" borderId="1" xfId="14" applyFont="1" applyBorder="1" applyAlignment="1">
      <alignment horizontal="center" vertical="center" wrapText="1"/>
    </xf>
    <xf numFmtId="14" fontId="43" fillId="0" borderId="1" xfId="14" applyNumberFormat="1" applyFont="1" applyBorder="1" applyAlignment="1">
      <alignment horizontal="center" vertical="center" wrapText="1"/>
    </xf>
    <xf numFmtId="0" fontId="34" fillId="0" borderId="7" xfId="14" applyBorder="1" applyAlignment="1">
      <alignment horizontal="center" vertical="center" wrapText="1"/>
    </xf>
    <xf numFmtId="0" fontId="34" fillId="0" borderId="9" xfId="14" applyBorder="1" applyAlignment="1">
      <alignment horizontal="center" vertical="center" wrapText="1"/>
    </xf>
    <xf numFmtId="0" fontId="35" fillId="3" borderId="1" xfId="14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0" fontId="42" fillId="13" borderId="14" xfId="14" applyFont="1" applyFill="1" applyBorder="1" applyAlignment="1">
      <alignment horizontal="center"/>
    </xf>
    <xf numFmtId="0" fontId="42" fillId="13" borderId="17" xfId="14" applyFont="1" applyFill="1" applyBorder="1" applyAlignment="1">
      <alignment horizontal="center"/>
    </xf>
    <xf numFmtId="0" fontId="42" fillId="13" borderId="15" xfId="14" applyFont="1" applyFill="1" applyBorder="1" applyAlignment="1">
      <alignment horizontal="center"/>
    </xf>
    <xf numFmtId="0" fontId="42" fillId="13" borderId="3" xfId="14" applyFont="1" applyFill="1" applyBorder="1" applyAlignment="1">
      <alignment horizontal="center"/>
    </xf>
    <xf numFmtId="0" fontId="42" fillId="13" borderId="4" xfId="14" applyFont="1" applyFill="1" applyBorder="1" applyAlignment="1">
      <alignment horizontal="center"/>
    </xf>
    <xf numFmtId="0" fontId="42" fillId="13" borderId="5" xfId="14" applyFont="1" applyFill="1" applyBorder="1" applyAlignment="1">
      <alignment horizontal="center"/>
    </xf>
    <xf numFmtId="0" fontId="35" fillId="13" borderId="1" xfId="14" applyFont="1" applyFill="1" applyBorder="1" applyAlignment="1">
      <alignment horizontal="center" wrapText="1"/>
    </xf>
    <xf numFmtId="0" fontId="35" fillId="3" borderId="7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0" fontId="40" fillId="3" borderId="1" xfId="14" applyFont="1" applyFill="1" applyBorder="1" applyAlignment="1">
      <alignment horizontal="center" vertical="center" wrapText="1"/>
    </xf>
    <xf numFmtId="0" fontId="40" fillId="11" borderId="1" xfId="14" applyFont="1" applyFill="1" applyBorder="1" applyAlignment="1">
      <alignment horizontal="center" vertical="center" wrapText="1"/>
    </xf>
    <xf numFmtId="0" fontId="34" fillId="13" borderId="14" xfId="14" applyFill="1" applyBorder="1" applyAlignment="1">
      <alignment horizontal="center"/>
    </xf>
    <xf numFmtId="0" fontId="34" fillId="13" borderId="17" xfId="14" applyFill="1" applyBorder="1" applyAlignment="1">
      <alignment horizontal="center"/>
    </xf>
    <xf numFmtId="0" fontId="34" fillId="13" borderId="15" xfId="14" applyFill="1" applyBorder="1" applyAlignment="1">
      <alignment horizontal="center"/>
    </xf>
    <xf numFmtId="0" fontId="34" fillId="13" borderId="3" xfId="14" applyFill="1" applyBorder="1" applyAlignment="1">
      <alignment horizontal="center"/>
    </xf>
    <xf numFmtId="0" fontId="34" fillId="13" borderId="4" xfId="14" applyFill="1" applyBorder="1" applyAlignment="1">
      <alignment horizontal="center"/>
    </xf>
    <xf numFmtId="0" fontId="34" fillId="13" borderId="5" xfId="14" applyFill="1" applyBorder="1" applyAlignment="1">
      <alignment horizontal="center"/>
    </xf>
    <xf numFmtId="0" fontId="35" fillId="3" borderId="7" xfId="14" applyFont="1" applyFill="1" applyBorder="1" applyAlignment="1">
      <alignment horizontal="left" vertical="center"/>
    </xf>
    <xf numFmtId="0" fontId="35" fillId="3" borderId="8" xfId="14" applyFont="1" applyFill="1" applyBorder="1" applyAlignment="1">
      <alignment horizontal="left" vertical="center"/>
    </xf>
    <xf numFmtId="0" fontId="35" fillId="3" borderId="9" xfId="14" applyFont="1" applyFill="1" applyBorder="1" applyAlignment="1">
      <alignment horizontal="left" vertical="center"/>
    </xf>
    <xf numFmtId="0" fontId="43" fillId="0" borderId="7" xfId="14" applyFont="1" applyBorder="1" applyAlignment="1">
      <alignment horizontal="left" vertical="center" wrapText="1"/>
    </xf>
    <xf numFmtId="0" fontId="43" fillId="0" borderId="8" xfId="14" applyFont="1" applyBorder="1" applyAlignment="1">
      <alignment horizontal="left" vertical="center" wrapText="1"/>
    </xf>
    <xf numFmtId="0" fontId="43" fillId="0" borderId="9" xfId="14" applyFont="1" applyBorder="1" applyAlignment="1">
      <alignment horizontal="left" vertical="center" wrapText="1"/>
    </xf>
    <xf numFmtId="0" fontId="38" fillId="14" borderId="2" xfId="0" applyFont="1" applyFill="1" applyBorder="1" applyAlignment="1">
      <alignment horizontal="center" vertical="center" wrapText="1"/>
    </xf>
    <xf numFmtId="0" fontId="34" fillId="0" borderId="7" xfId="14" applyBorder="1" applyAlignment="1">
      <alignment horizontal="left" vertical="center" wrapText="1"/>
    </xf>
    <xf numFmtId="0" fontId="34" fillId="0" borderId="8" xfId="14" applyBorder="1" applyAlignment="1">
      <alignment horizontal="left" vertical="center" wrapText="1"/>
    </xf>
    <xf numFmtId="0" fontId="34" fillId="0" borderId="9" xfId="14" applyBorder="1" applyAlignment="1">
      <alignment horizontal="left" vertical="center" wrapText="1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5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504825</xdr:rowOff>
    </xdr:from>
    <xdr:to>
      <xdr:col>22</xdr:col>
      <xdr:colOff>95250</xdr:colOff>
      <xdr:row>18</xdr:row>
      <xdr:rowOff>117089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200-000028000000}"/>
            </a:ext>
            <a:ext uri="{147F2762-F138-4A5C-976F-8EAC2B608ADB}">
              <a16:predDERef xmlns:a16="http://schemas.microsoft.com/office/drawing/2014/main" xmlns="" pre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200-000029000000}"/>
            </a:ext>
            <a:ext uri="{147F2762-F138-4A5C-976F-8EAC2B608ADB}">
              <a16:predDERef xmlns:a16="http://schemas.microsoft.com/office/drawing/2014/main" xmlns="" pre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200-00002A000000}"/>
            </a:ext>
            <a:ext uri="{147F2762-F138-4A5C-976F-8EAC2B608ADB}">
              <a16:predDERef xmlns:a16="http://schemas.microsoft.com/office/drawing/2014/main" xmlns="" pre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200-00002B000000}"/>
            </a:ext>
            <a:ext uri="{147F2762-F138-4A5C-976F-8EAC2B608ADB}">
              <a16:predDERef xmlns:a16="http://schemas.microsoft.com/office/drawing/2014/main" xmlns="" pre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200-00002C000000}"/>
            </a:ext>
            <a:ext uri="{147F2762-F138-4A5C-976F-8EAC2B608ADB}">
              <a16:predDERef xmlns:a16="http://schemas.microsoft.com/office/drawing/2014/main" xmlns="" pre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200-00002D000000}"/>
            </a:ext>
            <a:ext uri="{147F2762-F138-4A5C-976F-8EAC2B608ADB}">
              <a16:predDERef xmlns:a16="http://schemas.microsoft.com/office/drawing/2014/main" xmlns="" pre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200-00002E000000}"/>
            </a:ext>
            <a:ext uri="{147F2762-F138-4A5C-976F-8EAC2B608ADB}">
              <a16:predDERef xmlns:a16="http://schemas.microsoft.com/office/drawing/2014/main" xmlns="" pre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200-00002F000000}"/>
            </a:ext>
            <a:ext uri="{147F2762-F138-4A5C-976F-8EAC2B608ADB}">
              <a16:predDERef xmlns:a16="http://schemas.microsoft.com/office/drawing/2014/main" xmlns="" pre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200-000030000000}"/>
            </a:ext>
            <a:ext uri="{147F2762-F138-4A5C-976F-8EAC2B608ADB}">
              <a16:predDERef xmlns:a16="http://schemas.microsoft.com/office/drawing/2014/main" xmlns="" pre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200-000031000000}"/>
            </a:ext>
            <a:ext uri="{147F2762-F138-4A5C-976F-8EAC2B608ADB}">
              <a16:predDERef xmlns:a16="http://schemas.microsoft.com/office/drawing/2014/main" xmlns="" pre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200-000032000000}"/>
            </a:ext>
            <a:ext uri="{147F2762-F138-4A5C-976F-8EAC2B608ADB}">
              <a16:predDERef xmlns:a16="http://schemas.microsoft.com/office/drawing/2014/main" xmlns="" pre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200-000033000000}"/>
            </a:ext>
            <a:ext uri="{147F2762-F138-4A5C-976F-8EAC2B608ADB}">
              <a16:predDERef xmlns:a16="http://schemas.microsoft.com/office/drawing/2014/main" xmlns="" pre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200-000034000000}"/>
            </a:ext>
            <a:ext uri="{147F2762-F138-4A5C-976F-8EAC2B608ADB}">
              <a16:predDERef xmlns:a16="http://schemas.microsoft.com/office/drawing/2014/main" xmlns="" pre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200-000035000000}"/>
            </a:ext>
            <a:ext uri="{147F2762-F138-4A5C-976F-8EAC2B608ADB}">
              <a16:predDERef xmlns:a16="http://schemas.microsoft.com/office/drawing/2014/main" xmlns="" pre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200-000036000000}"/>
            </a:ext>
            <a:ext uri="{147F2762-F138-4A5C-976F-8EAC2B608ADB}">
              <a16:predDERef xmlns:a16="http://schemas.microsoft.com/office/drawing/2014/main" xmlns="" pre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200-000038000000}"/>
            </a:ext>
            <a:ext uri="{147F2762-F138-4A5C-976F-8EAC2B608ADB}">
              <a16:predDERef xmlns:a16="http://schemas.microsoft.com/office/drawing/2014/main" xmlns="" pre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200-000039000000}"/>
            </a:ext>
            <a:ext uri="{147F2762-F138-4A5C-976F-8EAC2B608ADB}">
              <a16:predDERef xmlns:a16="http://schemas.microsoft.com/office/drawing/2014/main" xmlns="" pre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200-00003A000000}"/>
            </a:ext>
            <a:ext uri="{147F2762-F138-4A5C-976F-8EAC2B608ADB}">
              <a16:predDERef xmlns:a16="http://schemas.microsoft.com/office/drawing/2014/main" xmlns="" pre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200-00003B000000}"/>
            </a:ext>
            <a:ext uri="{147F2762-F138-4A5C-976F-8EAC2B608ADB}">
              <a16:predDERef xmlns:a16="http://schemas.microsoft.com/office/drawing/2014/main" xmlns="" pre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200-00003C000000}"/>
            </a:ext>
            <a:ext uri="{147F2762-F138-4A5C-976F-8EAC2B608ADB}">
              <a16:predDERef xmlns:a16="http://schemas.microsoft.com/office/drawing/2014/main" xmlns="" pre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200-00003D000000}"/>
            </a:ext>
            <a:ext uri="{147F2762-F138-4A5C-976F-8EAC2B608ADB}">
              <a16:predDERef xmlns:a16="http://schemas.microsoft.com/office/drawing/2014/main" xmlns="" pre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200-00003E000000}"/>
            </a:ext>
            <a:ext uri="{147F2762-F138-4A5C-976F-8EAC2B608ADB}">
              <a16:predDERef xmlns:a16="http://schemas.microsoft.com/office/drawing/2014/main" xmlns="" pre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200-00003F000000}"/>
            </a:ext>
            <a:ext uri="{147F2762-F138-4A5C-976F-8EAC2B608ADB}">
              <a16:predDERef xmlns:a16="http://schemas.microsoft.com/office/drawing/2014/main" xmlns="" pre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200-000040000000}"/>
            </a:ext>
            <a:ext uri="{147F2762-F138-4A5C-976F-8EAC2B608ADB}">
              <a16:predDERef xmlns:a16="http://schemas.microsoft.com/office/drawing/2014/main" xmlns="" pre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00000000-0008-0000-0200-000041000000}"/>
            </a:ext>
            <a:ext uri="{147F2762-F138-4A5C-976F-8EAC2B608ADB}">
              <a16:predDERef xmlns:a16="http://schemas.microsoft.com/office/drawing/2014/main" xmlns="" pre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00000000-0008-0000-0200-000042000000}"/>
            </a:ext>
            <a:ext uri="{147F2762-F138-4A5C-976F-8EAC2B608ADB}">
              <a16:predDERef xmlns:a16="http://schemas.microsoft.com/office/drawing/2014/main" xmlns="" pre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00000000-0008-0000-0200-000043000000}"/>
            </a:ext>
            <a:ext uri="{147F2762-F138-4A5C-976F-8EAC2B608ADB}">
              <a16:predDERef xmlns:a16="http://schemas.microsoft.com/office/drawing/2014/main" xmlns="" pre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00000000-0008-0000-0200-000044000000}"/>
            </a:ext>
            <a:ext uri="{147F2762-F138-4A5C-976F-8EAC2B608ADB}">
              <a16:predDERef xmlns:a16="http://schemas.microsoft.com/office/drawing/2014/main" xmlns="" pre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00000000-0008-0000-0200-000045000000}"/>
            </a:ext>
            <a:ext uri="{147F2762-F138-4A5C-976F-8EAC2B608ADB}">
              <a16:predDERef xmlns:a16="http://schemas.microsoft.com/office/drawing/2014/main" xmlns="" pre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200-000046000000}"/>
            </a:ext>
            <a:ext uri="{147F2762-F138-4A5C-976F-8EAC2B608ADB}">
              <a16:predDERef xmlns:a16="http://schemas.microsoft.com/office/drawing/2014/main" xmlns="" pre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200-000047000000}"/>
            </a:ext>
            <a:ext uri="{147F2762-F138-4A5C-976F-8EAC2B608ADB}">
              <a16:predDERef xmlns:a16="http://schemas.microsoft.com/office/drawing/2014/main" xmlns="" pre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200-000048000000}"/>
            </a:ext>
            <a:ext uri="{147F2762-F138-4A5C-976F-8EAC2B608ADB}">
              <a16:predDERef xmlns:a16="http://schemas.microsoft.com/office/drawing/2014/main" xmlns="" pre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200-000049000000}"/>
            </a:ext>
            <a:ext uri="{147F2762-F138-4A5C-976F-8EAC2B608ADB}">
              <a16:predDERef xmlns:a16="http://schemas.microsoft.com/office/drawing/2014/main" xmlns="" pre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200-00004A000000}"/>
            </a:ext>
            <a:ext uri="{147F2762-F138-4A5C-976F-8EAC2B608ADB}">
              <a16:predDERef xmlns:a16="http://schemas.microsoft.com/office/drawing/2014/main" xmlns="" pre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5942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200-00004B000000}"/>
            </a:ext>
            <a:ext uri="{147F2762-F138-4A5C-976F-8EAC2B608ADB}">
              <a16:predDERef xmlns:a16="http://schemas.microsoft.com/office/drawing/2014/main" xmlns="" pre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15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200-00004C000000}"/>
            </a:ext>
            <a:ext uri="{147F2762-F138-4A5C-976F-8EAC2B608ADB}">
              <a16:predDERef xmlns:a16="http://schemas.microsoft.com/office/drawing/2014/main" xmlns="" pre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200-00004D000000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200-00004E000000}"/>
            </a:ext>
            <a:ext uri="{147F2762-F138-4A5C-976F-8EAC2B608ADB}">
              <a16:predDERef xmlns:a16="http://schemas.microsoft.com/office/drawing/2014/main" xmlns="" pre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200-00004F000000}"/>
            </a:ext>
            <a:ext uri="{147F2762-F138-4A5C-976F-8EAC2B608ADB}">
              <a16:predDERef xmlns:a16="http://schemas.microsoft.com/office/drawing/2014/main" xmlns="" pre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200-000050000000}"/>
            </a:ext>
            <a:ext uri="{147F2762-F138-4A5C-976F-8EAC2B608ADB}">
              <a16:predDERef xmlns:a16="http://schemas.microsoft.com/office/drawing/2014/main" xmlns="" pre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200-000051000000}"/>
            </a:ext>
            <a:ext uri="{147F2762-F138-4A5C-976F-8EAC2B608ADB}">
              <a16:predDERef xmlns:a16="http://schemas.microsoft.com/office/drawing/2014/main" xmlns="" pre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200-000052000000}"/>
            </a:ext>
            <a:ext uri="{147F2762-F138-4A5C-976F-8EAC2B608ADB}">
              <a16:predDERef xmlns:a16="http://schemas.microsoft.com/office/drawing/2014/main" xmlns="" pre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200-000053000000}"/>
            </a:ext>
            <a:ext uri="{147F2762-F138-4A5C-976F-8EAC2B608ADB}">
              <a16:predDERef xmlns:a16="http://schemas.microsoft.com/office/drawing/2014/main" xmlns="" pre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200-000054000000}"/>
            </a:ext>
            <a:ext uri="{147F2762-F138-4A5C-976F-8EAC2B608ADB}">
              <a16:predDERef xmlns:a16="http://schemas.microsoft.com/office/drawing/2014/main" xmlns="" pre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200-000055000000}"/>
            </a:ext>
            <a:ext uri="{147F2762-F138-4A5C-976F-8EAC2B608ADB}">
              <a16:predDERef xmlns:a16="http://schemas.microsoft.com/office/drawing/2014/main" xmlns="" pre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200-000056000000}"/>
            </a:ext>
            <a:ext uri="{147F2762-F138-4A5C-976F-8EAC2B608ADB}">
              <a16:predDERef xmlns:a16="http://schemas.microsoft.com/office/drawing/2014/main" xmlns="" pre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200-000057000000}"/>
            </a:ext>
            <a:ext uri="{147F2762-F138-4A5C-976F-8EAC2B608ADB}">
              <a16:predDERef xmlns:a16="http://schemas.microsoft.com/office/drawing/2014/main" xmlns="" pre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200-000058000000}"/>
            </a:ext>
            <a:ext uri="{147F2762-F138-4A5C-976F-8EAC2B608ADB}">
              <a16:predDERef xmlns:a16="http://schemas.microsoft.com/office/drawing/2014/main" xmlns="" pre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200-000059000000}"/>
            </a:ext>
            <a:ext uri="{147F2762-F138-4A5C-976F-8EAC2B608ADB}">
              <a16:predDERef xmlns:a16="http://schemas.microsoft.com/office/drawing/2014/main" xmlns="" pre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200-00005A000000}"/>
            </a:ext>
            <a:ext uri="{147F2762-F138-4A5C-976F-8EAC2B608ADB}">
              <a16:predDERef xmlns:a16="http://schemas.microsoft.com/office/drawing/2014/main" xmlns="" pre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200-00005C000000}"/>
            </a:ext>
            <a:ext uri="{147F2762-F138-4A5C-976F-8EAC2B608ADB}">
              <a16:predDERef xmlns:a16="http://schemas.microsoft.com/office/drawing/2014/main" xmlns="" pre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200-00005D000000}"/>
            </a:ext>
            <a:ext uri="{147F2762-F138-4A5C-976F-8EAC2B608ADB}">
              <a16:predDERef xmlns:a16="http://schemas.microsoft.com/office/drawing/2014/main" xmlns="" pre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200-00005E000000}"/>
            </a:ext>
            <a:ext uri="{147F2762-F138-4A5C-976F-8EAC2B608ADB}">
              <a16:predDERef xmlns:a16="http://schemas.microsoft.com/office/drawing/2014/main" xmlns="" pre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200-00005F000000}"/>
            </a:ext>
            <a:ext uri="{147F2762-F138-4A5C-976F-8EAC2B608ADB}">
              <a16:predDERef xmlns:a16="http://schemas.microsoft.com/office/drawing/2014/main" xmlns="" pre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200-000060000000}"/>
            </a:ext>
            <a:ext uri="{147F2762-F138-4A5C-976F-8EAC2B608ADB}">
              <a16:predDERef xmlns:a16="http://schemas.microsoft.com/office/drawing/2014/main" xmlns="" pre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200-000061000000}"/>
            </a:ext>
            <a:ext uri="{147F2762-F138-4A5C-976F-8EAC2B608ADB}">
              <a16:predDERef xmlns:a16="http://schemas.microsoft.com/office/drawing/2014/main" xmlns="" pre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200-000062000000}"/>
            </a:ext>
            <a:ext uri="{147F2762-F138-4A5C-976F-8EAC2B608ADB}">
              <a16:predDERef xmlns:a16="http://schemas.microsoft.com/office/drawing/2014/main" xmlns="" pre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200-000063000000}"/>
            </a:ext>
            <a:ext uri="{147F2762-F138-4A5C-976F-8EAC2B608ADB}">
              <a16:predDERef xmlns:a16="http://schemas.microsoft.com/office/drawing/2014/main" xmlns="" pre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200-000064000000}"/>
            </a:ext>
            <a:ext uri="{147F2762-F138-4A5C-976F-8EAC2B608ADB}">
              <a16:predDERef xmlns:a16="http://schemas.microsoft.com/office/drawing/2014/main" xmlns="" pre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00000000-0008-0000-0200-000065000000}"/>
            </a:ext>
            <a:ext uri="{147F2762-F138-4A5C-976F-8EAC2B608ADB}">
              <a16:predDERef xmlns:a16="http://schemas.microsoft.com/office/drawing/2014/main" xmlns="" pre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00000000-0008-0000-0200-000066000000}"/>
            </a:ext>
            <a:ext uri="{147F2762-F138-4A5C-976F-8EAC2B608ADB}">
              <a16:predDERef xmlns:a16="http://schemas.microsoft.com/office/drawing/2014/main" xmlns="" pre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00000000-0008-0000-0200-000067000000}"/>
            </a:ext>
            <a:ext uri="{147F2762-F138-4A5C-976F-8EAC2B608ADB}">
              <a16:predDERef xmlns:a16="http://schemas.microsoft.com/office/drawing/2014/main" xmlns="" pre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00000000-0008-0000-0200-000068000000}"/>
            </a:ext>
            <a:ext uri="{147F2762-F138-4A5C-976F-8EAC2B608ADB}">
              <a16:predDERef xmlns:a16="http://schemas.microsoft.com/office/drawing/2014/main" xmlns="" pre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00000000-0008-0000-0200-000069000000}"/>
            </a:ext>
            <a:ext uri="{147F2762-F138-4A5C-976F-8EAC2B608ADB}">
              <a16:predDERef xmlns:a16="http://schemas.microsoft.com/office/drawing/2014/main" xmlns="" pre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200-00006A000000}"/>
            </a:ext>
            <a:ext uri="{147F2762-F138-4A5C-976F-8EAC2B608ADB}">
              <a16:predDERef xmlns:a16="http://schemas.microsoft.com/office/drawing/2014/main" xmlns="" pre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200-00006B000000}"/>
            </a:ext>
            <a:ext uri="{147F2762-F138-4A5C-976F-8EAC2B608ADB}">
              <a16:predDERef xmlns:a16="http://schemas.microsoft.com/office/drawing/2014/main" xmlns="" pre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200-00006C000000}"/>
            </a:ext>
            <a:ext uri="{147F2762-F138-4A5C-976F-8EAC2B608ADB}">
              <a16:predDERef xmlns:a16="http://schemas.microsoft.com/office/drawing/2014/main" xmlns="" pre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200-00006D000000}"/>
            </a:ext>
            <a:ext uri="{147F2762-F138-4A5C-976F-8EAC2B608ADB}">
              <a16:predDERef xmlns:a16="http://schemas.microsoft.com/office/drawing/2014/main" xmlns="" pre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200-00006E000000}"/>
            </a:ext>
            <a:ext uri="{147F2762-F138-4A5C-976F-8EAC2B608ADB}">
              <a16:predDERef xmlns:a16="http://schemas.microsoft.com/office/drawing/2014/main" xmlns="" pre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200-00006F000000}"/>
            </a:ext>
            <a:ext uri="{147F2762-F138-4A5C-976F-8EAC2B608ADB}">
              <a16:predDERef xmlns:a16="http://schemas.microsoft.com/office/drawing/2014/main" xmlns="" pre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15</xdr:row>
      <xdr:rowOff>0</xdr:rowOff>
    </xdr:from>
    <xdr:to>
      <xdr:col>44</xdr:col>
      <xdr:colOff>97629</xdr:colOff>
      <xdr:row>15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200-000070000000}"/>
            </a:ext>
            <a:ext uri="{147F2762-F138-4A5C-976F-8EAC2B608ADB}">
              <a16:predDERef xmlns:a16="http://schemas.microsoft.com/office/drawing/2014/main" xmlns="" pre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200-000071000000}"/>
            </a:ext>
            <a:ext uri="{147F2762-F138-4A5C-976F-8EAC2B608ADB}">
              <a16:predDERef xmlns:a16="http://schemas.microsoft.com/office/drawing/2014/main" xmlns="" pre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200-000072000000}"/>
            </a:ext>
            <a:ext uri="{147F2762-F138-4A5C-976F-8EAC2B608ADB}">
              <a16:predDERef xmlns:a16="http://schemas.microsoft.com/office/drawing/2014/main" xmlns="" pre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200-000073000000}"/>
            </a:ext>
            <a:ext uri="{147F2762-F138-4A5C-976F-8EAC2B608ADB}">
              <a16:predDERef xmlns:a16="http://schemas.microsoft.com/office/drawing/2014/main" xmlns="" pre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15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15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15</xdr:row>
      <xdr:rowOff>0</xdr:rowOff>
    </xdr:from>
    <xdr:to>
      <xdr:col>44</xdr:col>
      <xdr:colOff>97629</xdr:colOff>
      <xdr:row>15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15</xdr:row>
      <xdr:rowOff>0</xdr:rowOff>
    </xdr:from>
    <xdr:to>
      <xdr:col>44</xdr:col>
      <xdr:colOff>97629</xdr:colOff>
      <xdr:row>15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200-00009A000000}"/>
            </a:ext>
            <a:ext uri="{147F2762-F138-4A5C-976F-8EAC2B608ADB}">
              <a16:predDERef xmlns:a16="http://schemas.microsoft.com/office/drawing/2014/main" xmlns="" pre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200-00009B000000}"/>
            </a:ext>
            <a:ext uri="{147F2762-F138-4A5C-976F-8EAC2B608ADB}">
              <a16:predDERef xmlns:a16="http://schemas.microsoft.com/office/drawing/2014/main" xmlns="" pre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200-00009C000000}"/>
            </a:ext>
            <a:ext uri="{147F2762-F138-4A5C-976F-8EAC2B608ADB}">
              <a16:predDERef xmlns:a16="http://schemas.microsoft.com/office/drawing/2014/main" xmlns="" pre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200-00009D000000}"/>
            </a:ext>
            <a:ext uri="{147F2762-F138-4A5C-976F-8EAC2B608ADB}">
              <a16:predDERef xmlns:a16="http://schemas.microsoft.com/office/drawing/2014/main" xmlns="" pre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9706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200-00009E000000}"/>
            </a:ext>
            <a:ext uri="{147F2762-F138-4A5C-976F-8EAC2B608ADB}">
              <a16:predDERef xmlns:a16="http://schemas.microsoft.com/office/drawing/2014/main" xmlns="" pre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9706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200-00009F000000}"/>
            </a:ext>
            <a:ext uri="{147F2762-F138-4A5C-976F-8EAC2B608ADB}">
              <a16:predDERef xmlns:a16="http://schemas.microsoft.com/office/drawing/2014/main" xmlns="" pre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9706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200-0000A0000000}"/>
            </a:ext>
            <a:ext uri="{147F2762-F138-4A5C-976F-8EAC2B608ADB}">
              <a16:predDERef xmlns:a16="http://schemas.microsoft.com/office/drawing/2014/main" xmlns="" pre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9706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200-0000A1000000}"/>
            </a:ext>
            <a:ext uri="{147F2762-F138-4A5C-976F-8EAC2B608ADB}">
              <a16:predDERef xmlns:a16="http://schemas.microsoft.com/office/drawing/2014/main" xmlns="" pre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15</xdr:row>
      <xdr:rowOff>0</xdr:rowOff>
    </xdr:from>
    <xdr:to>
      <xdr:col>44</xdr:col>
      <xdr:colOff>97629</xdr:colOff>
      <xdr:row>15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200-0000A5000000}"/>
            </a:ext>
            <a:ext uri="{147F2762-F138-4A5C-976F-8EAC2B608ADB}">
              <a16:predDERef xmlns:a16="http://schemas.microsoft.com/office/drawing/2014/main" xmlns="" pre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200-0000A6000000}"/>
            </a:ext>
            <a:ext uri="{147F2762-F138-4A5C-976F-8EAC2B608ADB}">
              <a16:predDERef xmlns:a16="http://schemas.microsoft.com/office/drawing/2014/main" xmlns="" pre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200-0000A7000000}"/>
            </a:ext>
            <a:ext uri="{147F2762-F138-4A5C-976F-8EAC2B608ADB}">
              <a16:predDERef xmlns:a16="http://schemas.microsoft.com/office/drawing/2014/main" xmlns="" pre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200-0000A8000000}"/>
            </a:ext>
            <a:ext uri="{147F2762-F138-4A5C-976F-8EAC2B608ADB}">
              <a16:predDERef xmlns:a16="http://schemas.microsoft.com/office/drawing/2014/main" xmlns="" pre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200-0000A9000000}"/>
            </a:ext>
            <a:ext uri="{147F2762-F138-4A5C-976F-8EAC2B608ADB}">
              <a16:predDERef xmlns:a16="http://schemas.microsoft.com/office/drawing/2014/main" xmlns="" pre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200-0000AA000000}"/>
            </a:ext>
            <a:ext uri="{147F2762-F138-4A5C-976F-8EAC2B608ADB}">
              <a16:predDERef xmlns:a16="http://schemas.microsoft.com/office/drawing/2014/main" xmlns="" pre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200-0000AB000000}"/>
            </a:ext>
            <a:ext uri="{147F2762-F138-4A5C-976F-8EAC2B608ADB}">
              <a16:predDERef xmlns:a16="http://schemas.microsoft.com/office/drawing/2014/main" xmlns="" pre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200-0000AC000000}"/>
            </a:ext>
            <a:ext uri="{147F2762-F138-4A5C-976F-8EAC2B608ADB}">
              <a16:predDERef xmlns:a16="http://schemas.microsoft.com/office/drawing/2014/main" xmlns="" pre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200-0000AD000000}"/>
            </a:ext>
            <a:ext uri="{147F2762-F138-4A5C-976F-8EAC2B608ADB}">
              <a16:predDERef xmlns:a16="http://schemas.microsoft.com/office/drawing/2014/main" xmlns="" pre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200-0000AE000000}"/>
            </a:ext>
            <a:ext uri="{147F2762-F138-4A5C-976F-8EAC2B608ADB}">
              <a16:predDERef xmlns:a16="http://schemas.microsoft.com/office/drawing/2014/main" xmlns="" pre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200-0000AF000000}"/>
            </a:ext>
            <a:ext uri="{147F2762-F138-4A5C-976F-8EAC2B608ADB}">
              <a16:predDERef xmlns:a16="http://schemas.microsoft.com/office/drawing/2014/main" xmlns="" pre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200-0000B0000000}"/>
            </a:ext>
            <a:ext uri="{147F2762-F138-4A5C-976F-8EAC2B608ADB}">
              <a16:predDERef xmlns:a16="http://schemas.microsoft.com/office/drawing/2014/main" xmlns="" pre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200-0000B1000000}"/>
            </a:ext>
            <a:ext uri="{147F2762-F138-4A5C-976F-8EAC2B608ADB}">
              <a16:predDERef xmlns:a16="http://schemas.microsoft.com/office/drawing/2014/main" xmlns="" pre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200-0000B2000000}"/>
            </a:ext>
            <a:ext uri="{147F2762-F138-4A5C-976F-8EAC2B608ADB}">
              <a16:predDERef xmlns:a16="http://schemas.microsoft.com/office/drawing/2014/main" xmlns="" pre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200-0000B3000000}"/>
            </a:ext>
            <a:ext uri="{147F2762-F138-4A5C-976F-8EAC2B608ADB}">
              <a16:predDERef xmlns:a16="http://schemas.microsoft.com/office/drawing/2014/main" xmlns="" pre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200-0000B4000000}"/>
            </a:ext>
            <a:ext uri="{147F2762-F138-4A5C-976F-8EAC2B608ADB}">
              <a16:predDERef xmlns:a16="http://schemas.microsoft.com/office/drawing/2014/main" xmlns="" pre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200-0000B5000000}"/>
            </a:ext>
            <a:ext uri="{147F2762-F138-4A5C-976F-8EAC2B608ADB}">
              <a16:predDERef xmlns:a16="http://schemas.microsoft.com/office/drawing/2014/main" xmlns="" pre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200-0000B6000000}"/>
            </a:ext>
            <a:ext uri="{147F2762-F138-4A5C-976F-8EAC2B608ADB}">
              <a16:predDERef xmlns:a16="http://schemas.microsoft.com/office/drawing/2014/main" xmlns="" pre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200-0000B7000000}"/>
            </a:ext>
            <a:ext uri="{147F2762-F138-4A5C-976F-8EAC2B608ADB}">
              <a16:predDERef xmlns:a16="http://schemas.microsoft.com/office/drawing/2014/main" xmlns="" pre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200-0000B8000000}"/>
            </a:ext>
            <a:ext uri="{147F2762-F138-4A5C-976F-8EAC2B608ADB}">
              <a16:predDERef xmlns:a16="http://schemas.microsoft.com/office/drawing/2014/main" xmlns="" pre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200-0000B9000000}"/>
            </a:ext>
            <a:ext uri="{147F2762-F138-4A5C-976F-8EAC2B608ADB}">
              <a16:predDERef xmlns:a16="http://schemas.microsoft.com/office/drawing/2014/main" xmlns="" pre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200-0000BA000000}"/>
            </a:ext>
            <a:ext uri="{147F2762-F138-4A5C-976F-8EAC2B608ADB}">
              <a16:predDERef xmlns:a16="http://schemas.microsoft.com/office/drawing/2014/main" xmlns="" pre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200-0000BB000000}"/>
            </a:ext>
            <a:ext uri="{147F2762-F138-4A5C-976F-8EAC2B608ADB}">
              <a16:predDERef xmlns:a16="http://schemas.microsoft.com/office/drawing/2014/main" xmlns="" pre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200-0000BC000000}"/>
            </a:ext>
            <a:ext uri="{147F2762-F138-4A5C-976F-8EAC2B608ADB}">
              <a16:predDERef xmlns:a16="http://schemas.microsoft.com/office/drawing/2014/main" xmlns="" pre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200-0000BD000000}"/>
            </a:ext>
            <a:ext uri="{147F2762-F138-4A5C-976F-8EAC2B608ADB}">
              <a16:predDERef xmlns:a16="http://schemas.microsoft.com/office/drawing/2014/main" xmlns="" pre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114696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200-0000BE000000}"/>
            </a:ext>
            <a:ext uri="{147F2762-F138-4A5C-976F-8EAC2B608ADB}">
              <a16:predDERef xmlns:a16="http://schemas.microsoft.com/office/drawing/2014/main" xmlns="" pre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200-0000BF000000}"/>
            </a:ext>
            <a:ext uri="{147F2762-F138-4A5C-976F-8EAC2B608ADB}">
              <a16:predDERef xmlns:a16="http://schemas.microsoft.com/office/drawing/2014/main" xmlns="" pre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200-0000C0000000}"/>
            </a:ext>
            <a:ext uri="{147F2762-F138-4A5C-976F-8EAC2B608ADB}">
              <a16:predDERef xmlns:a16="http://schemas.microsoft.com/office/drawing/2014/main" xmlns="" pre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200-0000C1000000}"/>
            </a:ext>
            <a:ext uri="{147F2762-F138-4A5C-976F-8EAC2B608ADB}">
              <a16:predDERef xmlns:a16="http://schemas.microsoft.com/office/drawing/2014/main" xmlns="" pre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200-0000C2000000}"/>
            </a:ext>
            <a:ext uri="{147F2762-F138-4A5C-976F-8EAC2B608ADB}">
              <a16:predDERef xmlns:a16="http://schemas.microsoft.com/office/drawing/2014/main" xmlns="" pre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200-0000C3000000}"/>
            </a:ext>
            <a:ext uri="{147F2762-F138-4A5C-976F-8EAC2B608ADB}">
              <a16:predDERef xmlns:a16="http://schemas.microsoft.com/office/drawing/2014/main" xmlns="" pre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0</xdr:rowOff>
    </xdr:from>
    <xdr:to>
      <xdr:col>22</xdr:col>
      <xdr:colOff>97629</xdr:colOff>
      <xdr:row>15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200-0000C4000000}"/>
            </a:ext>
            <a:ext uri="{147F2762-F138-4A5C-976F-8EAC2B608ADB}">
              <a16:predDERef xmlns:a16="http://schemas.microsoft.com/office/drawing/2014/main" xmlns="" pre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200-0000DA000000}"/>
            </a:ext>
            <a:ext uri="{147F2762-F138-4A5C-976F-8EAC2B608ADB}">
              <a16:predDERef xmlns:a16="http://schemas.microsoft.com/office/drawing/2014/main" xmlns="" pre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15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200-0000DC000000}"/>
            </a:ext>
            <a:ext uri="{147F2762-F138-4A5C-976F-8EAC2B608ADB}">
              <a16:predDERef xmlns:a16="http://schemas.microsoft.com/office/drawing/2014/main" xmlns="" pre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99163" y="946150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15</xdr:row>
      <xdr:rowOff>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200-0000DD000000}"/>
            </a:ext>
            <a:ext uri="{147F2762-F138-4A5C-976F-8EAC2B608ADB}">
              <a16:predDERef xmlns:a16="http://schemas.microsoft.com/office/drawing/2014/main" xmlns="" pre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84875" y="9786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200-0000DE000000}"/>
            </a:ext>
            <a:ext uri="{147F2762-F138-4A5C-976F-8EAC2B608ADB}">
              <a16:predDERef xmlns:a16="http://schemas.microsoft.com/office/drawing/2014/main" xmlns="" pre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200-0000DF000000}"/>
            </a:ext>
            <a:ext uri="{147F2762-F138-4A5C-976F-8EAC2B608ADB}">
              <a16:predDERef xmlns:a16="http://schemas.microsoft.com/office/drawing/2014/main" xmlns="" pre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200-0000E0000000}"/>
            </a:ext>
            <a:ext uri="{147F2762-F138-4A5C-976F-8EAC2B608ADB}">
              <a16:predDERef xmlns:a16="http://schemas.microsoft.com/office/drawing/2014/main" xmlns="" pre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200-0000E1000000}"/>
            </a:ext>
            <a:ext uri="{147F2762-F138-4A5C-976F-8EAC2B608ADB}">
              <a16:predDERef xmlns:a16="http://schemas.microsoft.com/office/drawing/2014/main" xmlns="" pre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200-0000E2000000}"/>
            </a:ext>
            <a:ext uri="{147F2762-F138-4A5C-976F-8EAC2B608ADB}">
              <a16:predDERef xmlns:a16="http://schemas.microsoft.com/office/drawing/2014/main" xmlns="" pre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200-0000E3000000}"/>
            </a:ext>
            <a:ext uri="{147F2762-F138-4A5C-976F-8EAC2B608ADB}">
              <a16:predDERef xmlns:a16="http://schemas.microsoft.com/office/drawing/2014/main" xmlns="" pre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200-0000E4000000}"/>
            </a:ext>
            <a:ext uri="{147F2762-F138-4A5C-976F-8EAC2B608ADB}">
              <a16:predDERef xmlns:a16="http://schemas.microsoft.com/office/drawing/2014/main" xmlns="" pre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200-0000E5000000}"/>
            </a:ext>
            <a:ext uri="{147F2762-F138-4A5C-976F-8EAC2B608ADB}">
              <a16:predDERef xmlns:a16="http://schemas.microsoft.com/office/drawing/2014/main" xmlns="" pre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200-0000E6000000}"/>
            </a:ext>
            <a:ext uri="{147F2762-F138-4A5C-976F-8EAC2B608ADB}">
              <a16:predDERef xmlns:a16="http://schemas.microsoft.com/office/drawing/2014/main" xmlns="" pre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200-0000E7000000}"/>
            </a:ext>
            <a:ext uri="{147F2762-F138-4A5C-976F-8EAC2B608ADB}">
              <a16:predDERef xmlns:a16="http://schemas.microsoft.com/office/drawing/2014/main" xmlns="" pre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200-0000E8000000}"/>
            </a:ext>
            <a:ext uri="{147F2762-F138-4A5C-976F-8EAC2B608ADB}">
              <a16:predDERef xmlns:a16="http://schemas.microsoft.com/office/drawing/2014/main" xmlns="" pre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200-0000E9000000}"/>
            </a:ext>
            <a:ext uri="{147F2762-F138-4A5C-976F-8EAC2B608ADB}">
              <a16:predDERef xmlns:a16="http://schemas.microsoft.com/office/drawing/2014/main" xmlns="" pre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200-0000EA000000}"/>
            </a:ext>
            <a:ext uri="{147F2762-F138-4A5C-976F-8EAC2B608ADB}">
              <a16:predDERef xmlns:a16="http://schemas.microsoft.com/office/drawing/2014/main" xmlns="" pre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200-0000EB000000}"/>
            </a:ext>
            <a:ext uri="{147F2762-F138-4A5C-976F-8EAC2B608ADB}">
              <a16:predDERef xmlns:a16="http://schemas.microsoft.com/office/drawing/2014/main" xmlns="" pre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200-0000EC000000}"/>
            </a:ext>
            <a:ext uri="{147F2762-F138-4A5C-976F-8EAC2B608ADB}">
              <a16:predDERef xmlns:a16="http://schemas.microsoft.com/office/drawing/2014/main" xmlns="" pre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200-0000ED000000}"/>
            </a:ext>
            <a:ext uri="{147F2762-F138-4A5C-976F-8EAC2B608ADB}">
              <a16:predDERef xmlns:a16="http://schemas.microsoft.com/office/drawing/2014/main" xmlns="" pre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200-0000EE000000}"/>
            </a:ext>
            <a:ext uri="{147F2762-F138-4A5C-976F-8EAC2B608ADB}">
              <a16:predDERef xmlns:a16="http://schemas.microsoft.com/office/drawing/2014/main" xmlns="" pre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200-0000EF000000}"/>
            </a:ext>
            <a:ext uri="{147F2762-F138-4A5C-976F-8EAC2B608ADB}">
              <a16:predDERef xmlns:a16="http://schemas.microsoft.com/office/drawing/2014/main" xmlns="" pre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200-0000F0000000}"/>
            </a:ext>
            <a:ext uri="{147F2762-F138-4A5C-976F-8EAC2B608ADB}">
              <a16:predDERef xmlns:a16="http://schemas.microsoft.com/office/drawing/2014/main" xmlns="" pre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200-0000F1000000}"/>
            </a:ext>
            <a:ext uri="{147F2762-F138-4A5C-976F-8EAC2B608ADB}">
              <a16:predDERef xmlns:a16="http://schemas.microsoft.com/office/drawing/2014/main" xmlns="" pre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200-0000F2000000}"/>
            </a:ext>
            <a:ext uri="{147F2762-F138-4A5C-976F-8EAC2B608ADB}">
              <a16:predDERef xmlns:a16="http://schemas.microsoft.com/office/drawing/2014/main" xmlns="" pre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200-0000F3000000}"/>
            </a:ext>
            <a:ext uri="{147F2762-F138-4A5C-976F-8EAC2B608ADB}">
              <a16:predDERef xmlns:a16="http://schemas.microsoft.com/office/drawing/2014/main" xmlns="" pre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200-0000F4000000}"/>
            </a:ext>
            <a:ext uri="{147F2762-F138-4A5C-976F-8EAC2B608ADB}">
              <a16:predDERef xmlns:a16="http://schemas.microsoft.com/office/drawing/2014/main" xmlns="" pre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200-0000F5000000}"/>
            </a:ext>
            <a:ext uri="{147F2762-F138-4A5C-976F-8EAC2B608ADB}">
              <a16:predDERef xmlns:a16="http://schemas.microsoft.com/office/drawing/2014/main" xmlns="" pre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200-0000F6000000}"/>
            </a:ext>
            <a:ext uri="{147F2762-F138-4A5C-976F-8EAC2B608ADB}">
              <a16:predDERef xmlns:a16="http://schemas.microsoft.com/office/drawing/2014/main" xmlns="" pre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200-0000F7000000}"/>
            </a:ext>
            <a:ext uri="{147F2762-F138-4A5C-976F-8EAC2B608ADB}">
              <a16:predDERef xmlns:a16="http://schemas.microsoft.com/office/drawing/2014/main" xmlns="" pre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200-0000F8000000}"/>
            </a:ext>
            <a:ext uri="{147F2762-F138-4A5C-976F-8EAC2B608ADB}">
              <a16:predDERef xmlns:a16="http://schemas.microsoft.com/office/drawing/2014/main" xmlns="" pre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200-0000F9000000}"/>
            </a:ext>
            <a:ext uri="{147F2762-F138-4A5C-976F-8EAC2B608ADB}">
              <a16:predDERef xmlns:a16="http://schemas.microsoft.com/office/drawing/2014/main" xmlns="" pre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200-0000FA000000}"/>
            </a:ext>
            <a:ext uri="{147F2762-F138-4A5C-976F-8EAC2B608ADB}">
              <a16:predDERef xmlns:a16="http://schemas.microsoft.com/office/drawing/2014/main" xmlns="" pre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xmlns="" id="{00000000-0008-0000-0200-0000FB000000}"/>
            </a:ext>
            <a:ext uri="{147F2762-F138-4A5C-976F-8EAC2B608ADB}">
              <a16:predDERef xmlns:a16="http://schemas.microsoft.com/office/drawing/2014/main" xmlns="" pre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200-0000FC000000}"/>
            </a:ext>
            <a:ext uri="{147F2762-F138-4A5C-976F-8EAC2B608ADB}">
              <a16:predDERef xmlns:a16="http://schemas.microsoft.com/office/drawing/2014/main" xmlns="" pre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200-0000FD000000}"/>
            </a:ext>
            <a:ext uri="{147F2762-F138-4A5C-976F-8EAC2B608ADB}">
              <a16:predDERef xmlns:a16="http://schemas.microsoft.com/office/drawing/2014/main" xmlns="" pre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200-0000FE000000}"/>
            </a:ext>
            <a:ext uri="{147F2762-F138-4A5C-976F-8EAC2B608ADB}">
              <a16:predDERef xmlns:a16="http://schemas.microsoft.com/office/drawing/2014/main" xmlns="" pre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200-0000FF000000}"/>
            </a:ext>
            <a:ext uri="{147F2762-F138-4A5C-976F-8EAC2B608ADB}">
              <a16:predDERef xmlns:a16="http://schemas.microsoft.com/office/drawing/2014/main" xmlns="" pre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200-000000010000}"/>
            </a:ext>
            <a:ext uri="{147F2762-F138-4A5C-976F-8EAC2B608ADB}">
              <a16:predDERef xmlns:a16="http://schemas.microsoft.com/office/drawing/2014/main" xmlns="" pre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200-000001010000}"/>
            </a:ext>
            <a:ext uri="{147F2762-F138-4A5C-976F-8EAC2B608ADB}">
              <a16:predDERef xmlns:a16="http://schemas.microsoft.com/office/drawing/2014/main" xmlns="" pre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200-000002010000}"/>
            </a:ext>
            <a:ext uri="{147F2762-F138-4A5C-976F-8EAC2B608ADB}">
              <a16:predDERef xmlns:a16="http://schemas.microsoft.com/office/drawing/2014/main" xmlns="" pre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200-000003010000}"/>
            </a:ext>
            <a:ext uri="{147F2762-F138-4A5C-976F-8EAC2B608ADB}">
              <a16:predDERef xmlns:a16="http://schemas.microsoft.com/office/drawing/2014/main" xmlns="" pre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200-000004010000}"/>
            </a:ext>
            <a:ext uri="{147F2762-F138-4A5C-976F-8EAC2B608ADB}">
              <a16:predDERef xmlns:a16="http://schemas.microsoft.com/office/drawing/2014/main" xmlns="" pre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200-000005010000}"/>
            </a:ext>
            <a:ext uri="{147F2762-F138-4A5C-976F-8EAC2B608ADB}">
              <a16:predDERef xmlns:a16="http://schemas.microsoft.com/office/drawing/2014/main" xmlns="" pre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200-000006010000}"/>
            </a:ext>
            <a:ext uri="{147F2762-F138-4A5C-976F-8EAC2B608ADB}">
              <a16:predDERef xmlns:a16="http://schemas.microsoft.com/office/drawing/2014/main" xmlns="" pre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200-000007010000}"/>
            </a:ext>
            <a:ext uri="{147F2762-F138-4A5C-976F-8EAC2B608ADB}">
              <a16:predDERef xmlns:a16="http://schemas.microsoft.com/office/drawing/2014/main" xmlns="" pre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200-000008010000}"/>
            </a:ext>
            <a:ext uri="{147F2762-F138-4A5C-976F-8EAC2B608ADB}">
              <a16:predDERef xmlns:a16="http://schemas.microsoft.com/office/drawing/2014/main" xmlns="" pre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0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200-000009010000}"/>
            </a:ext>
            <a:ext uri="{147F2762-F138-4A5C-976F-8EAC2B608ADB}">
              <a16:predDERef xmlns:a16="http://schemas.microsoft.com/office/drawing/2014/main" xmlns="" pre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200-00000A010000}"/>
            </a:ext>
            <a:ext uri="{147F2762-F138-4A5C-976F-8EAC2B608ADB}">
              <a16:predDERef xmlns:a16="http://schemas.microsoft.com/office/drawing/2014/main" xmlns="" pre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15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200-00000C010000}"/>
            </a:ext>
            <a:ext uri="{147F2762-F138-4A5C-976F-8EAC2B608ADB}">
              <a16:predDERef xmlns:a16="http://schemas.microsoft.com/office/drawing/2014/main" xmlns="" pre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3632775" y="95488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573088</xdr:colOff>
      <xdr:row>15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200-00000D010000}"/>
            </a:ext>
            <a:ext uri="{147F2762-F138-4A5C-976F-8EAC2B608ADB}">
              <a16:predDERef xmlns:a16="http://schemas.microsoft.com/office/drawing/2014/main" xmlns="" pre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4196338" y="10152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200-00000F010000}"/>
            </a:ext>
            <a:ext uri="{147F2762-F138-4A5C-976F-8EAC2B608ADB}">
              <a16:predDERef xmlns:a16="http://schemas.microsoft.com/office/drawing/2014/main" xmlns="" pre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200-000013010000}"/>
            </a:ext>
            <a:ext uri="{147F2762-F138-4A5C-976F-8EAC2B608ADB}">
              <a16:predDERef xmlns:a16="http://schemas.microsoft.com/office/drawing/2014/main" xmlns="" pre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200-000014010000}"/>
            </a:ext>
            <a:ext uri="{147F2762-F138-4A5C-976F-8EAC2B608ADB}">
              <a16:predDERef xmlns:a16="http://schemas.microsoft.com/office/drawing/2014/main" xmlns="" pre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200-000015010000}"/>
            </a:ext>
            <a:ext uri="{147F2762-F138-4A5C-976F-8EAC2B608ADB}">
              <a16:predDERef xmlns:a16="http://schemas.microsoft.com/office/drawing/2014/main" xmlns="" pre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200-000016010000}"/>
            </a:ext>
            <a:ext uri="{147F2762-F138-4A5C-976F-8EAC2B608ADB}">
              <a16:predDERef xmlns:a16="http://schemas.microsoft.com/office/drawing/2014/main" xmlns="" pre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200-000017010000}"/>
            </a:ext>
            <a:ext uri="{147F2762-F138-4A5C-976F-8EAC2B608ADB}">
              <a16:predDERef xmlns:a16="http://schemas.microsoft.com/office/drawing/2014/main" xmlns="" pre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200-000018010000}"/>
            </a:ext>
            <a:ext uri="{147F2762-F138-4A5C-976F-8EAC2B608ADB}">
              <a16:predDERef xmlns:a16="http://schemas.microsoft.com/office/drawing/2014/main" xmlns="" pre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200-000019010000}"/>
            </a:ext>
            <a:ext uri="{147F2762-F138-4A5C-976F-8EAC2B608ADB}">
              <a16:predDERef xmlns:a16="http://schemas.microsoft.com/office/drawing/2014/main" xmlns="" pre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200-00001A010000}"/>
            </a:ext>
            <a:ext uri="{147F2762-F138-4A5C-976F-8EAC2B608ADB}">
              <a16:predDERef xmlns:a16="http://schemas.microsoft.com/office/drawing/2014/main" xmlns="" pre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200-00001B010000}"/>
            </a:ext>
            <a:ext uri="{147F2762-F138-4A5C-976F-8EAC2B608ADB}">
              <a16:predDERef xmlns:a16="http://schemas.microsoft.com/office/drawing/2014/main" xmlns="" pre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200-00001C010000}"/>
            </a:ext>
            <a:ext uri="{147F2762-F138-4A5C-976F-8EAC2B608ADB}">
              <a16:predDERef xmlns:a16="http://schemas.microsoft.com/office/drawing/2014/main" xmlns="" pre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0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200-00001D010000}"/>
            </a:ext>
            <a:ext uri="{147F2762-F138-4A5C-976F-8EAC2B608ADB}">
              <a16:predDERef xmlns:a16="http://schemas.microsoft.com/office/drawing/2014/main" xmlns="" pre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200-00001E010000}"/>
            </a:ext>
            <a:ext uri="{147F2762-F138-4A5C-976F-8EAC2B608ADB}">
              <a16:predDERef xmlns:a16="http://schemas.microsoft.com/office/drawing/2014/main" xmlns="" pre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200-00001F010000}"/>
            </a:ext>
            <a:ext uri="{147F2762-F138-4A5C-976F-8EAC2B608ADB}">
              <a16:predDERef xmlns:a16="http://schemas.microsoft.com/office/drawing/2014/main" xmlns="" pre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200-000020010000}"/>
            </a:ext>
            <a:ext uri="{147F2762-F138-4A5C-976F-8EAC2B608ADB}">
              <a16:predDERef xmlns:a16="http://schemas.microsoft.com/office/drawing/2014/main" xmlns="" pre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200-000021010000}"/>
            </a:ext>
            <a:ext uri="{147F2762-F138-4A5C-976F-8EAC2B608ADB}">
              <a16:predDERef xmlns:a16="http://schemas.microsoft.com/office/drawing/2014/main" xmlns="" pre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200-000022010000}"/>
            </a:ext>
            <a:ext uri="{147F2762-F138-4A5C-976F-8EAC2B608ADB}">
              <a16:predDERef xmlns:a16="http://schemas.microsoft.com/office/drawing/2014/main" xmlns="" pre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200-000023010000}"/>
            </a:ext>
            <a:ext uri="{147F2762-F138-4A5C-976F-8EAC2B608ADB}">
              <a16:predDERef xmlns:a16="http://schemas.microsoft.com/office/drawing/2014/main" xmlns="" pre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200-000024010000}"/>
            </a:ext>
            <a:ext uri="{147F2762-F138-4A5C-976F-8EAC2B608ADB}">
              <a16:predDERef xmlns:a16="http://schemas.microsoft.com/office/drawing/2014/main" xmlns="" pre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200-000025010000}"/>
            </a:ext>
            <a:ext uri="{147F2762-F138-4A5C-976F-8EAC2B608ADB}">
              <a16:predDERef xmlns:a16="http://schemas.microsoft.com/office/drawing/2014/main" xmlns="" pre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200-000026010000}"/>
            </a:ext>
            <a:ext uri="{147F2762-F138-4A5C-976F-8EAC2B608ADB}">
              <a16:predDERef xmlns:a16="http://schemas.microsoft.com/office/drawing/2014/main" xmlns="" pre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200-000027010000}"/>
            </a:ext>
            <a:ext uri="{147F2762-F138-4A5C-976F-8EAC2B608ADB}">
              <a16:predDERef xmlns:a16="http://schemas.microsoft.com/office/drawing/2014/main" xmlns="" pre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0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200-000028010000}"/>
            </a:ext>
            <a:ext uri="{147F2762-F138-4A5C-976F-8EAC2B608ADB}">
              <a16:predDERef xmlns:a16="http://schemas.microsoft.com/office/drawing/2014/main" xmlns="" pre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200-000029010000}"/>
            </a:ext>
            <a:ext uri="{147F2762-F138-4A5C-976F-8EAC2B608ADB}">
              <a16:predDERef xmlns:a16="http://schemas.microsoft.com/office/drawing/2014/main" xmlns="" pre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200-00002A010000}"/>
            </a:ext>
            <a:ext uri="{147F2762-F138-4A5C-976F-8EAC2B608ADB}">
              <a16:predDERef xmlns:a16="http://schemas.microsoft.com/office/drawing/2014/main" xmlns="" pre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200-00002B010000}"/>
            </a:ext>
            <a:ext uri="{147F2762-F138-4A5C-976F-8EAC2B608ADB}">
              <a16:predDERef xmlns:a16="http://schemas.microsoft.com/office/drawing/2014/main" xmlns="" pre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200-00002C010000}"/>
            </a:ext>
            <a:ext uri="{147F2762-F138-4A5C-976F-8EAC2B608ADB}">
              <a16:predDERef xmlns:a16="http://schemas.microsoft.com/office/drawing/2014/main" xmlns="" pre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200-00002D010000}"/>
            </a:ext>
            <a:ext uri="{147F2762-F138-4A5C-976F-8EAC2B608ADB}">
              <a16:predDERef xmlns:a16="http://schemas.microsoft.com/office/drawing/2014/main" xmlns="" pre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200-00002E010000}"/>
            </a:ext>
            <a:ext uri="{147F2762-F138-4A5C-976F-8EAC2B608ADB}">
              <a16:predDERef xmlns:a16="http://schemas.microsoft.com/office/drawing/2014/main" xmlns="" pre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200-00002F010000}"/>
            </a:ext>
            <a:ext uri="{147F2762-F138-4A5C-976F-8EAC2B608ADB}">
              <a16:predDERef xmlns:a16="http://schemas.microsoft.com/office/drawing/2014/main" xmlns="" pre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200-000030010000}"/>
            </a:ext>
            <a:ext uri="{147F2762-F138-4A5C-976F-8EAC2B608ADB}">
              <a16:predDERef xmlns:a16="http://schemas.microsoft.com/office/drawing/2014/main" xmlns="" pre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200-000031010000}"/>
            </a:ext>
            <a:ext uri="{147F2762-F138-4A5C-976F-8EAC2B608ADB}">
              <a16:predDERef xmlns:a16="http://schemas.microsoft.com/office/drawing/2014/main" xmlns="" pre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0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200-000032010000}"/>
            </a:ext>
            <a:ext uri="{147F2762-F138-4A5C-976F-8EAC2B608ADB}">
              <a16:predDERef xmlns:a16="http://schemas.microsoft.com/office/drawing/2014/main" xmlns="" pre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200-000033010000}"/>
            </a:ext>
            <a:ext uri="{147F2762-F138-4A5C-976F-8EAC2B608ADB}">
              <a16:predDERef xmlns:a16="http://schemas.microsoft.com/office/drawing/2014/main" xmlns="" pre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200-000034010000}"/>
            </a:ext>
            <a:ext uri="{147F2762-F138-4A5C-976F-8EAC2B608ADB}">
              <a16:predDERef xmlns:a16="http://schemas.microsoft.com/office/drawing/2014/main" xmlns="" pre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00000000-0008-0000-0200-000035010000}"/>
            </a:ext>
            <a:ext uri="{147F2762-F138-4A5C-976F-8EAC2B608ADB}">
              <a16:predDERef xmlns:a16="http://schemas.microsoft.com/office/drawing/2014/main" xmlns="" pre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xmlns="" id="{00000000-0008-0000-0200-000036010000}"/>
            </a:ext>
            <a:ext uri="{147F2762-F138-4A5C-976F-8EAC2B608ADB}">
              <a16:predDERef xmlns:a16="http://schemas.microsoft.com/office/drawing/2014/main" xmlns="" pre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xmlns="" id="{00000000-0008-0000-0200-000037010000}"/>
            </a:ext>
            <a:ext uri="{147F2762-F138-4A5C-976F-8EAC2B608ADB}">
              <a16:predDERef xmlns:a16="http://schemas.microsoft.com/office/drawing/2014/main" xmlns="" pre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xmlns="" id="{00000000-0008-0000-0200-000038010000}"/>
            </a:ext>
            <a:ext uri="{147F2762-F138-4A5C-976F-8EAC2B608ADB}">
              <a16:predDERef xmlns:a16="http://schemas.microsoft.com/office/drawing/2014/main" xmlns="" pre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200-000039010000}"/>
            </a:ext>
            <a:ext uri="{147F2762-F138-4A5C-976F-8EAC2B608ADB}">
              <a16:predDERef xmlns:a16="http://schemas.microsoft.com/office/drawing/2014/main" xmlns="" pre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200-00003A010000}"/>
            </a:ext>
            <a:ext uri="{147F2762-F138-4A5C-976F-8EAC2B608ADB}">
              <a16:predDERef xmlns:a16="http://schemas.microsoft.com/office/drawing/2014/main" xmlns="" pre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200-00003B010000}"/>
            </a:ext>
            <a:ext uri="{147F2762-F138-4A5C-976F-8EAC2B608ADB}">
              <a16:predDERef xmlns:a16="http://schemas.microsoft.com/office/drawing/2014/main" xmlns="" pre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xmlns="" id="{00000000-0008-0000-0200-00003C010000}"/>
            </a:ext>
            <a:ext uri="{147F2762-F138-4A5C-976F-8EAC2B608ADB}">
              <a16:predDERef xmlns:a16="http://schemas.microsoft.com/office/drawing/2014/main" xmlns="" pre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200-00003D010000}"/>
            </a:ext>
            <a:ext uri="{147F2762-F138-4A5C-976F-8EAC2B608ADB}">
              <a16:predDERef xmlns:a16="http://schemas.microsoft.com/office/drawing/2014/main" xmlns="" pre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200-00003E010000}"/>
            </a:ext>
            <a:ext uri="{147F2762-F138-4A5C-976F-8EAC2B608ADB}">
              <a16:predDERef xmlns:a16="http://schemas.microsoft.com/office/drawing/2014/main" xmlns="" pre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200-00003F010000}"/>
            </a:ext>
            <a:ext uri="{147F2762-F138-4A5C-976F-8EAC2B608ADB}">
              <a16:predDERef xmlns:a16="http://schemas.microsoft.com/office/drawing/2014/main" xmlns="" pre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200-000040010000}"/>
            </a:ext>
            <a:ext uri="{147F2762-F138-4A5C-976F-8EAC2B608ADB}">
              <a16:predDERef xmlns:a16="http://schemas.microsoft.com/office/drawing/2014/main" xmlns="" pre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200-000041010000}"/>
            </a:ext>
            <a:ext uri="{147F2762-F138-4A5C-976F-8EAC2B608ADB}">
              <a16:predDERef xmlns:a16="http://schemas.microsoft.com/office/drawing/2014/main" xmlns="" pre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200-000042010000}"/>
            </a:ext>
            <a:ext uri="{147F2762-F138-4A5C-976F-8EAC2B608ADB}">
              <a16:predDERef xmlns:a16="http://schemas.microsoft.com/office/drawing/2014/main" xmlns="" pre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200-000043010000}"/>
            </a:ext>
            <a:ext uri="{147F2762-F138-4A5C-976F-8EAC2B608ADB}">
              <a16:predDERef xmlns:a16="http://schemas.microsoft.com/office/drawing/2014/main" xmlns="" pre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200-000044010000}"/>
            </a:ext>
            <a:ext uri="{147F2762-F138-4A5C-976F-8EAC2B608ADB}">
              <a16:predDERef xmlns:a16="http://schemas.microsoft.com/office/drawing/2014/main" xmlns="" pre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200-000045010000}"/>
            </a:ext>
            <a:ext uri="{147F2762-F138-4A5C-976F-8EAC2B608ADB}">
              <a16:predDERef xmlns:a16="http://schemas.microsoft.com/office/drawing/2014/main" xmlns="" pre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200-000046010000}"/>
            </a:ext>
            <a:ext uri="{147F2762-F138-4A5C-976F-8EAC2B608ADB}">
              <a16:predDERef xmlns:a16="http://schemas.microsoft.com/office/drawing/2014/main" xmlns="" pre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200-000047010000}"/>
            </a:ext>
            <a:ext uri="{147F2762-F138-4A5C-976F-8EAC2B608ADB}">
              <a16:predDERef xmlns:a16="http://schemas.microsoft.com/office/drawing/2014/main" xmlns="" pre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xmlns="" id="{00000000-0008-0000-0200-000048010000}"/>
            </a:ext>
            <a:ext uri="{147F2762-F138-4A5C-976F-8EAC2B608ADB}">
              <a16:predDERef xmlns:a16="http://schemas.microsoft.com/office/drawing/2014/main" xmlns="" pre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200-000049010000}"/>
            </a:ext>
            <a:ext uri="{147F2762-F138-4A5C-976F-8EAC2B608ADB}">
              <a16:predDERef xmlns:a16="http://schemas.microsoft.com/office/drawing/2014/main" xmlns="" pre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200-00004A010000}"/>
            </a:ext>
            <a:ext uri="{147F2762-F138-4A5C-976F-8EAC2B608ADB}">
              <a16:predDERef xmlns:a16="http://schemas.microsoft.com/office/drawing/2014/main" xmlns="" pre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200-00004B010000}"/>
            </a:ext>
            <a:ext uri="{147F2762-F138-4A5C-976F-8EAC2B608ADB}">
              <a16:predDERef xmlns:a16="http://schemas.microsoft.com/office/drawing/2014/main" xmlns="" pre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200-00004C010000}"/>
            </a:ext>
            <a:ext uri="{147F2762-F138-4A5C-976F-8EAC2B608ADB}">
              <a16:predDERef xmlns:a16="http://schemas.microsoft.com/office/drawing/2014/main" xmlns="" pre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200-00004D010000}"/>
            </a:ext>
            <a:ext uri="{147F2762-F138-4A5C-976F-8EAC2B608ADB}">
              <a16:predDERef xmlns:a16="http://schemas.microsoft.com/office/drawing/2014/main" xmlns="" pre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200-00004E010000}"/>
            </a:ext>
            <a:ext uri="{147F2762-F138-4A5C-976F-8EAC2B608ADB}">
              <a16:predDERef xmlns:a16="http://schemas.microsoft.com/office/drawing/2014/main" xmlns="" pre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200-00004F010000}"/>
            </a:ext>
            <a:ext uri="{147F2762-F138-4A5C-976F-8EAC2B608ADB}">
              <a16:predDERef xmlns:a16="http://schemas.microsoft.com/office/drawing/2014/main" xmlns="" pre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xmlns="" id="{00000000-0008-0000-0200-000050010000}"/>
            </a:ext>
            <a:ext uri="{147F2762-F138-4A5C-976F-8EAC2B608ADB}">
              <a16:predDERef xmlns:a16="http://schemas.microsoft.com/office/drawing/2014/main" xmlns="" pre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200-000051010000}"/>
            </a:ext>
            <a:ext uri="{147F2762-F138-4A5C-976F-8EAC2B608ADB}">
              <a16:predDERef xmlns:a16="http://schemas.microsoft.com/office/drawing/2014/main" xmlns="" pre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200-000052010000}"/>
            </a:ext>
            <a:ext uri="{147F2762-F138-4A5C-976F-8EAC2B608ADB}">
              <a16:predDERef xmlns:a16="http://schemas.microsoft.com/office/drawing/2014/main" xmlns="" pre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xmlns="" id="{00000000-0008-0000-0200-000053010000}"/>
            </a:ext>
            <a:ext uri="{147F2762-F138-4A5C-976F-8EAC2B608ADB}">
              <a16:predDERef xmlns:a16="http://schemas.microsoft.com/office/drawing/2014/main" xmlns="" pre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200-000054010000}"/>
            </a:ext>
            <a:ext uri="{147F2762-F138-4A5C-976F-8EAC2B608ADB}">
              <a16:predDERef xmlns:a16="http://schemas.microsoft.com/office/drawing/2014/main" xmlns="" pre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200-000055010000}"/>
            </a:ext>
            <a:ext uri="{147F2762-F138-4A5C-976F-8EAC2B608ADB}">
              <a16:predDERef xmlns:a16="http://schemas.microsoft.com/office/drawing/2014/main" xmlns="" pre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200-000056010000}"/>
            </a:ext>
            <a:ext uri="{147F2762-F138-4A5C-976F-8EAC2B608ADB}">
              <a16:predDERef xmlns:a16="http://schemas.microsoft.com/office/drawing/2014/main" xmlns="" pre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200-000057010000}"/>
            </a:ext>
            <a:ext uri="{147F2762-F138-4A5C-976F-8EAC2B608ADB}">
              <a16:predDERef xmlns:a16="http://schemas.microsoft.com/office/drawing/2014/main" xmlns="" pre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200-000058010000}"/>
            </a:ext>
            <a:ext uri="{147F2762-F138-4A5C-976F-8EAC2B608ADB}">
              <a16:predDERef xmlns:a16="http://schemas.microsoft.com/office/drawing/2014/main" xmlns="" pre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200-000059010000}"/>
            </a:ext>
            <a:ext uri="{147F2762-F138-4A5C-976F-8EAC2B608ADB}">
              <a16:predDERef xmlns:a16="http://schemas.microsoft.com/office/drawing/2014/main" xmlns="" pre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200-00005A010000}"/>
            </a:ext>
            <a:ext uri="{147F2762-F138-4A5C-976F-8EAC2B608ADB}">
              <a16:predDERef xmlns:a16="http://schemas.microsoft.com/office/drawing/2014/main" xmlns="" pre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200-00005B010000}"/>
            </a:ext>
            <a:ext uri="{147F2762-F138-4A5C-976F-8EAC2B608ADB}">
              <a16:predDERef xmlns:a16="http://schemas.microsoft.com/office/drawing/2014/main" xmlns="" pre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200-00005C010000}"/>
            </a:ext>
            <a:ext uri="{147F2762-F138-4A5C-976F-8EAC2B608ADB}">
              <a16:predDERef xmlns:a16="http://schemas.microsoft.com/office/drawing/2014/main" xmlns="" pre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200-00005D010000}"/>
            </a:ext>
            <a:ext uri="{147F2762-F138-4A5C-976F-8EAC2B608ADB}">
              <a16:predDERef xmlns:a16="http://schemas.microsoft.com/office/drawing/2014/main" xmlns="" pre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200-00005E010000}"/>
            </a:ext>
            <a:ext uri="{147F2762-F138-4A5C-976F-8EAC2B608ADB}">
              <a16:predDERef xmlns:a16="http://schemas.microsoft.com/office/drawing/2014/main" xmlns="" pre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200-00005F010000}"/>
            </a:ext>
            <a:ext uri="{147F2762-F138-4A5C-976F-8EAC2B608ADB}">
              <a16:predDERef xmlns:a16="http://schemas.microsoft.com/office/drawing/2014/main" xmlns="" pre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200-000060010000}"/>
            </a:ext>
            <a:ext uri="{147F2762-F138-4A5C-976F-8EAC2B608ADB}">
              <a16:predDERef xmlns:a16="http://schemas.microsoft.com/office/drawing/2014/main" xmlns="" pre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200-000061010000}"/>
            </a:ext>
            <a:ext uri="{147F2762-F138-4A5C-976F-8EAC2B608ADB}">
              <a16:predDERef xmlns:a16="http://schemas.microsoft.com/office/drawing/2014/main" xmlns="" pre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200-000062010000}"/>
            </a:ext>
            <a:ext uri="{147F2762-F138-4A5C-976F-8EAC2B608ADB}">
              <a16:predDERef xmlns:a16="http://schemas.microsoft.com/office/drawing/2014/main" xmlns="" pre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200-000063010000}"/>
            </a:ext>
            <a:ext uri="{147F2762-F138-4A5C-976F-8EAC2B608ADB}">
              <a16:predDERef xmlns:a16="http://schemas.microsoft.com/office/drawing/2014/main" xmlns="" pre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200-000064010000}"/>
            </a:ext>
            <a:ext uri="{147F2762-F138-4A5C-976F-8EAC2B608ADB}">
              <a16:predDERef xmlns:a16="http://schemas.microsoft.com/office/drawing/2014/main" xmlns="" pre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200-000065010000}"/>
            </a:ext>
            <a:ext uri="{147F2762-F138-4A5C-976F-8EAC2B608ADB}">
              <a16:predDERef xmlns:a16="http://schemas.microsoft.com/office/drawing/2014/main" xmlns="" pre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200-000066010000}"/>
            </a:ext>
            <a:ext uri="{147F2762-F138-4A5C-976F-8EAC2B608ADB}">
              <a16:predDERef xmlns:a16="http://schemas.microsoft.com/office/drawing/2014/main" xmlns="" pre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200-000067010000}"/>
            </a:ext>
            <a:ext uri="{147F2762-F138-4A5C-976F-8EAC2B608ADB}">
              <a16:predDERef xmlns:a16="http://schemas.microsoft.com/office/drawing/2014/main" xmlns="" pre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200-000068010000}"/>
            </a:ext>
            <a:ext uri="{147F2762-F138-4A5C-976F-8EAC2B608ADB}">
              <a16:predDERef xmlns:a16="http://schemas.microsoft.com/office/drawing/2014/main" xmlns="" pre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200-000069010000}"/>
            </a:ext>
            <a:ext uri="{147F2762-F138-4A5C-976F-8EAC2B608ADB}">
              <a16:predDERef xmlns:a16="http://schemas.microsoft.com/office/drawing/2014/main" xmlns="" pre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200-00006A010000}"/>
            </a:ext>
            <a:ext uri="{147F2762-F138-4A5C-976F-8EAC2B608ADB}">
              <a16:predDERef xmlns:a16="http://schemas.microsoft.com/office/drawing/2014/main" xmlns="" pre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200-00006B010000}"/>
            </a:ext>
            <a:ext uri="{147F2762-F138-4A5C-976F-8EAC2B608ADB}">
              <a16:predDERef xmlns:a16="http://schemas.microsoft.com/office/drawing/2014/main" xmlns="" pre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200-00006C010000}"/>
            </a:ext>
            <a:ext uri="{147F2762-F138-4A5C-976F-8EAC2B608ADB}">
              <a16:predDERef xmlns:a16="http://schemas.microsoft.com/office/drawing/2014/main" xmlns="" pre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200-00006D010000}"/>
            </a:ext>
            <a:ext uri="{147F2762-F138-4A5C-976F-8EAC2B608ADB}">
              <a16:predDERef xmlns:a16="http://schemas.microsoft.com/office/drawing/2014/main" xmlns="" pre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200-00006E010000}"/>
            </a:ext>
            <a:ext uri="{147F2762-F138-4A5C-976F-8EAC2B608ADB}">
              <a16:predDERef xmlns:a16="http://schemas.microsoft.com/office/drawing/2014/main" xmlns="" pre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200-00006F010000}"/>
            </a:ext>
            <a:ext uri="{147F2762-F138-4A5C-976F-8EAC2B608ADB}">
              <a16:predDERef xmlns:a16="http://schemas.microsoft.com/office/drawing/2014/main" xmlns="" pre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200-000070010000}"/>
            </a:ext>
            <a:ext uri="{147F2762-F138-4A5C-976F-8EAC2B608ADB}">
              <a16:predDERef xmlns:a16="http://schemas.microsoft.com/office/drawing/2014/main" xmlns="" pre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200-000071010000}"/>
            </a:ext>
            <a:ext uri="{147F2762-F138-4A5C-976F-8EAC2B608ADB}">
              <a16:predDERef xmlns:a16="http://schemas.microsoft.com/office/drawing/2014/main" xmlns="" pre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200-000072010000}"/>
            </a:ext>
            <a:ext uri="{147F2762-F138-4A5C-976F-8EAC2B608ADB}">
              <a16:predDERef xmlns:a16="http://schemas.microsoft.com/office/drawing/2014/main" xmlns="" pre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200-000073010000}"/>
            </a:ext>
            <a:ext uri="{147F2762-F138-4A5C-976F-8EAC2B608ADB}">
              <a16:predDERef xmlns:a16="http://schemas.microsoft.com/office/drawing/2014/main" xmlns="" pre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200-000074010000}"/>
            </a:ext>
            <a:ext uri="{147F2762-F138-4A5C-976F-8EAC2B608ADB}">
              <a16:predDERef xmlns:a16="http://schemas.microsoft.com/office/drawing/2014/main" xmlns="" pre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200-000075010000}"/>
            </a:ext>
            <a:ext uri="{147F2762-F138-4A5C-976F-8EAC2B608ADB}">
              <a16:predDERef xmlns:a16="http://schemas.microsoft.com/office/drawing/2014/main" xmlns="" pre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200-000076010000}"/>
            </a:ext>
            <a:ext uri="{147F2762-F138-4A5C-976F-8EAC2B608ADB}">
              <a16:predDERef xmlns:a16="http://schemas.microsoft.com/office/drawing/2014/main" xmlns="" pre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200-000077010000}"/>
            </a:ext>
            <a:ext uri="{147F2762-F138-4A5C-976F-8EAC2B608ADB}">
              <a16:predDERef xmlns:a16="http://schemas.microsoft.com/office/drawing/2014/main" xmlns="" pre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200-000078010000}"/>
            </a:ext>
            <a:ext uri="{147F2762-F138-4A5C-976F-8EAC2B608ADB}">
              <a16:predDERef xmlns:a16="http://schemas.microsoft.com/office/drawing/2014/main" xmlns="" pre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200-000079010000}"/>
            </a:ext>
            <a:ext uri="{147F2762-F138-4A5C-976F-8EAC2B608ADB}">
              <a16:predDERef xmlns:a16="http://schemas.microsoft.com/office/drawing/2014/main" xmlns="" pre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200-00007A010000}"/>
            </a:ext>
            <a:ext uri="{147F2762-F138-4A5C-976F-8EAC2B608ADB}">
              <a16:predDERef xmlns:a16="http://schemas.microsoft.com/office/drawing/2014/main" xmlns="" pre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200-00007C010000}"/>
            </a:ext>
            <a:ext uri="{147F2762-F138-4A5C-976F-8EAC2B608ADB}">
              <a16:predDERef xmlns:a16="http://schemas.microsoft.com/office/drawing/2014/main" xmlns="" pre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200-00007D010000}"/>
            </a:ext>
            <a:ext uri="{147F2762-F138-4A5C-976F-8EAC2B608ADB}">
              <a16:predDERef xmlns:a16="http://schemas.microsoft.com/office/drawing/2014/main" xmlns="" pre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200-00007E010000}"/>
            </a:ext>
            <a:ext uri="{147F2762-F138-4A5C-976F-8EAC2B608ADB}">
              <a16:predDERef xmlns:a16="http://schemas.microsoft.com/office/drawing/2014/main" xmlns="" pre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200-00007F010000}"/>
            </a:ext>
            <a:ext uri="{147F2762-F138-4A5C-976F-8EAC2B608ADB}">
              <a16:predDERef xmlns:a16="http://schemas.microsoft.com/office/drawing/2014/main" xmlns="" pre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200-000080010000}"/>
            </a:ext>
            <a:ext uri="{147F2762-F138-4A5C-976F-8EAC2B608ADB}">
              <a16:predDERef xmlns:a16="http://schemas.microsoft.com/office/drawing/2014/main" xmlns="" pre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200-000081010000}"/>
            </a:ext>
            <a:ext uri="{147F2762-F138-4A5C-976F-8EAC2B608ADB}">
              <a16:predDERef xmlns:a16="http://schemas.microsoft.com/office/drawing/2014/main" xmlns="" pre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200-000082010000}"/>
            </a:ext>
            <a:ext uri="{147F2762-F138-4A5C-976F-8EAC2B608ADB}">
              <a16:predDERef xmlns:a16="http://schemas.microsoft.com/office/drawing/2014/main" xmlns="" pre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200-000083010000}"/>
            </a:ext>
            <a:ext uri="{147F2762-F138-4A5C-976F-8EAC2B608ADB}">
              <a16:predDERef xmlns:a16="http://schemas.microsoft.com/office/drawing/2014/main" xmlns="" pre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200-000084010000}"/>
            </a:ext>
            <a:ext uri="{147F2762-F138-4A5C-976F-8EAC2B608ADB}">
              <a16:predDERef xmlns:a16="http://schemas.microsoft.com/office/drawing/2014/main" xmlns="" pre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200-00008D010000}"/>
            </a:ext>
            <a:ext uri="{147F2762-F138-4A5C-976F-8EAC2B608ADB}">
              <a16:predDERef xmlns:a16="http://schemas.microsoft.com/office/drawing/2014/main" xmlns="" pre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200-000090010000}"/>
            </a:ext>
            <a:ext uri="{147F2762-F138-4A5C-976F-8EAC2B608ADB}">
              <a16:predDERef xmlns:a16="http://schemas.microsoft.com/office/drawing/2014/main" xmlns="" pre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200-0000E5010000}"/>
            </a:ext>
            <a:ext uri="{147F2762-F138-4A5C-976F-8EAC2B608ADB}">
              <a16:predDERef xmlns:a16="http://schemas.microsoft.com/office/drawing/2014/main" xmlns="" pre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200-0000E6010000}"/>
            </a:ext>
            <a:ext uri="{147F2762-F138-4A5C-976F-8EAC2B608ADB}">
              <a16:predDERef xmlns:a16="http://schemas.microsoft.com/office/drawing/2014/main" xmlns="" pre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200-0000EB010000}"/>
            </a:ext>
            <a:ext uri="{147F2762-F138-4A5C-976F-8EAC2B608ADB}">
              <a16:predDERef xmlns:a16="http://schemas.microsoft.com/office/drawing/2014/main" xmlns="" pre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200-0000EC010000}"/>
            </a:ext>
            <a:ext uri="{147F2762-F138-4A5C-976F-8EAC2B608ADB}">
              <a16:predDERef xmlns:a16="http://schemas.microsoft.com/office/drawing/2014/main" xmlns="" pre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200-0000ED010000}"/>
            </a:ext>
            <a:ext uri="{147F2762-F138-4A5C-976F-8EAC2B608ADB}">
              <a16:predDERef xmlns:a16="http://schemas.microsoft.com/office/drawing/2014/main" xmlns="" pre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200-0000EE010000}"/>
            </a:ext>
            <a:ext uri="{147F2762-F138-4A5C-976F-8EAC2B608ADB}">
              <a16:predDERef xmlns:a16="http://schemas.microsoft.com/office/drawing/2014/main" xmlns="" pre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xmlns="" id="{00000000-0008-0000-0200-0000EF010000}"/>
            </a:ext>
            <a:ext uri="{147F2762-F138-4A5C-976F-8EAC2B608ADB}">
              <a16:predDERef xmlns:a16="http://schemas.microsoft.com/office/drawing/2014/main" xmlns="" pre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200-0000F1010000}"/>
            </a:ext>
            <a:ext uri="{147F2762-F138-4A5C-976F-8EAC2B608ADB}">
              <a16:predDERef xmlns:a16="http://schemas.microsoft.com/office/drawing/2014/main" xmlns="" pre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200-0000F2010000}"/>
            </a:ext>
            <a:ext uri="{147F2762-F138-4A5C-976F-8EAC2B608ADB}">
              <a16:predDERef xmlns:a16="http://schemas.microsoft.com/office/drawing/2014/main" xmlns="" pre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200-0000F5010000}"/>
            </a:ext>
            <a:ext uri="{147F2762-F138-4A5C-976F-8EAC2B608ADB}">
              <a16:predDERef xmlns:a16="http://schemas.microsoft.com/office/drawing/2014/main" xmlns="" pre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200-0000F6010000}"/>
            </a:ext>
            <a:ext uri="{147F2762-F138-4A5C-976F-8EAC2B608ADB}">
              <a16:predDERef xmlns:a16="http://schemas.microsoft.com/office/drawing/2014/main" xmlns="" pre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200-0000F7010000}"/>
            </a:ext>
            <a:ext uri="{147F2762-F138-4A5C-976F-8EAC2B608ADB}">
              <a16:predDERef xmlns:a16="http://schemas.microsoft.com/office/drawing/2014/main" xmlns="" pre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200-0000F8010000}"/>
            </a:ext>
            <a:ext uri="{147F2762-F138-4A5C-976F-8EAC2B608ADB}">
              <a16:predDERef xmlns:a16="http://schemas.microsoft.com/office/drawing/2014/main" xmlns="" pre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200-0000F9010000}"/>
            </a:ext>
            <a:ext uri="{147F2762-F138-4A5C-976F-8EAC2B608ADB}">
              <a16:predDERef xmlns:a16="http://schemas.microsoft.com/office/drawing/2014/main" xmlns="" pre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200-0000FA010000}"/>
            </a:ext>
            <a:ext uri="{147F2762-F138-4A5C-976F-8EAC2B608ADB}">
              <a16:predDERef xmlns:a16="http://schemas.microsoft.com/office/drawing/2014/main" xmlns="" pre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200-0000FB010000}"/>
            </a:ext>
            <a:ext uri="{147F2762-F138-4A5C-976F-8EAC2B608ADB}">
              <a16:predDERef xmlns:a16="http://schemas.microsoft.com/office/drawing/2014/main" xmlns="" pre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200-0000FC010000}"/>
            </a:ext>
            <a:ext uri="{147F2762-F138-4A5C-976F-8EAC2B608ADB}">
              <a16:predDERef xmlns:a16="http://schemas.microsoft.com/office/drawing/2014/main" xmlns="" pre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200-0000FD010000}"/>
            </a:ext>
            <a:ext uri="{147F2762-F138-4A5C-976F-8EAC2B608ADB}">
              <a16:predDERef xmlns:a16="http://schemas.microsoft.com/office/drawing/2014/main" xmlns="" pre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200-0000FE010000}"/>
            </a:ext>
            <a:ext uri="{147F2762-F138-4A5C-976F-8EAC2B608ADB}">
              <a16:predDERef xmlns:a16="http://schemas.microsoft.com/office/drawing/2014/main" xmlns="" pre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200-0000FF010000}"/>
            </a:ext>
            <a:ext uri="{147F2762-F138-4A5C-976F-8EAC2B608ADB}">
              <a16:predDERef xmlns:a16="http://schemas.microsoft.com/office/drawing/2014/main" xmlns="" pre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200-000000020000}"/>
            </a:ext>
            <a:ext uri="{147F2762-F138-4A5C-976F-8EAC2B608ADB}">
              <a16:predDERef xmlns:a16="http://schemas.microsoft.com/office/drawing/2014/main" xmlns="" pre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200-000001020000}"/>
            </a:ext>
            <a:ext uri="{147F2762-F138-4A5C-976F-8EAC2B608ADB}">
              <a16:predDERef xmlns:a16="http://schemas.microsoft.com/office/drawing/2014/main" xmlns="" pre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200-000002020000}"/>
            </a:ext>
            <a:ext uri="{147F2762-F138-4A5C-976F-8EAC2B608ADB}">
              <a16:predDERef xmlns:a16="http://schemas.microsoft.com/office/drawing/2014/main" xmlns="" pre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200-000003020000}"/>
            </a:ext>
            <a:ext uri="{147F2762-F138-4A5C-976F-8EAC2B608ADB}">
              <a16:predDERef xmlns:a16="http://schemas.microsoft.com/office/drawing/2014/main" xmlns="" pre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200-000004020000}"/>
            </a:ext>
            <a:ext uri="{147F2762-F138-4A5C-976F-8EAC2B608ADB}">
              <a16:predDERef xmlns:a16="http://schemas.microsoft.com/office/drawing/2014/main" xmlns="" pre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200-000005020000}"/>
            </a:ext>
            <a:ext uri="{147F2762-F138-4A5C-976F-8EAC2B608ADB}">
              <a16:predDERef xmlns:a16="http://schemas.microsoft.com/office/drawing/2014/main" xmlns="" pre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200-000006020000}"/>
            </a:ext>
            <a:ext uri="{147F2762-F138-4A5C-976F-8EAC2B608ADB}">
              <a16:predDERef xmlns:a16="http://schemas.microsoft.com/office/drawing/2014/main" xmlns="" pre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200-000007020000}"/>
            </a:ext>
            <a:ext uri="{147F2762-F138-4A5C-976F-8EAC2B608ADB}">
              <a16:predDERef xmlns:a16="http://schemas.microsoft.com/office/drawing/2014/main" xmlns="" pre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200-000008020000}"/>
            </a:ext>
            <a:ext uri="{147F2762-F138-4A5C-976F-8EAC2B608ADB}">
              <a16:predDERef xmlns:a16="http://schemas.microsoft.com/office/drawing/2014/main" xmlns="" pre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200-00000B020000}"/>
            </a:ext>
            <a:ext uri="{147F2762-F138-4A5C-976F-8EAC2B608ADB}">
              <a16:predDERef xmlns:a16="http://schemas.microsoft.com/office/drawing/2014/main" xmlns="" pre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200-00000C020000}"/>
            </a:ext>
            <a:ext uri="{147F2762-F138-4A5C-976F-8EAC2B608ADB}">
              <a16:predDERef xmlns:a16="http://schemas.microsoft.com/office/drawing/2014/main" xmlns="" pre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200-00000D020000}"/>
            </a:ext>
            <a:ext uri="{147F2762-F138-4A5C-976F-8EAC2B608ADB}">
              <a16:predDERef xmlns:a16="http://schemas.microsoft.com/office/drawing/2014/main" xmlns="" pre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200-00000E020000}"/>
            </a:ext>
            <a:ext uri="{147F2762-F138-4A5C-976F-8EAC2B608ADB}">
              <a16:predDERef xmlns:a16="http://schemas.microsoft.com/office/drawing/2014/main" xmlns="" pre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200-00000F020000}"/>
            </a:ext>
            <a:ext uri="{147F2762-F138-4A5C-976F-8EAC2B608ADB}">
              <a16:predDERef xmlns:a16="http://schemas.microsoft.com/office/drawing/2014/main" xmlns="" pre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200-000010020000}"/>
            </a:ext>
            <a:ext uri="{147F2762-F138-4A5C-976F-8EAC2B608ADB}">
              <a16:predDERef xmlns:a16="http://schemas.microsoft.com/office/drawing/2014/main" xmlns="" pre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200-000011020000}"/>
            </a:ext>
            <a:ext uri="{147F2762-F138-4A5C-976F-8EAC2B608ADB}">
              <a16:predDERef xmlns:a16="http://schemas.microsoft.com/office/drawing/2014/main" xmlns="" pre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200-000012020000}"/>
            </a:ext>
            <a:ext uri="{147F2762-F138-4A5C-976F-8EAC2B608ADB}">
              <a16:predDERef xmlns:a16="http://schemas.microsoft.com/office/drawing/2014/main" xmlns="" pre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200-000013020000}"/>
            </a:ext>
            <a:ext uri="{147F2762-F138-4A5C-976F-8EAC2B608ADB}">
              <a16:predDERef xmlns:a16="http://schemas.microsoft.com/office/drawing/2014/main" xmlns="" pre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200-000014020000}"/>
            </a:ext>
            <a:ext uri="{147F2762-F138-4A5C-976F-8EAC2B608ADB}">
              <a16:predDERef xmlns:a16="http://schemas.microsoft.com/office/drawing/2014/main" xmlns="" pre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200-000015020000}"/>
            </a:ext>
            <a:ext uri="{147F2762-F138-4A5C-976F-8EAC2B608ADB}">
              <a16:predDERef xmlns:a16="http://schemas.microsoft.com/office/drawing/2014/main" xmlns="" pre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200-000016020000}"/>
            </a:ext>
            <a:ext uri="{147F2762-F138-4A5C-976F-8EAC2B608ADB}">
              <a16:predDERef xmlns:a16="http://schemas.microsoft.com/office/drawing/2014/main" xmlns="" pre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200-000017020000}"/>
            </a:ext>
            <a:ext uri="{147F2762-F138-4A5C-976F-8EAC2B608ADB}">
              <a16:predDERef xmlns:a16="http://schemas.microsoft.com/office/drawing/2014/main" xmlns="" pre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200-000018020000}"/>
            </a:ext>
            <a:ext uri="{147F2762-F138-4A5C-976F-8EAC2B608ADB}">
              <a16:predDERef xmlns:a16="http://schemas.microsoft.com/office/drawing/2014/main" xmlns="" pre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200-000019020000}"/>
            </a:ext>
            <a:ext uri="{147F2762-F138-4A5C-976F-8EAC2B608ADB}">
              <a16:predDERef xmlns:a16="http://schemas.microsoft.com/office/drawing/2014/main" xmlns="" pre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200-00001A020000}"/>
            </a:ext>
            <a:ext uri="{147F2762-F138-4A5C-976F-8EAC2B608ADB}">
              <a16:predDERef xmlns:a16="http://schemas.microsoft.com/office/drawing/2014/main" xmlns="" pre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200-00001B020000}"/>
            </a:ext>
            <a:ext uri="{147F2762-F138-4A5C-976F-8EAC2B608ADB}">
              <a16:predDERef xmlns:a16="http://schemas.microsoft.com/office/drawing/2014/main" xmlns="" pre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200-00001C020000}"/>
            </a:ext>
            <a:ext uri="{147F2762-F138-4A5C-976F-8EAC2B608ADB}">
              <a16:predDERef xmlns:a16="http://schemas.microsoft.com/office/drawing/2014/main" xmlns="" pre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200-00001D020000}"/>
            </a:ext>
            <a:ext uri="{147F2762-F138-4A5C-976F-8EAC2B608ADB}">
              <a16:predDERef xmlns:a16="http://schemas.microsoft.com/office/drawing/2014/main" xmlns="" pre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200-00001E020000}"/>
            </a:ext>
            <a:ext uri="{147F2762-F138-4A5C-976F-8EAC2B608ADB}">
              <a16:predDERef xmlns:a16="http://schemas.microsoft.com/office/drawing/2014/main" xmlns="" pre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200-00001F020000}"/>
            </a:ext>
            <a:ext uri="{147F2762-F138-4A5C-976F-8EAC2B608ADB}">
              <a16:predDERef xmlns:a16="http://schemas.microsoft.com/office/drawing/2014/main" xmlns="" pre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200-000020020000}"/>
            </a:ext>
            <a:ext uri="{147F2762-F138-4A5C-976F-8EAC2B608ADB}">
              <a16:predDERef xmlns:a16="http://schemas.microsoft.com/office/drawing/2014/main" xmlns="" pre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xmlns="" id="{00000000-0008-0000-0200-000021020000}"/>
            </a:ext>
            <a:ext uri="{147F2762-F138-4A5C-976F-8EAC2B608ADB}">
              <a16:predDERef xmlns:a16="http://schemas.microsoft.com/office/drawing/2014/main" xmlns="" pre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xmlns="" id="{00000000-0008-0000-0200-000022020000}"/>
            </a:ext>
            <a:ext uri="{147F2762-F138-4A5C-976F-8EAC2B608ADB}">
              <a16:predDERef xmlns:a16="http://schemas.microsoft.com/office/drawing/2014/main" xmlns="" pre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200-000023020000}"/>
            </a:ext>
            <a:ext uri="{147F2762-F138-4A5C-976F-8EAC2B608ADB}">
              <a16:predDERef xmlns:a16="http://schemas.microsoft.com/office/drawing/2014/main" xmlns="" pre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200-000024020000}"/>
            </a:ext>
            <a:ext uri="{147F2762-F138-4A5C-976F-8EAC2B608ADB}">
              <a16:predDERef xmlns:a16="http://schemas.microsoft.com/office/drawing/2014/main" xmlns="" pre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xmlns="" id="{00000000-0008-0000-0200-000025020000}"/>
            </a:ext>
            <a:ext uri="{147F2762-F138-4A5C-976F-8EAC2B608ADB}">
              <a16:predDERef xmlns:a16="http://schemas.microsoft.com/office/drawing/2014/main" xmlns="" pre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200-000026020000}"/>
            </a:ext>
            <a:ext uri="{147F2762-F138-4A5C-976F-8EAC2B608ADB}">
              <a16:predDERef xmlns:a16="http://schemas.microsoft.com/office/drawing/2014/main" xmlns="" pre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00000000-0008-0000-0200-000027020000}"/>
            </a:ext>
            <a:ext uri="{147F2762-F138-4A5C-976F-8EAC2B608ADB}">
              <a16:predDERef xmlns:a16="http://schemas.microsoft.com/office/drawing/2014/main" xmlns="" pre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200-000028020000}"/>
            </a:ext>
            <a:ext uri="{147F2762-F138-4A5C-976F-8EAC2B608ADB}">
              <a16:predDERef xmlns:a16="http://schemas.microsoft.com/office/drawing/2014/main" xmlns="" pre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200-000029020000}"/>
            </a:ext>
            <a:ext uri="{147F2762-F138-4A5C-976F-8EAC2B608ADB}">
              <a16:predDERef xmlns:a16="http://schemas.microsoft.com/office/drawing/2014/main" xmlns="" pre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200-00002A020000}"/>
            </a:ext>
            <a:ext uri="{147F2762-F138-4A5C-976F-8EAC2B608ADB}">
              <a16:predDERef xmlns:a16="http://schemas.microsoft.com/office/drawing/2014/main" xmlns="" pre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200-00002B020000}"/>
            </a:ext>
            <a:ext uri="{147F2762-F138-4A5C-976F-8EAC2B608ADB}">
              <a16:predDERef xmlns:a16="http://schemas.microsoft.com/office/drawing/2014/main" xmlns="" pre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00000000-0008-0000-0200-00002C020000}"/>
            </a:ext>
            <a:ext uri="{147F2762-F138-4A5C-976F-8EAC2B608ADB}">
              <a16:predDERef xmlns:a16="http://schemas.microsoft.com/office/drawing/2014/main" xmlns="" pre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00000000-0008-0000-0200-00002D020000}"/>
            </a:ext>
            <a:ext uri="{147F2762-F138-4A5C-976F-8EAC2B608ADB}">
              <a16:predDERef xmlns:a16="http://schemas.microsoft.com/office/drawing/2014/main" xmlns="" pre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200-00002E020000}"/>
            </a:ext>
            <a:ext uri="{147F2762-F138-4A5C-976F-8EAC2B608ADB}">
              <a16:predDERef xmlns:a16="http://schemas.microsoft.com/office/drawing/2014/main" xmlns="" pre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200-00002F020000}"/>
            </a:ext>
            <a:ext uri="{147F2762-F138-4A5C-976F-8EAC2B608ADB}">
              <a16:predDERef xmlns:a16="http://schemas.microsoft.com/office/drawing/2014/main" xmlns="" pre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200-000030020000}"/>
            </a:ext>
            <a:ext uri="{147F2762-F138-4A5C-976F-8EAC2B608ADB}">
              <a16:predDERef xmlns:a16="http://schemas.microsoft.com/office/drawing/2014/main" xmlns="" pre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200-000031020000}"/>
            </a:ext>
            <a:ext uri="{147F2762-F138-4A5C-976F-8EAC2B608ADB}">
              <a16:predDERef xmlns:a16="http://schemas.microsoft.com/office/drawing/2014/main" xmlns="" pre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200-000032020000}"/>
            </a:ext>
            <a:ext uri="{147F2762-F138-4A5C-976F-8EAC2B608ADB}">
              <a16:predDERef xmlns:a16="http://schemas.microsoft.com/office/drawing/2014/main" xmlns="" pre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00000000-0008-0000-0200-000033020000}"/>
            </a:ext>
            <a:ext uri="{147F2762-F138-4A5C-976F-8EAC2B608ADB}">
              <a16:predDERef xmlns:a16="http://schemas.microsoft.com/office/drawing/2014/main" xmlns="" pre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00000000-0008-0000-0200-000034020000}"/>
            </a:ext>
            <a:ext uri="{147F2762-F138-4A5C-976F-8EAC2B608ADB}">
              <a16:predDERef xmlns:a16="http://schemas.microsoft.com/office/drawing/2014/main" xmlns="" pre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200-000035020000}"/>
            </a:ext>
            <a:ext uri="{147F2762-F138-4A5C-976F-8EAC2B608ADB}">
              <a16:predDERef xmlns:a16="http://schemas.microsoft.com/office/drawing/2014/main" xmlns="" pre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200-000036020000}"/>
            </a:ext>
            <a:ext uri="{147F2762-F138-4A5C-976F-8EAC2B608ADB}">
              <a16:predDERef xmlns:a16="http://schemas.microsoft.com/office/drawing/2014/main" xmlns="" pre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200-000037020000}"/>
            </a:ext>
            <a:ext uri="{147F2762-F138-4A5C-976F-8EAC2B608ADB}">
              <a16:predDERef xmlns:a16="http://schemas.microsoft.com/office/drawing/2014/main" xmlns="" pre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200-000038020000}"/>
            </a:ext>
            <a:ext uri="{147F2762-F138-4A5C-976F-8EAC2B608ADB}">
              <a16:predDERef xmlns:a16="http://schemas.microsoft.com/office/drawing/2014/main" xmlns="" pre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200-000039020000}"/>
            </a:ext>
            <a:ext uri="{147F2762-F138-4A5C-976F-8EAC2B608ADB}">
              <a16:predDERef xmlns:a16="http://schemas.microsoft.com/office/drawing/2014/main" xmlns="" pre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200-00003A020000}"/>
            </a:ext>
            <a:ext uri="{147F2762-F138-4A5C-976F-8EAC2B608ADB}">
              <a16:predDERef xmlns:a16="http://schemas.microsoft.com/office/drawing/2014/main" xmlns="" pre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200-00003B020000}"/>
            </a:ext>
            <a:ext uri="{147F2762-F138-4A5C-976F-8EAC2B608ADB}">
              <a16:predDERef xmlns:a16="http://schemas.microsoft.com/office/drawing/2014/main" xmlns="" pre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200-00003C020000}"/>
            </a:ext>
            <a:ext uri="{147F2762-F138-4A5C-976F-8EAC2B608ADB}">
              <a16:predDERef xmlns:a16="http://schemas.microsoft.com/office/drawing/2014/main" xmlns="" pre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200-00003D020000}"/>
            </a:ext>
            <a:ext uri="{147F2762-F138-4A5C-976F-8EAC2B608ADB}">
              <a16:predDERef xmlns:a16="http://schemas.microsoft.com/office/drawing/2014/main" xmlns="" pre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200-00003E020000}"/>
            </a:ext>
            <a:ext uri="{147F2762-F138-4A5C-976F-8EAC2B608ADB}">
              <a16:predDERef xmlns:a16="http://schemas.microsoft.com/office/drawing/2014/main" xmlns="" pre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xmlns="" id="{00000000-0008-0000-0200-00003F020000}"/>
            </a:ext>
            <a:ext uri="{147F2762-F138-4A5C-976F-8EAC2B608ADB}">
              <a16:predDERef xmlns:a16="http://schemas.microsoft.com/office/drawing/2014/main" xmlns="" pre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200-000040020000}"/>
            </a:ext>
            <a:ext uri="{147F2762-F138-4A5C-976F-8EAC2B608ADB}">
              <a16:predDERef xmlns:a16="http://schemas.microsoft.com/office/drawing/2014/main" xmlns="" pre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200-000041020000}"/>
            </a:ext>
            <a:ext uri="{147F2762-F138-4A5C-976F-8EAC2B608ADB}">
              <a16:predDERef xmlns:a16="http://schemas.microsoft.com/office/drawing/2014/main" xmlns="" pre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200-000042020000}"/>
            </a:ext>
            <a:ext uri="{147F2762-F138-4A5C-976F-8EAC2B608ADB}">
              <a16:predDERef xmlns:a16="http://schemas.microsoft.com/office/drawing/2014/main" xmlns="" pre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200-000043020000}"/>
            </a:ext>
            <a:ext uri="{147F2762-F138-4A5C-976F-8EAC2B608ADB}">
              <a16:predDERef xmlns:a16="http://schemas.microsoft.com/office/drawing/2014/main" xmlns="" pre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200-000044020000}"/>
            </a:ext>
            <a:ext uri="{147F2762-F138-4A5C-976F-8EAC2B608ADB}">
              <a16:predDERef xmlns:a16="http://schemas.microsoft.com/office/drawing/2014/main" xmlns="" pre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200-000045020000}"/>
            </a:ext>
            <a:ext uri="{147F2762-F138-4A5C-976F-8EAC2B608ADB}">
              <a16:predDERef xmlns:a16="http://schemas.microsoft.com/office/drawing/2014/main" xmlns="" pre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200-000046020000}"/>
            </a:ext>
            <a:ext uri="{147F2762-F138-4A5C-976F-8EAC2B608ADB}">
              <a16:predDERef xmlns:a16="http://schemas.microsoft.com/office/drawing/2014/main" xmlns="" pre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200-000047020000}"/>
            </a:ext>
            <a:ext uri="{147F2762-F138-4A5C-976F-8EAC2B608ADB}">
              <a16:predDERef xmlns:a16="http://schemas.microsoft.com/office/drawing/2014/main" xmlns="" pre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200-000048020000}"/>
            </a:ext>
            <a:ext uri="{147F2762-F138-4A5C-976F-8EAC2B608ADB}">
              <a16:predDERef xmlns:a16="http://schemas.microsoft.com/office/drawing/2014/main" xmlns="" pre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200-000049020000}"/>
            </a:ext>
            <a:ext uri="{147F2762-F138-4A5C-976F-8EAC2B608ADB}">
              <a16:predDERef xmlns:a16="http://schemas.microsoft.com/office/drawing/2014/main" xmlns="" pre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200-00004A020000}"/>
            </a:ext>
            <a:ext uri="{147F2762-F138-4A5C-976F-8EAC2B608ADB}">
              <a16:predDERef xmlns:a16="http://schemas.microsoft.com/office/drawing/2014/main" xmlns="" pre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200-00004B020000}"/>
            </a:ext>
            <a:ext uri="{147F2762-F138-4A5C-976F-8EAC2B608ADB}">
              <a16:predDERef xmlns:a16="http://schemas.microsoft.com/office/drawing/2014/main" xmlns="" pre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200-00004E020000}"/>
            </a:ext>
            <a:ext uri="{147F2762-F138-4A5C-976F-8EAC2B608ADB}">
              <a16:predDERef xmlns:a16="http://schemas.microsoft.com/office/drawing/2014/main" xmlns="" pre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200-00004F020000}"/>
            </a:ext>
            <a:ext uri="{147F2762-F138-4A5C-976F-8EAC2B608ADB}">
              <a16:predDERef xmlns:a16="http://schemas.microsoft.com/office/drawing/2014/main" xmlns="" pre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00000000-0008-0000-0200-000050020000}"/>
            </a:ext>
            <a:ext uri="{147F2762-F138-4A5C-976F-8EAC2B608ADB}">
              <a16:predDERef xmlns:a16="http://schemas.microsoft.com/office/drawing/2014/main" xmlns="" pre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00000000-0008-0000-0200-000051020000}"/>
            </a:ext>
            <a:ext uri="{147F2762-F138-4A5C-976F-8EAC2B608ADB}">
              <a16:predDERef xmlns:a16="http://schemas.microsoft.com/office/drawing/2014/main" xmlns="" pre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200-000052020000}"/>
            </a:ext>
            <a:ext uri="{147F2762-F138-4A5C-976F-8EAC2B608ADB}">
              <a16:predDERef xmlns:a16="http://schemas.microsoft.com/office/drawing/2014/main" xmlns="" pre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200-000053020000}"/>
            </a:ext>
            <a:ext uri="{147F2762-F138-4A5C-976F-8EAC2B608ADB}">
              <a16:predDERef xmlns:a16="http://schemas.microsoft.com/office/drawing/2014/main" xmlns="" pre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200-000054020000}"/>
            </a:ext>
            <a:ext uri="{147F2762-F138-4A5C-976F-8EAC2B608ADB}">
              <a16:predDERef xmlns:a16="http://schemas.microsoft.com/office/drawing/2014/main" xmlns="" pre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200-00009D020000}"/>
            </a:ext>
            <a:ext uri="{147F2762-F138-4A5C-976F-8EAC2B608ADB}">
              <a16:predDERef xmlns:a16="http://schemas.microsoft.com/office/drawing/2014/main" xmlns="" pre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200-00009E020000}"/>
            </a:ext>
            <a:ext uri="{147F2762-F138-4A5C-976F-8EAC2B608ADB}">
              <a16:predDERef xmlns:a16="http://schemas.microsoft.com/office/drawing/2014/main" xmlns="" pre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200-00009F020000}"/>
            </a:ext>
            <a:ext uri="{147F2762-F138-4A5C-976F-8EAC2B608ADB}">
              <a16:predDERef xmlns:a16="http://schemas.microsoft.com/office/drawing/2014/main" xmlns="" pre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200-0000A0020000}"/>
            </a:ext>
            <a:ext uri="{147F2762-F138-4A5C-976F-8EAC2B608ADB}">
              <a16:predDERef xmlns:a16="http://schemas.microsoft.com/office/drawing/2014/main" xmlns="" pre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A90A41D9-E7D9-4E17-808A-E795DA90D536}"/>
            </a:ext>
            <a:ext uri="{147F2762-F138-4A5C-976F-8EAC2B608ADB}">
              <a16:predDERef xmlns:a16="http://schemas.microsoft.com/office/drawing/2014/main" xmlns="" pre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E05F4EC4-1EFB-4982-8375-2DD2CBB08E41}"/>
            </a:ext>
            <a:ext uri="{147F2762-F138-4A5C-976F-8EAC2B608ADB}">
              <a16:predDERef xmlns:a16="http://schemas.microsoft.com/office/drawing/2014/main" xmlns="" pred="{A90A41D9-E7D9-4E17-808A-E795DA90D536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4927662A-882F-4EE7-BEBF-6FDFC748B062}"/>
            </a:ext>
            <a:ext uri="{147F2762-F138-4A5C-976F-8EAC2B608ADB}">
              <a16:predDERef xmlns:a16="http://schemas.microsoft.com/office/drawing/2014/main" xmlns="" pred="{E05F4EC4-1EFB-4982-8375-2DD2CBB08E41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CBBA2BDF-2803-4B27-9010-B4E02CC6B748}"/>
            </a:ext>
            <a:ext uri="{147F2762-F138-4A5C-976F-8EAC2B608ADB}">
              <a16:predDERef xmlns:a16="http://schemas.microsoft.com/office/drawing/2014/main" xmlns="" pred="{4927662A-882F-4EE7-BEBF-6FDFC748B062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10385259-155B-4711-8CCD-9F3DA6075967}"/>
            </a:ext>
            <a:ext uri="{147F2762-F138-4A5C-976F-8EAC2B608ADB}">
              <a16:predDERef xmlns:a16="http://schemas.microsoft.com/office/drawing/2014/main" xmlns="" pred="{CBBA2BDF-2803-4B27-9010-B4E02CC6B748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213632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63B2571C-2404-41D1-B017-4B90F5C023B3}"/>
            </a:ext>
            <a:ext uri="{147F2762-F138-4A5C-976F-8EAC2B608ADB}">
              <a16:predDERef xmlns:a16="http://schemas.microsoft.com/office/drawing/2014/main" xmlns="" pred="{10385259-155B-4711-8CCD-9F3DA6075967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1</xdr:col>
      <xdr:colOff>1009650</xdr:colOff>
      <xdr:row>1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D5CB67C-B59A-B1B6-290E-F12297284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1800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85725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5C1FCCB-855D-08CB-CC89-AEF12F788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26682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topLeftCell="A79" workbookViewId="0">
      <selection activeCell="K109" sqref="K109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32" t="s">
        <v>8</v>
      </c>
      <c r="D4" s="129">
        <v>1</v>
      </c>
      <c r="E4" s="135" t="s">
        <v>9</v>
      </c>
      <c r="F4" s="129" t="s">
        <v>10</v>
      </c>
      <c r="G4" s="26" t="s">
        <v>11</v>
      </c>
      <c r="H4" s="25">
        <v>1</v>
      </c>
    </row>
    <row r="5" spans="2:8" ht="19.5" customHeight="1" x14ac:dyDescent="0.25">
      <c r="B5" s="1" t="s">
        <v>7</v>
      </c>
      <c r="C5" s="133"/>
      <c r="D5" s="130"/>
      <c r="E5" s="136"/>
      <c r="F5" s="130"/>
      <c r="G5" s="26" t="s">
        <v>12</v>
      </c>
      <c r="H5" s="25">
        <v>2</v>
      </c>
    </row>
    <row r="6" spans="2:8" ht="19.5" customHeight="1" x14ac:dyDescent="0.25">
      <c r="B6" s="1" t="s">
        <v>7</v>
      </c>
      <c r="C6" s="133"/>
      <c r="D6" s="130"/>
      <c r="E6" s="136"/>
      <c r="F6" s="130"/>
      <c r="G6" s="26" t="s">
        <v>13</v>
      </c>
      <c r="H6" s="25">
        <v>3</v>
      </c>
    </row>
    <row r="7" spans="2:8" ht="19.5" customHeight="1" x14ac:dyDescent="0.25">
      <c r="B7" s="1" t="s">
        <v>7</v>
      </c>
      <c r="C7" s="133"/>
      <c r="D7" s="131"/>
      <c r="E7" s="137"/>
      <c r="F7" s="131"/>
      <c r="G7" s="26" t="s">
        <v>14</v>
      </c>
      <c r="H7" s="25">
        <v>4</v>
      </c>
    </row>
    <row r="8" spans="2:8" ht="19.5" customHeight="1" x14ac:dyDescent="0.25">
      <c r="B8" s="1" t="s">
        <v>7</v>
      </c>
      <c r="C8" s="133"/>
      <c r="D8" s="3">
        <v>2</v>
      </c>
      <c r="E8" s="5" t="s">
        <v>15</v>
      </c>
      <c r="F8" s="3" t="s">
        <v>16</v>
      </c>
      <c r="G8" s="26" t="s">
        <v>14</v>
      </c>
      <c r="H8" s="25">
        <v>1</v>
      </c>
    </row>
    <row r="9" spans="2:8" ht="19.5" customHeight="1" x14ac:dyDescent="0.25">
      <c r="B9" s="1" t="s">
        <v>7</v>
      </c>
      <c r="C9" s="133"/>
      <c r="D9" s="129">
        <v>3</v>
      </c>
      <c r="E9" s="135" t="s">
        <v>17</v>
      </c>
      <c r="F9" s="129" t="s">
        <v>18</v>
      </c>
      <c r="G9" s="26" t="s">
        <v>19</v>
      </c>
      <c r="H9" s="25">
        <v>1</v>
      </c>
    </row>
    <row r="10" spans="2:8" ht="19.5" customHeight="1" x14ac:dyDescent="0.25">
      <c r="B10" s="1" t="s">
        <v>7</v>
      </c>
      <c r="C10" s="133"/>
      <c r="D10" s="130"/>
      <c r="E10" s="136"/>
      <c r="F10" s="130"/>
      <c r="G10" s="26" t="s">
        <v>20</v>
      </c>
      <c r="H10" s="25">
        <v>2</v>
      </c>
    </row>
    <row r="11" spans="2:8" ht="19.5" customHeight="1" x14ac:dyDescent="0.25">
      <c r="B11" s="1" t="s">
        <v>7</v>
      </c>
      <c r="C11" s="133"/>
      <c r="D11" s="130"/>
      <c r="E11" s="136"/>
      <c r="F11" s="130"/>
      <c r="G11" s="26" t="s">
        <v>21</v>
      </c>
      <c r="H11" s="25">
        <v>3</v>
      </c>
    </row>
    <row r="12" spans="2:8" ht="19.5" customHeight="1" x14ac:dyDescent="0.25">
      <c r="B12" s="1" t="s">
        <v>7</v>
      </c>
      <c r="C12" s="133"/>
      <c r="D12" s="131"/>
      <c r="E12" s="137"/>
      <c r="F12" s="131"/>
      <c r="G12" s="26" t="s">
        <v>22</v>
      </c>
      <c r="H12" s="25">
        <v>4</v>
      </c>
    </row>
    <row r="13" spans="2:8" ht="34.5" customHeight="1" x14ac:dyDescent="0.25">
      <c r="B13" s="1" t="s">
        <v>7</v>
      </c>
      <c r="C13" s="133"/>
      <c r="D13" s="129">
        <v>4</v>
      </c>
      <c r="E13" s="135" t="s">
        <v>23</v>
      </c>
      <c r="F13" s="129" t="s">
        <v>24</v>
      </c>
      <c r="G13" s="26" t="s">
        <v>25</v>
      </c>
      <c r="H13" s="25">
        <v>1</v>
      </c>
    </row>
    <row r="14" spans="2:8" ht="22.5" x14ac:dyDescent="0.25">
      <c r="B14" s="1" t="s">
        <v>7</v>
      </c>
      <c r="C14" s="133"/>
      <c r="D14" s="130"/>
      <c r="E14" s="136"/>
      <c r="F14" s="130"/>
      <c r="G14" s="26" t="s">
        <v>26</v>
      </c>
      <c r="H14" s="25">
        <v>2</v>
      </c>
    </row>
    <row r="15" spans="2:8" x14ac:dyDescent="0.25">
      <c r="B15" s="1" t="s">
        <v>7</v>
      </c>
      <c r="C15" s="133"/>
      <c r="D15" s="130"/>
      <c r="E15" s="136"/>
      <c r="F15" s="130"/>
      <c r="G15" s="26" t="s">
        <v>27</v>
      </c>
      <c r="H15" s="25">
        <v>3</v>
      </c>
    </row>
    <row r="16" spans="2:8" x14ac:dyDescent="0.25">
      <c r="B16" s="1" t="s">
        <v>7</v>
      </c>
      <c r="C16" s="133"/>
      <c r="D16" s="131"/>
      <c r="E16" s="137"/>
      <c r="F16" s="131"/>
      <c r="G16" s="26" t="s">
        <v>28</v>
      </c>
      <c r="H16" s="25">
        <v>4</v>
      </c>
    </row>
    <row r="17" spans="2:8" ht="34.5" customHeight="1" x14ac:dyDescent="0.25">
      <c r="B17" s="1" t="s">
        <v>7</v>
      </c>
      <c r="C17" s="133"/>
      <c r="D17" s="129">
        <v>5</v>
      </c>
      <c r="E17" s="135" t="s">
        <v>29</v>
      </c>
      <c r="F17" s="129" t="s">
        <v>30</v>
      </c>
      <c r="G17" s="26" t="s">
        <v>31</v>
      </c>
      <c r="H17" s="25">
        <v>1</v>
      </c>
    </row>
    <row r="18" spans="2:8" x14ac:dyDescent="0.25">
      <c r="B18" s="1" t="s">
        <v>7</v>
      </c>
      <c r="C18" s="133"/>
      <c r="D18" s="130"/>
      <c r="E18" s="136"/>
      <c r="F18" s="130"/>
      <c r="G18" s="26" t="s">
        <v>32</v>
      </c>
      <c r="H18" s="25">
        <v>2</v>
      </c>
    </row>
    <row r="19" spans="2:8" x14ac:dyDescent="0.25">
      <c r="B19" s="1" t="s">
        <v>7</v>
      </c>
      <c r="C19" s="133"/>
      <c r="D19" s="130"/>
      <c r="E19" s="136"/>
      <c r="F19" s="130"/>
      <c r="G19" s="26" t="s">
        <v>33</v>
      </c>
      <c r="H19" s="25">
        <v>3</v>
      </c>
    </row>
    <row r="20" spans="2:8" x14ac:dyDescent="0.25">
      <c r="B20" s="1" t="s">
        <v>7</v>
      </c>
      <c r="C20" s="133"/>
      <c r="D20" s="131"/>
      <c r="E20" s="137"/>
      <c r="F20" s="131"/>
      <c r="G20" s="26" t="s">
        <v>34</v>
      </c>
      <c r="H20" s="25">
        <v>4</v>
      </c>
    </row>
    <row r="21" spans="2:8" ht="34.5" customHeight="1" x14ac:dyDescent="0.25">
      <c r="B21" s="1" t="s">
        <v>7</v>
      </c>
      <c r="C21" s="133"/>
      <c r="D21" s="129">
        <v>6</v>
      </c>
      <c r="E21" s="135" t="s">
        <v>35</v>
      </c>
      <c r="F21" s="129" t="s">
        <v>36</v>
      </c>
      <c r="G21" s="26" t="s">
        <v>37</v>
      </c>
      <c r="H21" s="25">
        <v>1</v>
      </c>
    </row>
    <row r="22" spans="2:8" ht="22.5" x14ac:dyDescent="0.25">
      <c r="B22" s="1" t="s">
        <v>7</v>
      </c>
      <c r="C22" s="133"/>
      <c r="D22" s="130"/>
      <c r="E22" s="136"/>
      <c r="F22" s="130"/>
      <c r="G22" s="26" t="s">
        <v>38</v>
      </c>
      <c r="H22" s="25">
        <v>2</v>
      </c>
    </row>
    <row r="23" spans="2:8" ht="22.5" x14ac:dyDescent="0.25">
      <c r="B23" s="1" t="s">
        <v>7</v>
      </c>
      <c r="C23" s="134"/>
      <c r="D23" s="131"/>
      <c r="E23" s="137"/>
      <c r="F23" s="131"/>
      <c r="G23" s="26" t="s">
        <v>39</v>
      </c>
      <c r="H23" s="25">
        <v>3</v>
      </c>
    </row>
    <row r="24" spans="2:8" ht="30" customHeight="1" x14ac:dyDescent="0.25">
      <c r="B24" s="1" t="s">
        <v>7</v>
      </c>
      <c r="C24" s="27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7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7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7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7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7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7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7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7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7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7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7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7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7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7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7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7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7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7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7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7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7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7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7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7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7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7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7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7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7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7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7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7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7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7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7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7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7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7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7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7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7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7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7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7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7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7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7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7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7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7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7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7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7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7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7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7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7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7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7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7"/>
      <c r="D84" s="3"/>
      <c r="E84" s="5"/>
      <c r="F84" s="1"/>
      <c r="G84" s="4"/>
      <c r="H84" s="1"/>
    </row>
    <row r="85" spans="2:8" ht="23.25" x14ac:dyDescent="0.25">
      <c r="B85" s="146" t="s">
        <v>127</v>
      </c>
      <c r="C85" s="138" t="s">
        <v>176</v>
      </c>
      <c r="D85" s="140">
        <v>67</v>
      </c>
      <c r="E85" s="144" t="s">
        <v>177</v>
      </c>
      <c r="F85" s="127" t="s">
        <v>178</v>
      </c>
      <c r="G85" s="48" t="s">
        <v>179</v>
      </c>
      <c r="H85" s="50" t="s">
        <v>180</v>
      </c>
    </row>
    <row r="86" spans="2:8" ht="23.25" x14ac:dyDescent="0.25">
      <c r="B86" s="147"/>
      <c r="C86" s="139"/>
      <c r="D86" s="141"/>
      <c r="E86" s="145"/>
      <c r="F86" s="128"/>
      <c r="G86" s="48" t="s">
        <v>181</v>
      </c>
      <c r="H86" s="50" t="s">
        <v>182</v>
      </c>
    </row>
    <row r="87" spans="2:8" ht="23.25" x14ac:dyDescent="0.25">
      <c r="B87" s="45" t="s">
        <v>127</v>
      </c>
      <c r="C87" s="46" t="s">
        <v>176</v>
      </c>
      <c r="D87" s="47">
        <v>68</v>
      </c>
      <c r="E87" s="48" t="s">
        <v>183</v>
      </c>
      <c r="F87" s="45" t="s">
        <v>184</v>
      </c>
      <c r="G87" s="49" t="s">
        <v>185</v>
      </c>
      <c r="H87" s="50" t="s">
        <v>180</v>
      </c>
    </row>
    <row r="88" spans="2:8" x14ac:dyDescent="0.25">
      <c r="B88" s="127" t="s">
        <v>127</v>
      </c>
      <c r="C88" s="138" t="s">
        <v>176</v>
      </c>
      <c r="D88" s="140">
        <v>69</v>
      </c>
      <c r="E88" s="142" t="s">
        <v>186</v>
      </c>
      <c r="F88" s="45" t="s">
        <v>187</v>
      </c>
      <c r="G88" s="48" t="s">
        <v>188</v>
      </c>
      <c r="H88" s="50" t="s">
        <v>180</v>
      </c>
    </row>
    <row r="89" spans="2:8" ht="23.25" customHeight="1" x14ac:dyDescent="0.25">
      <c r="B89" s="128"/>
      <c r="C89" s="139"/>
      <c r="D89" s="141"/>
      <c r="E89" s="143"/>
      <c r="F89" s="45" t="s">
        <v>187</v>
      </c>
      <c r="G89" s="48" t="s">
        <v>189</v>
      </c>
      <c r="H89" s="50" t="s">
        <v>182</v>
      </c>
    </row>
    <row r="90" spans="2:8" ht="23.25" customHeight="1" x14ac:dyDescent="0.25">
      <c r="B90" s="127" t="s">
        <v>127</v>
      </c>
      <c r="C90" s="138" t="s">
        <v>176</v>
      </c>
      <c r="D90" s="140">
        <v>70</v>
      </c>
      <c r="E90" s="144" t="s">
        <v>190</v>
      </c>
      <c r="F90" s="45" t="s">
        <v>191</v>
      </c>
      <c r="G90" s="48" t="s">
        <v>192</v>
      </c>
      <c r="H90" s="50" t="s">
        <v>180</v>
      </c>
    </row>
    <row r="91" spans="2:8" ht="23.25" customHeight="1" x14ac:dyDescent="0.25">
      <c r="B91" s="148"/>
      <c r="C91" s="156"/>
      <c r="D91" s="155"/>
      <c r="E91" s="152"/>
      <c r="F91" s="45" t="s">
        <v>191</v>
      </c>
      <c r="G91" s="48" t="s">
        <v>193</v>
      </c>
      <c r="H91" s="50" t="s">
        <v>182</v>
      </c>
    </row>
    <row r="92" spans="2:8" x14ac:dyDescent="0.25">
      <c r="B92" s="128"/>
      <c r="C92" s="139"/>
      <c r="D92" s="141"/>
      <c r="E92" s="145"/>
      <c r="F92" s="45" t="s">
        <v>191</v>
      </c>
      <c r="G92" s="49" t="s">
        <v>194</v>
      </c>
      <c r="H92" s="50" t="s">
        <v>195</v>
      </c>
    </row>
    <row r="93" spans="2:8" x14ac:dyDescent="0.25">
      <c r="B93" s="127" t="s">
        <v>127</v>
      </c>
      <c r="C93" s="138" t="s">
        <v>176</v>
      </c>
      <c r="D93" s="140">
        <v>71</v>
      </c>
      <c r="E93" s="144" t="s">
        <v>196</v>
      </c>
      <c r="F93" s="45" t="s">
        <v>197</v>
      </c>
      <c r="G93" s="49" t="s">
        <v>198</v>
      </c>
      <c r="H93" s="50" t="s">
        <v>180</v>
      </c>
    </row>
    <row r="94" spans="2:8" x14ac:dyDescent="0.25">
      <c r="B94" s="148"/>
      <c r="C94" s="156"/>
      <c r="D94" s="155"/>
      <c r="E94" s="152"/>
      <c r="F94" s="45" t="s">
        <v>197</v>
      </c>
      <c r="G94" s="49" t="s">
        <v>199</v>
      </c>
      <c r="H94" s="50" t="s">
        <v>182</v>
      </c>
    </row>
    <row r="95" spans="2:8" x14ac:dyDescent="0.25">
      <c r="B95" s="148"/>
      <c r="C95" s="156"/>
      <c r="D95" s="155"/>
      <c r="E95" s="152"/>
      <c r="F95" s="45" t="s">
        <v>197</v>
      </c>
      <c r="G95" s="49" t="s">
        <v>200</v>
      </c>
      <c r="H95" s="50" t="s">
        <v>195</v>
      </c>
    </row>
    <row r="96" spans="2:8" x14ac:dyDescent="0.25">
      <c r="B96" s="148"/>
      <c r="C96" s="156"/>
      <c r="D96" s="155"/>
      <c r="E96" s="152"/>
      <c r="F96" s="45" t="s">
        <v>197</v>
      </c>
      <c r="G96" s="49" t="s">
        <v>201</v>
      </c>
      <c r="H96" s="50" t="s">
        <v>202</v>
      </c>
    </row>
    <row r="97" spans="2:8" x14ac:dyDescent="0.25">
      <c r="B97" s="148"/>
      <c r="C97" s="156"/>
      <c r="D97" s="155"/>
      <c r="E97" s="152"/>
      <c r="F97" s="45" t="s">
        <v>197</v>
      </c>
      <c r="G97" s="49" t="s">
        <v>203</v>
      </c>
      <c r="H97" s="50" t="s">
        <v>204</v>
      </c>
    </row>
    <row r="98" spans="2:8" x14ac:dyDescent="0.25">
      <c r="B98" s="148"/>
      <c r="C98" s="156"/>
      <c r="D98" s="155"/>
      <c r="E98" s="152"/>
      <c r="F98" s="45" t="s">
        <v>197</v>
      </c>
      <c r="G98" s="49" t="s">
        <v>205</v>
      </c>
      <c r="H98" s="50" t="s">
        <v>206</v>
      </c>
    </row>
    <row r="99" spans="2:8" x14ac:dyDescent="0.25">
      <c r="B99" s="148"/>
      <c r="C99" s="156"/>
      <c r="D99" s="155"/>
      <c r="E99" s="152"/>
      <c r="F99" s="45" t="s">
        <v>197</v>
      </c>
      <c r="G99" s="49" t="s">
        <v>207</v>
      </c>
      <c r="H99" s="50" t="s">
        <v>208</v>
      </c>
    </row>
    <row r="100" spans="2:8" x14ac:dyDescent="0.25">
      <c r="B100" s="148"/>
      <c r="C100" s="156"/>
      <c r="D100" s="155"/>
      <c r="E100" s="152"/>
      <c r="F100" s="45" t="s">
        <v>197</v>
      </c>
      <c r="G100" s="49" t="s">
        <v>209</v>
      </c>
      <c r="H100" s="50" t="s">
        <v>210</v>
      </c>
    </row>
    <row r="101" spans="2:8" x14ac:dyDescent="0.25">
      <c r="B101" s="148"/>
      <c r="C101" s="156"/>
      <c r="D101" s="155"/>
      <c r="E101" s="152"/>
      <c r="F101" s="45" t="s">
        <v>197</v>
      </c>
      <c r="G101" s="49" t="s">
        <v>211</v>
      </c>
      <c r="H101" s="50" t="s">
        <v>212</v>
      </c>
    </row>
    <row r="102" spans="2:8" x14ac:dyDescent="0.25">
      <c r="B102" s="128"/>
      <c r="C102" s="139"/>
      <c r="D102" s="141"/>
      <c r="E102" s="145"/>
      <c r="F102" s="45" t="s">
        <v>197</v>
      </c>
      <c r="G102" s="49" t="s">
        <v>213</v>
      </c>
      <c r="H102" s="50" t="s">
        <v>214</v>
      </c>
    </row>
    <row r="103" spans="2:8" x14ac:dyDescent="0.25">
      <c r="B103" s="127" t="s">
        <v>127</v>
      </c>
      <c r="C103" s="149" t="s">
        <v>176</v>
      </c>
      <c r="D103" s="153">
        <v>72</v>
      </c>
      <c r="E103" s="144" t="s">
        <v>215</v>
      </c>
      <c r="F103" s="52" t="s">
        <v>216</v>
      </c>
      <c r="G103" s="53" t="s">
        <v>217</v>
      </c>
      <c r="H103" s="50" t="s">
        <v>180</v>
      </c>
    </row>
    <row r="104" spans="2:8" x14ac:dyDescent="0.25">
      <c r="B104" s="148"/>
      <c r="C104" s="150"/>
      <c r="D104" s="154"/>
      <c r="E104" s="152"/>
      <c r="F104" s="52" t="s">
        <v>216</v>
      </c>
      <c r="G104" s="53" t="s">
        <v>218</v>
      </c>
      <c r="H104" s="50" t="s">
        <v>182</v>
      </c>
    </row>
    <row r="105" spans="2:8" x14ac:dyDescent="0.25">
      <c r="B105" s="148"/>
      <c r="C105" s="150"/>
      <c r="D105" s="154"/>
      <c r="E105" s="152"/>
      <c r="F105" s="52" t="s">
        <v>216</v>
      </c>
      <c r="G105" s="53" t="s">
        <v>219</v>
      </c>
      <c r="H105" s="50" t="s">
        <v>195</v>
      </c>
    </row>
    <row r="106" spans="2:8" x14ac:dyDescent="0.25">
      <c r="B106" s="128"/>
      <c r="C106" s="151"/>
      <c r="D106" s="154"/>
      <c r="E106" s="152"/>
      <c r="F106" s="52" t="s">
        <v>216</v>
      </c>
      <c r="G106" s="53" t="s">
        <v>220</v>
      </c>
      <c r="H106" s="50" t="s">
        <v>202</v>
      </c>
    </row>
    <row r="107" spans="2:8" x14ac:dyDescent="0.25">
      <c r="B107" s="127" t="s">
        <v>127</v>
      </c>
      <c r="C107" s="159" t="s">
        <v>176</v>
      </c>
      <c r="D107" s="158">
        <v>73</v>
      </c>
      <c r="E107" s="157" t="s">
        <v>221</v>
      </c>
      <c r="F107" s="58" t="s">
        <v>222</v>
      </c>
      <c r="G107" s="53" t="s">
        <v>223</v>
      </c>
      <c r="H107" s="50" t="s">
        <v>180</v>
      </c>
    </row>
    <row r="108" spans="2:8" x14ac:dyDescent="0.25">
      <c r="B108" s="148"/>
      <c r="C108" s="160"/>
      <c r="D108" s="158"/>
      <c r="E108" s="157"/>
      <c r="F108" s="58" t="s">
        <v>222</v>
      </c>
      <c r="G108" s="53" t="s">
        <v>224</v>
      </c>
      <c r="H108" s="50" t="s">
        <v>182</v>
      </c>
    </row>
    <row r="109" spans="2:8" x14ac:dyDescent="0.25">
      <c r="B109" s="148"/>
      <c r="C109" s="160"/>
      <c r="D109" s="158"/>
      <c r="E109" s="157"/>
      <c r="F109" s="59" t="s">
        <v>222</v>
      </c>
      <c r="G109" s="56" t="s">
        <v>225</v>
      </c>
      <c r="H109" s="57" t="s">
        <v>195</v>
      </c>
    </row>
    <row r="110" spans="2:8" x14ac:dyDescent="0.25">
      <c r="B110" s="162" t="s">
        <v>127</v>
      </c>
      <c r="C110" s="161" t="s">
        <v>176</v>
      </c>
      <c r="D110" s="158">
        <v>74</v>
      </c>
      <c r="E110" s="157" t="s">
        <v>226</v>
      </c>
      <c r="F110" s="60" t="s">
        <v>227</v>
      </c>
      <c r="G110" s="54" t="s">
        <v>228</v>
      </c>
      <c r="H110" s="55" t="s">
        <v>180</v>
      </c>
    </row>
    <row r="111" spans="2:8" x14ac:dyDescent="0.25">
      <c r="B111" s="162"/>
      <c r="C111" s="161"/>
      <c r="D111" s="158"/>
      <c r="E111" s="157"/>
      <c r="F111" s="60" t="s">
        <v>227</v>
      </c>
      <c r="G111" s="54" t="s">
        <v>229</v>
      </c>
      <c r="H111" s="55" t="s">
        <v>182</v>
      </c>
    </row>
    <row r="112" spans="2:8" x14ac:dyDescent="0.25">
      <c r="B112" s="162"/>
      <c r="C112" s="161"/>
      <c r="D112" s="158"/>
      <c r="E112" s="157"/>
      <c r="F112" s="60" t="s">
        <v>227</v>
      </c>
      <c r="G112" s="54" t="s">
        <v>230</v>
      </c>
      <c r="H112" s="55" t="s">
        <v>195</v>
      </c>
    </row>
    <row r="113" spans="2:8" x14ac:dyDescent="0.25">
      <c r="B113" s="162"/>
      <c r="C113" s="161"/>
      <c r="D113" s="158"/>
      <c r="E113" s="157"/>
      <c r="F113" s="60" t="s">
        <v>227</v>
      </c>
      <c r="G113" s="54" t="s">
        <v>231</v>
      </c>
      <c r="H113" s="55" t="s">
        <v>202</v>
      </c>
    </row>
    <row r="114" spans="2:8" x14ac:dyDescent="0.25">
      <c r="H114" s="43"/>
    </row>
  </sheetData>
  <sortState ref="E4:F30">
    <sortCondition ref="E3"/>
  </sortState>
  <mergeCells count="45">
    <mergeCell ref="E107:E109"/>
    <mergeCell ref="D107:D109"/>
    <mergeCell ref="C107:C109"/>
    <mergeCell ref="B107:B109"/>
    <mergeCell ref="E110:E113"/>
    <mergeCell ref="D110:D113"/>
    <mergeCell ref="C110:C113"/>
    <mergeCell ref="B110:B113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opLeftCell="A69" zoomScale="110" zoomScaleNormal="110" workbookViewId="0">
      <selection activeCell="L76" sqref="L76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67" t="s">
        <v>232</v>
      </c>
      <c r="C2" s="168"/>
      <c r="D2" s="168"/>
      <c r="E2" s="169"/>
      <c r="F2" s="164" t="s">
        <v>233</v>
      </c>
      <c r="G2" s="165"/>
      <c r="H2" s="165"/>
      <c r="I2" s="166"/>
    </row>
    <row r="3" spans="1:9" ht="50.25" customHeight="1" x14ac:dyDescent="0.25">
      <c r="A3" s="28"/>
      <c r="B3" s="32" t="s">
        <v>234</v>
      </c>
      <c r="C3" s="32" t="s">
        <v>235</v>
      </c>
      <c r="D3" s="32" t="s">
        <v>236</v>
      </c>
      <c r="E3" s="32" t="s">
        <v>237</v>
      </c>
      <c r="F3" s="33" t="s">
        <v>238</v>
      </c>
      <c r="G3" s="33" t="s">
        <v>239</v>
      </c>
      <c r="H3" s="33" t="s">
        <v>240</v>
      </c>
      <c r="I3" s="34" t="s">
        <v>241</v>
      </c>
    </row>
    <row r="4" spans="1:9" x14ac:dyDescent="0.25">
      <c r="A4" s="31" t="s">
        <v>242</v>
      </c>
      <c r="B4" s="31" t="s">
        <v>243</v>
      </c>
      <c r="C4" s="31" t="s">
        <v>244</v>
      </c>
      <c r="D4" s="31" t="s">
        <v>245</v>
      </c>
      <c r="E4" s="31" t="s">
        <v>246</v>
      </c>
      <c r="F4" s="31" t="s">
        <v>247</v>
      </c>
      <c r="G4" s="31" t="s">
        <v>248</v>
      </c>
      <c r="H4" s="31" t="s">
        <v>249</v>
      </c>
      <c r="I4" s="31" t="s">
        <v>250</v>
      </c>
    </row>
    <row r="5" spans="1:9" x14ac:dyDescent="0.25">
      <c r="A5" s="29" t="s">
        <v>9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5" t="s">
        <v>15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s="29" t="s">
        <v>17</v>
      </c>
      <c r="B7" s="30"/>
      <c r="C7" s="30"/>
      <c r="D7" s="30"/>
      <c r="E7" s="30"/>
      <c r="F7" s="30"/>
      <c r="G7" s="30"/>
      <c r="H7" s="30"/>
      <c r="I7" s="30"/>
    </row>
    <row r="8" spans="1:9" ht="22.5" x14ac:dyDescent="0.25">
      <c r="A8" s="29" t="s">
        <v>23</v>
      </c>
      <c r="B8" s="30"/>
      <c r="C8" s="30"/>
      <c r="D8" s="30"/>
      <c r="E8" s="30"/>
      <c r="F8" s="30"/>
      <c r="G8" s="30"/>
      <c r="H8" s="30"/>
      <c r="I8" s="30"/>
    </row>
    <row r="9" spans="1:9" ht="22.5" x14ac:dyDescent="0.25">
      <c r="A9" s="29" t="s">
        <v>29</v>
      </c>
      <c r="B9" s="30"/>
      <c r="C9" s="30"/>
      <c r="D9" s="30"/>
      <c r="E9" s="30"/>
      <c r="F9" s="30"/>
      <c r="G9" s="30"/>
      <c r="H9" s="30"/>
      <c r="I9" s="30"/>
    </row>
    <row r="10" spans="1:9" ht="22.5" x14ac:dyDescent="0.25">
      <c r="A10" s="29" t="s">
        <v>35</v>
      </c>
      <c r="B10" s="30"/>
      <c r="C10" s="30"/>
      <c r="D10" s="30"/>
      <c r="E10" s="30"/>
      <c r="F10" s="30"/>
      <c r="G10" s="30"/>
      <c r="H10" s="30"/>
      <c r="I10" s="30"/>
    </row>
    <row r="11" spans="1:9" ht="23.25" x14ac:dyDescent="0.25">
      <c r="A11" s="5" t="s">
        <v>41</v>
      </c>
      <c r="B11" s="30"/>
      <c r="C11" s="30"/>
      <c r="D11" s="30"/>
      <c r="E11" s="30"/>
      <c r="F11" s="30"/>
      <c r="G11" s="30"/>
      <c r="H11" s="30"/>
      <c r="I11" s="30"/>
    </row>
    <row r="12" spans="1:9" x14ac:dyDescent="0.25">
      <c r="A12" s="5" t="s">
        <v>44</v>
      </c>
      <c r="B12" s="30"/>
      <c r="C12" s="30"/>
      <c r="D12" s="30"/>
      <c r="E12" s="30"/>
      <c r="F12" s="30"/>
      <c r="G12" s="30"/>
      <c r="H12" s="30"/>
      <c r="I12" s="30"/>
    </row>
    <row r="13" spans="1:9" x14ac:dyDescent="0.25">
      <c r="A13" s="5" t="s">
        <v>46</v>
      </c>
      <c r="B13" s="30"/>
      <c r="C13" s="30"/>
      <c r="D13" s="30"/>
      <c r="E13" s="30"/>
      <c r="F13" s="30"/>
      <c r="G13" s="30"/>
      <c r="H13" s="30"/>
      <c r="I13" s="30"/>
    </row>
    <row r="14" spans="1:9" ht="22.5" customHeight="1" x14ac:dyDescent="0.25">
      <c r="A14" s="5" t="s">
        <v>48</v>
      </c>
      <c r="B14" s="30"/>
      <c r="C14" s="30"/>
      <c r="D14" s="30"/>
      <c r="E14" s="30"/>
      <c r="F14" s="30"/>
      <c r="G14" s="30"/>
      <c r="H14" s="30"/>
      <c r="I14" s="30"/>
    </row>
    <row r="15" spans="1:9" x14ac:dyDescent="0.25">
      <c r="A15" s="5" t="s">
        <v>51</v>
      </c>
      <c r="B15" s="30"/>
      <c r="C15" s="30"/>
      <c r="D15" s="30"/>
      <c r="E15" s="30"/>
      <c r="F15" s="30"/>
      <c r="G15" s="30"/>
      <c r="H15" s="30"/>
      <c r="I15" s="30"/>
    </row>
    <row r="16" spans="1:9" x14ac:dyDescent="0.25">
      <c r="A16" s="5" t="s">
        <v>53</v>
      </c>
      <c r="B16" s="30"/>
      <c r="C16" s="30"/>
      <c r="D16" s="30"/>
      <c r="E16" s="30"/>
      <c r="F16" s="30"/>
      <c r="G16" s="30"/>
      <c r="H16" s="30"/>
      <c r="I16" s="30"/>
    </row>
    <row r="17" spans="1:9" x14ac:dyDescent="0.25">
      <c r="A17" s="5" t="s">
        <v>57</v>
      </c>
      <c r="B17" s="30"/>
      <c r="C17" s="30"/>
      <c r="D17" s="30"/>
      <c r="E17" s="30"/>
      <c r="F17" s="30"/>
      <c r="G17" s="30"/>
      <c r="H17" s="30"/>
      <c r="I17" s="30"/>
    </row>
    <row r="18" spans="1:9" ht="15" customHeight="1" x14ac:dyDescent="0.25">
      <c r="A18" s="5" t="s">
        <v>59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5" t="s">
        <v>61</v>
      </c>
      <c r="B19" s="30"/>
      <c r="C19" s="30"/>
      <c r="D19" s="30"/>
      <c r="E19" s="30"/>
      <c r="F19" s="30"/>
      <c r="G19" s="30"/>
      <c r="H19" s="30"/>
      <c r="I19" s="30"/>
    </row>
    <row r="20" spans="1:9" ht="23.25" x14ac:dyDescent="0.25">
      <c r="A20" s="5" t="s">
        <v>63</v>
      </c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5" t="s">
        <v>65</v>
      </c>
      <c r="B21" s="30"/>
      <c r="C21" s="30"/>
      <c r="D21" s="30"/>
      <c r="E21" s="30"/>
      <c r="F21" s="30"/>
      <c r="G21" s="30"/>
      <c r="H21" s="30"/>
      <c r="I21" s="30"/>
    </row>
    <row r="22" spans="1:9" ht="21.75" customHeight="1" x14ac:dyDescent="0.25">
      <c r="A22" s="5" t="s">
        <v>67</v>
      </c>
      <c r="B22" s="30"/>
      <c r="C22" s="30"/>
      <c r="D22" s="30"/>
      <c r="E22" s="30"/>
      <c r="F22" s="30"/>
      <c r="G22" s="30"/>
      <c r="H22" s="30"/>
      <c r="I22" s="30"/>
    </row>
    <row r="23" spans="1:9" ht="23.25" x14ac:dyDescent="0.25">
      <c r="A23" s="5" t="s">
        <v>70</v>
      </c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5" t="s">
        <v>72</v>
      </c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5" t="s">
        <v>74</v>
      </c>
      <c r="B25" s="30"/>
      <c r="C25" s="30"/>
      <c r="D25" s="30"/>
      <c r="E25" s="30"/>
      <c r="F25" s="30"/>
      <c r="G25" s="30"/>
      <c r="H25" s="30"/>
      <c r="I25" s="30"/>
    </row>
    <row r="26" spans="1:9" ht="23.25" x14ac:dyDescent="0.25">
      <c r="A26" s="5" t="s">
        <v>77</v>
      </c>
      <c r="B26" s="30"/>
      <c r="C26" s="30"/>
      <c r="D26" s="30"/>
      <c r="E26" s="30"/>
      <c r="F26" s="30"/>
      <c r="G26" s="30"/>
      <c r="H26" s="30"/>
      <c r="I26" s="30"/>
    </row>
    <row r="27" spans="1:9" ht="23.25" x14ac:dyDescent="0.25">
      <c r="A27" s="5" t="s">
        <v>79</v>
      </c>
      <c r="B27" s="30"/>
      <c r="C27" s="30"/>
      <c r="D27" s="30"/>
      <c r="E27" s="30"/>
      <c r="F27" s="30"/>
      <c r="G27" s="30"/>
      <c r="H27" s="30"/>
      <c r="I27" s="30"/>
    </row>
    <row r="28" spans="1:9" ht="23.25" x14ac:dyDescent="0.25">
      <c r="A28" s="5" t="s">
        <v>81</v>
      </c>
      <c r="B28" s="30"/>
      <c r="C28" s="30"/>
      <c r="D28" s="30"/>
      <c r="E28" s="30"/>
      <c r="F28" s="30"/>
      <c r="G28" s="30"/>
      <c r="H28" s="30"/>
      <c r="I28" s="30"/>
    </row>
    <row r="29" spans="1:9" ht="34.5" x14ac:dyDescent="0.25">
      <c r="A29" s="5" t="s">
        <v>83</v>
      </c>
      <c r="B29" s="30"/>
      <c r="C29" s="30"/>
      <c r="D29" s="30"/>
      <c r="E29" s="30"/>
      <c r="F29" s="30"/>
      <c r="G29" s="30"/>
      <c r="H29" s="30"/>
      <c r="I29" s="30"/>
    </row>
    <row r="30" spans="1:9" x14ac:dyDescent="0.25">
      <c r="A30" s="5" t="s">
        <v>85</v>
      </c>
      <c r="B30" s="30"/>
      <c r="C30" s="30"/>
      <c r="D30" s="30"/>
      <c r="E30" s="30"/>
      <c r="F30" s="30"/>
      <c r="G30" s="30"/>
      <c r="H30" s="30"/>
      <c r="I30" s="30"/>
    </row>
    <row r="31" spans="1:9" ht="34.5" x14ac:dyDescent="0.25">
      <c r="A31" s="5" t="s">
        <v>88</v>
      </c>
      <c r="B31" s="30"/>
      <c r="C31" s="30"/>
      <c r="D31" s="30"/>
      <c r="E31" s="30"/>
      <c r="F31" s="30"/>
      <c r="G31" s="30"/>
      <c r="H31" s="30"/>
      <c r="I31" s="30"/>
    </row>
    <row r="32" spans="1:9" ht="34.5" x14ac:dyDescent="0.25">
      <c r="A32" s="5" t="s">
        <v>91</v>
      </c>
      <c r="B32" s="30"/>
      <c r="C32" s="30"/>
      <c r="D32" s="30"/>
      <c r="E32" s="30"/>
      <c r="F32" s="30"/>
      <c r="G32" s="30"/>
      <c r="H32" s="30"/>
      <c r="I32" s="30"/>
    </row>
    <row r="33" spans="1:9" ht="57" x14ac:dyDescent="0.25">
      <c r="A33" s="5" t="s">
        <v>93</v>
      </c>
      <c r="B33" s="30"/>
      <c r="C33" s="30"/>
      <c r="D33" s="30"/>
      <c r="E33" s="30"/>
      <c r="F33" s="30"/>
      <c r="G33" s="30"/>
      <c r="H33" s="30"/>
      <c r="I33" s="30"/>
    </row>
    <row r="34" spans="1:9" ht="23.25" x14ac:dyDescent="0.25">
      <c r="A34" s="5" t="s">
        <v>95</v>
      </c>
      <c r="B34" s="30"/>
      <c r="C34" s="30"/>
      <c r="D34" s="30"/>
      <c r="E34" s="30"/>
      <c r="F34" s="30"/>
      <c r="G34" s="30"/>
      <c r="H34" s="30"/>
      <c r="I34" s="30"/>
    </row>
    <row r="35" spans="1:9" x14ac:dyDescent="0.25">
      <c r="A35" s="5" t="s">
        <v>97</v>
      </c>
      <c r="B35" s="30"/>
      <c r="C35" s="30"/>
      <c r="D35" s="30"/>
      <c r="E35" s="30"/>
      <c r="F35" s="30"/>
      <c r="G35" s="30"/>
      <c r="H35" s="30"/>
      <c r="I35" s="30"/>
    </row>
    <row r="36" spans="1:9" ht="23.25" x14ac:dyDescent="0.25">
      <c r="A36" s="5" t="s">
        <v>100</v>
      </c>
      <c r="B36" s="30"/>
      <c r="C36" s="30"/>
      <c r="D36" s="30"/>
      <c r="E36" s="30"/>
      <c r="F36" s="30"/>
      <c r="G36" s="30"/>
      <c r="H36" s="30"/>
      <c r="I36" s="30"/>
    </row>
    <row r="37" spans="1:9" ht="23.25" x14ac:dyDescent="0.25">
      <c r="A37" s="5" t="s">
        <v>103</v>
      </c>
      <c r="B37" s="30"/>
      <c r="C37" s="30"/>
      <c r="D37" s="30"/>
      <c r="E37" s="30"/>
      <c r="F37" s="30"/>
      <c r="G37" s="30"/>
      <c r="H37" s="30"/>
      <c r="I37" s="30"/>
    </row>
    <row r="38" spans="1:9" ht="23.25" x14ac:dyDescent="0.25">
      <c r="A38" s="5" t="s">
        <v>105</v>
      </c>
      <c r="B38" s="30"/>
      <c r="C38" s="30"/>
      <c r="D38" s="30"/>
      <c r="E38" s="30"/>
      <c r="F38" s="30"/>
      <c r="G38" s="30"/>
      <c r="H38" s="30"/>
      <c r="I38" s="30"/>
    </row>
    <row r="39" spans="1:9" x14ac:dyDescent="0.25">
      <c r="A39" s="5" t="s">
        <v>107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5" t="s">
        <v>109</v>
      </c>
      <c r="B40" s="30"/>
      <c r="C40" s="30"/>
      <c r="D40" s="30"/>
      <c r="E40" s="30"/>
      <c r="F40" s="30"/>
      <c r="G40" s="30"/>
      <c r="H40" s="30"/>
      <c r="I40" s="30"/>
    </row>
    <row r="41" spans="1:9" ht="23.25" x14ac:dyDescent="0.25">
      <c r="A41" s="5" t="s">
        <v>111</v>
      </c>
      <c r="B41" s="30"/>
      <c r="C41" s="30"/>
      <c r="D41" s="30"/>
      <c r="E41" s="30"/>
      <c r="F41" s="30"/>
      <c r="G41" s="30"/>
      <c r="H41" s="30"/>
      <c r="I41" s="30"/>
    </row>
    <row r="42" spans="1:9" ht="23.25" x14ac:dyDescent="0.25">
      <c r="A42" s="5" t="s">
        <v>113</v>
      </c>
      <c r="B42" s="30"/>
      <c r="C42" s="30"/>
      <c r="D42" s="30"/>
      <c r="E42" s="30"/>
      <c r="F42" s="30"/>
      <c r="G42" s="30"/>
      <c r="H42" s="30"/>
      <c r="I42" s="30"/>
    </row>
    <row r="43" spans="1:9" x14ac:dyDescent="0.25">
      <c r="A43" s="5" t="s">
        <v>115</v>
      </c>
      <c r="B43" s="30"/>
      <c r="C43" s="30"/>
      <c r="D43" s="30"/>
      <c r="E43" s="30"/>
      <c r="F43" s="30"/>
      <c r="G43" s="30"/>
      <c r="H43" s="30"/>
      <c r="I43" s="30"/>
    </row>
    <row r="44" spans="1:9" x14ac:dyDescent="0.25">
      <c r="A44" s="5" t="s">
        <v>117</v>
      </c>
      <c r="B44" s="30"/>
      <c r="C44" s="30"/>
      <c r="D44" s="30"/>
      <c r="E44" s="30"/>
      <c r="F44" s="30"/>
      <c r="G44" s="30"/>
      <c r="H44" s="30"/>
      <c r="I44" s="30"/>
    </row>
    <row r="45" spans="1:9" ht="23.25" x14ac:dyDescent="0.25">
      <c r="A45" s="5" t="s">
        <v>119</v>
      </c>
      <c r="B45" s="30"/>
      <c r="C45" s="30"/>
      <c r="D45" s="30"/>
      <c r="E45" s="30"/>
      <c r="F45" s="30"/>
      <c r="G45" s="30"/>
      <c r="H45" s="30"/>
      <c r="I45" s="30"/>
    </row>
    <row r="46" spans="1:9" x14ac:dyDescent="0.25">
      <c r="A46" s="5" t="s">
        <v>121</v>
      </c>
      <c r="B46" s="30"/>
      <c r="C46" s="30"/>
      <c r="D46" s="30"/>
      <c r="E46" s="30"/>
      <c r="F46" s="30"/>
      <c r="G46" s="30"/>
      <c r="H46" s="30"/>
      <c r="I46" s="30"/>
    </row>
    <row r="47" spans="1:9" ht="34.5" x14ac:dyDescent="0.25">
      <c r="A47" s="5" t="s">
        <v>123</v>
      </c>
      <c r="B47" s="30"/>
      <c r="C47" s="30"/>
      <c r="D47" s="30"/>
      <c r="E47" s="30"/>
      <c r="F47" s="30"/>
      <c r="G47" s="30"/>
      <c r="H47" s="30"/>
      <c r="I47" s="30"/>
    </row>
    <row r="48" spans="1:9" x14ac:dyDescent="0.25">
      <c r="A48" s="5" t="s">
        <v>125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5" t="s">
        <v>129</v>
      </c>
      <c r="B49" s="30"/>
      <c r="C49" s="30"/>
      <c r="D49" s="30"/>
      <c r="E49" s="30"/>
      <c r="F49" s="30"/>
      <c r="G49" s="30"/>
      <c r="H49" s="30"/>
      <c r="I49" s="30"/>
    </row>
    <row r="50" spans="1:9" ht="23.25" x14ac:dyDescent="0.25">
      <c r="A50" s="5" t="s">
        <v>131</v>
      </c>
      <c r="B50" s="30"/>
      <c r="C50" s="30"/>
      <c r="D50" s="30"/>
      <c r="E50" s="30"/>
      <c r="F50" s="30"/>
      <c r="G50" s="30"/>
      <c r="H50" s="30"/>
      <c r="I50" s="30"/>
    </row>
    <row r="51" spans="1:9" x14ac:dyDescent="0.25">
      <c r="A51" s="5" t="s">
        <v>133</v>
      </c>
      <c r="B51" s="30"/>
      <c r="C51" s="30"/>
      <c r="D51" s="30"/>
      <c r="E51" s="30"/>
      <c r="F51" s="30"/>
      <c r="G51" s="30"/>
      <c r="H51" s="30"/>
      <c r="I51" s="30"/>
    </row>
    <row r="52" spans="1:9" x14ac:dyDescent="0.25">
      <c r="A52" s="5" t="s">
        <v>135</v>
      </c>
      <c r="B52" s="30"/>
      <c r="C52" s="30"/>
      <c r="D52" s="30"/>
      <c r="E52" s="30"/>
      <c r="F52" s="30"/>
      <c r="G52" s="30"/>
      <c r="H52" s="30"/>
      <c r="I52" s="30"/>
    </row>
    <row r="53" spans="1:9" x14ac:dyDescent="0.25">
      <c r="A53" s="5" t="s">
        <v>137</v>
      </c>
      <c r="B53" s="30"/>
      <c r="C53" s="30"/>
      <c r="D53" s="30"/>
      <c r="E53" s="30"/>
      <c r="F53" s="30"/>
      <c r="G53" s="30"/>
      <c r="H53" s="30"/>
      <c r="I53" s="30"/>
    </row>
    <row r="54" spans="1:9" ht="23.25" x14ac:dyDescent="0.25">
      <c r="A54" s="5" t="s">
        <v>139</v>
      </c>
      <c r="B54" s="30"/>
      <c r="C54" s="30"/>
      <c r="D54" s="30"/>
      <c r="E54" s="30"/>
      <c r="F54" s="30"/>
      <c r="G54" s="30"/>
      <c r="H54" s="30"/>
      <c r="I54" s="30"/>
    </row>
    <row r="55" spans="1:9" x14ac:dyDescent="0.25">
      <c r="A55" s="5" t="s">
        <v>141</v>
      </c>
      <c r="B55" s="30"/>
      <c r="C55" s="30"/>
      <c r="D55" s="30"/>
      <c r="E55" s="30"/>
      <c r="F55" s="30"/>
      <c r="G55" s="30"/>
      <c r="H55" s="30"/>
      <c r="I55" s="30"/>
    </row>
    <row r="56" spans="1:9" x14ac:dyDescent="0.25">
      <c r="A56" s="5" t="s">
        <v>143</v>
      </c>
      <c r="B56" s="30"/>
      <c r="C56" s="30"/>
      <c r="D56" s="30"/>
      <c r="E56" s="30"/>
      <c r="F56" s="30"/>
      <c r="G56" s="30"/>
      <c r="H56" s="30"/>
      <c r="I56" s="30"/>
    </row>
    <row r="57" spans="1:9" x14ac:dyDescent="0.25">
      <c r="A57" s="5" t="s">
        <v>145</v>
      </c>
      <c r="B57" s="30"/>
      <c r="C57" s="30"/>
      <c r="D57" s="30"/>
      <c r="E57" s="30"/>
      <c r="F57" s="30"/>
      <c r="G57" s="30"/>
      <c r="H57" s="30"/>
      <c r="I57" s="30"/>
    </row>
    <row r="58" spans="1:9" ht="23.25" x14ac:dyDescent="0.25">
      <c r="A58" s="5" t="s">
        <v>148</v>
      </c>
      <c r="B58" s="30"/>
      <c r="C58" s="30"/>
      <c r="D58" s="30"/>
      <c r="E58" s="30"/>
      <c r="F58" s="30"/>
      <c r="G58" s="30"/>
      <c r="H58" s="30"/>
      <c r="I58" s="30"/>
    </row>
    <row r="59" spans="1:9" ht="23.25" x14ac:dyDescent="0.25">
      <c r="A59" s="5" t="s">
        <v>150</v>
      </c>
      <c r="B59" s="30"/>
      <c r="C59" s="30"/>
      <c r="D59" s="30"/>
      <c r="E59" s="30"/>
      <c r="F59" s="30"/>
      <c r="G59" s="30"/>
      <c r="H59" s="30"/>
      <c r="I59" s="30"/>
    </row>
    <row r="60" spans="1:9" ht="23.25" x14ac:dyDescent="0.25">
      <c r="A60" s="5" t="s">
        <v>152</v>
      </c>
      <c r="B60" s="30"/>
      <c r="C60" s="30"/>
      <c r="D60" s="30"/>
      <c r="E60" s="30"/>
      <c r="F60" s="30"/>
      <c r="G60" s="30"/>
      <c r="H60" s="30"/>
      <c r="I60" s="30"/>
    </row>
    <row r="61" spans="1:9" x14ac:dyDescent="0.25">
      <c r="A61" s="5" t="s">
        <v>154</v>
      </c>
      <c r="B61" s="30"/>
      <c r="C61" s="30"/>
      <c r="D61" s="30"/>
      <c r="E61" s="30"/>
      <c r="F61" s="30"/>
      <c r="G61" s="30"/>
      <c r="H61" s="30"/>
      <c r="I61" s="30"/>
    </row>
    <row r="62" spans="1:9" x14ac:dyDescent="0.25">
      <c r="A62" s="5" t="s">
        <v>157</v>
      </c>
      <c r="B62" s="30"/>
      <c r="C62" s="30"/>
      <c r="D62" s="30"/>
      <c r="E62" s="30"/>
      <c r="F62" s="30"/>
      <c r="G62" s="30"/>
      <c r="H62" s="30"/>
      <c r="I62" s="30"/>
    </row>
    <row r="63" spans="1:9" x14ac:dyDescent="0.25">
      <c r="A63" s="5" t="s">
        <v>159</v>
      </c>
      <c r="B63" s="30"/>
      <c r="C63" s="30"/>
      <c r="D63" s="30"/>
      <c r="E63" s="30"/>
      <c r="F63" s="30"/>
      <c r="G63" s="30"/>
      <c r="H63" s="30"/>
      <c r="I63" s="30"/>
    </row>
    <row r="64" spans="1:9" x14ac:dyDescent="0.25">
      <c r="A64" s="5" t="s">
        <v>161</v>
      </c>
      <c r="B64" s="30"/>
      <c r="C64" s="30"/>
      <c r="D64" s="30"/>
      <c r="E64" s="30"/>
      <c r="F64" s="30"/>
      <c r="G64" s="30"/>
      <c r="H64" s="30"/>
      <c r="I64" s="30"/>
    </row>
    <row r="65" spans="1:9" ht="23.25" x14ac:dyDescent="0.25">
      <c r="A65" s="5" t="s">
        <v>163</v>
      </c>
      <c r="B65" s="30"/>
      <c r="C65" s="30"/>
      <c r="D65" s="30"/>
      <c r="E65" s="30"/>
      <c r="F65" s="30"/>
      <c r="G65" s="30"/>
      <c r="H65" s="30"/>
      <c r="I65" s="30"/>
    </row>
    <row r="66" spans="1:9" ht="25.5" customHeight="1" x14ac:dyDescent="0.25">
      <c r="A66" s="5" t="s">
        <v>165</v>
      </c>
      <c r="B66" s="30"/>
      <c r="C66" s="30"/>
      <c r="D66" s="30"/>
      <c r="E66" s="30"/>
      <c r="F66" s="30"/>
      <c r="G66" s="30"/>
      <c r="H66" s="30"/>
      <c r="I66" s="30"/>
    </row>
    <row r="67" spans="1:9" x14ac:dyDescent="0.25">
      <c r="A67" s="5" t="s">
        <v>167</v>
      </c>
      <c r="B67" s="30"/>
      <c r="C67" s="30"/>
      <c r="D67" s="30"/>
      <c r="E67" s="30"/>
      <c r="F67" s="30"/>
      <c r="G67" s="30"/>
      <c r="H67" s="30"/>
      <c r="I67" s="30"/>
    </row>
    <row r="68" spans="1:9" x14ac:dyDescent="0.25">
      <c r="A68" s="5" t="s">
        <v>170</v>
      </c>
      <c r="B68" s="30"/>
      <c r="C68" s="30"/>
      <c r="D68" s="30"/>
      <c r="E68" s="30"/>
      <c r="F68" s="30"/>
      <c r="G68" s="30"/>
      <c r="H68" s="30"/>
      <c r="I68" s="30"/>
    </row>
    <row r="69" spans="1:9" x14ac:dyDescent="0.25">
      <c r="A69" s="73" t="s">
        <v>172</v>
      </c>
      <c r="B69" s="30"/>
      <c r="C69" s="30"/>
      <c r="D69" s="30"/>
      <c r="E69" s="30"/>
      <c r="F69" s="30"/>
      <c r="G69" s="30"/>
      <c r="H69" s="30"/>
      <c r="I69" s="30"/>
    </row>
    <row r="70" spans="1:9" x14ac:dyDescent="0.25">
      <c r="A70" s="73" t="s">
        <v>174</v>
      </c>
      <c r="B70" s="30"/>
      <c r="C70" s="30"/>
      <c r="D70" s="30"/>
      <c r="E70" s="30"/>
      <c r="F70" s="30"/>
      <c r="G70" s="30"/>
      <c r="H70" s="30"/>
      <c r="I70" s="30"/>
    </row>
    <row r="71" spans="1:9" x14ac:dyDescent="0.25">
      <c r="A71" s="74" t="s">
        <v>177</v>
      </c>
      <c r="B71" s="30"/>
      <c r="C71" s="30"/>
      <c r="D71" s="30"/>
      <c r="E71" s="30"/>
      <c r="F71" s="30"/>
      <c r="G71" s="30"/>
      <c r="H71" s="30"/>
      <c r="I71" s="30"/>
    </row>
    <row r="72" spans="1:9" x14ac:dyDescent="0.25">
      <c r="A72" s="75" t="s">
        <v>157</v>
      </c>
      <c r="B72" s="70"/>
      <c r="C72" s="69"/>
      <c r="D72" s="69"/>
      <c r="E72" s="69"/>
      <c r="F72" s="71"/>
      <c r="G72" s="72"/>
      <c r="H72" s="71"/>
      <c r="I72" s="71"/>
    </row>
    <row r="73" spans="1:9" ht="25.5" customHeight="1" x14ac:dyDescent="0.25">
      <c r="A73" s="62" t="s">
        <v>186</v>
      </c>
      <c r="B73" s="44"/>
      <c r="C73" s="44"/>
      <c r="D73" s="44"/>
      <c r="E73" s="44"/>
      <c r="F73" s="51"/>
      <c r="G73" s="61"/>
      <c r="H73" s="61"/>
      <c r="I73" s="51"/>
    </row>
    <row r="74" spans="1:9" x14ac:dyDescent="0.25">
      <c r="A74" s="118" t="s">
        <v>190</v>
      </c>
      <c r="B74" s="119"/>
      <c r="C74" s="119"/>
      <c r="D74" s="119"/>
      <c r="E74" s="119"/>
      <c r="F74" s="30"/>
      <c r="G74" s="30"/>
      <c r="H74" s="30"/>
      <c r="I74" s="30"/>
    </row>
    <row r="75" spans="1:9" ht="58.5" customHeight="1" x14ac:dyDescent="0.25">
      <c r="A75" s="163" t="s">
        <v>251</v>
      </c>
      <c r="B75" s="122" t="s">
        <v>252</v>
      </c>
      <c r="C75" s="121" t="s">
        <v>253</v>
      </c>
      <c r="D75" s="121" t="s">
        <v>254</v>
      </c>
      <c r="E75" s="115" t="s">
        <v>255</v>
      </c>
      <c r="F75" s="170" t="s">
        <v>256</v>
      </c>
      <c r="G75" s="172" t="s">
        <v>257</v>
      </c>
      <c r="H75" s="172" t="s">
        <v>258</v>
      </c>
      <c r="I75" s="172" t="s">
        <v>259</v>
      </c>
    </row>
    <row r="76" spans="1:9" ht="59.25" customHeight="1" x14ac:dyDescent="0.25">
      <c r="A76" s="163"/>
      <c r="B76" s="122" t="s">
        <v>260</v>
      </c>
      <c r="C76" s="121" t="s">
        <v>261</v>
      </c>
      <c r="D76" s="121" t="s">
        <v>262</v>
      </c>
      <c r="E76" s="115" t="s">
        <v>263</v>
      </c>
      <c r="F76" s="171"/>
      <c r="G76" s="173"/>
      <c r="H76" s="173"/>
      <c r="I76" s="173"/>
    </row>
    <row r="77" spans="1:9" ht="231.75" customHeight="1" x14ac:dyDescent="0.25">
      <c r="A77" s="163"/>
      <c r="B77" s="122" t="s">
        <v>264</v>
      </c>
      <c r="C77" s="121" t="s">
        <v>265</v>
      </c>
      <c r="D77" s="121" t="s">
        <v>266</v>
      </c>
      <c r="E77" s="115" t="s">
        <v>267</v>
      </c>
      <c r="F77" s="171"/>
      <c r="G77" s="174"/>
      <c r="H77" s="173"/>
      <c r="I77" s="173"/>
    </row>
    <row r="78" spans="1:9" x14ac:dyDescent="0.25">
      <c r="A78" s="116" t="s">
        <v>268</v>
      </c>
      <c r="B78" s="117"/>
      <c r="C78" s="123"/>
      <c r="D78" s="124"/>
      <c r="E78" s="125"/>
      <c r="F78" s="63"/>
      <c r="G78" s="63"/>
      <c r="H78" s="63"/>
      <c r="I78" s="63"/>
    </row>
    <row r="79" spans="1:9" x14ac:dyDescent="0.25">
      <c r="A79" s="80" t="s">
        <v>221</v>
      </c>
      <c r="B79" s="120"/>
      <c r="C79" s="76"/>
      <c r="D79" s="77"/>
      <c r="E79" s="78"/>
      <c r="F79" s="85"/>
      <c r="G79" s="85"/>
      <c r="H79" s="85"/>
      <c r="I79" s="85"/>
    </row>
    <row r="80" spans="1:9" ht="18.75" customHeight="1" x14ac:dyDescent="0.25">
      <c r="A80" s="86" t="s">
        <v>269</v>
      </c>
      <c r="B80" s="83"/>
      <c r="C80" s="87"/>
      <c r="D80" s="84"/>
      <c r="E80" s="91"/>
      <c r="F80" s="89"/>
      <c r="G80" s="82"/>
      <c r="H80" s="90"/>
      <c r="I80" s="88"/>
    </row>
    <row r="81" spans="8:8" x14ac:dyDescent="0.25">
      <c r="H81" s="79"/>
    </row>
  </sheetData>
  <autoFilter ref="A4:I80"/>
  <mergeCells count="7">
    <mergeCell ref="A75:A77"/>
    <mergeCell ref="F2:I2"/>
    <mergeCell ref="B2:E2"/>
    <mergeCell ref="F75:F77"/>
    <mergeCell ref="G75:G77"/>
    <mergeCell ref="H75:H77"/>
    <mergeCell ref="I75:I77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topLeftCell="N1" zoomScale="80" zoomScaleNormal="80" workbookViewId="0">
      <selection activeCell="C1" sqref="C1:BA1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215"/>
      <c r="B1" s="216"/>
      <c r="C1" s="217" t="s">
        <v>270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8" t="s">
        <v>271</v>
      </c>
      <c r="BC1" s="218"/>
    </row>
    <row r="2" spans="1:61" s="7" customFormat="1" ht="16.5" customHeight="1" x14ac:dyDescent="0.25">
      <c r="A2" s="215"/>
      <c r="B2" s="216"/>
      <c r="C2" s="217" t="s">
        <v>272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8" t="s">
        <v>273</v>
      </c>
      <c r="BC2" s="218"/>
    </row>
    <row r="3" spans="1:61" s="7" customFormat="1" ht="16.5" customHeight="1" x14ac:dyDescent="0.25">
      <c r="A3" s="215"/>
      <c r="B3" s="216"/>
      <c r="C3" s="217" t="s">
        <v>274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8" t="s">
        <v>275</v>
      </c>
      <c r="BC3" s="218"/>
    </row>
    <row r="4" spans="1:61" s="7" customFormat="1" ht="16.5" customHeight="1" x14ac:dyDescent="0.25">
      <c r="A4" s="215"/>
      <c r="B4" s="216"/>
      <c r="C4" s="217" t="s">
        <v>276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8" t="s">
        <v>277</v>
      </c>
      <c r="BC4" s="218"/>
    </row>
    <row r="5" spans="1:61" s="8" customFormat="1" ht="49.5" customHeight="1" x14ac:dyDescent="0.25">
      <c r="A5" s="207" t="s">
        <v>278</v>
      </c>
      <c r="B5" s="207"/>
      <c r="C5" s="221" t="s">
        <v>279</v>
      </c>
      <c r="D5" s="222"/>
      <c r="E5" s="40" t="s">
        <v>280</v>
      </c>
      <c r="F5" s="41" t="s">
        <v>281</v>
      </c>
      <c r="G5" s="40" t="s">
        <v>0</v>
      </c>
      <c r="H5" s="42" t="s">
        <v>282</v>
      </c>
      <c r="I5" s="191" t="s">
        <v>283</v>
      </c>
      <c r="J5" s="192"/>
      <c r="K5" s="192"/>
      <c r="L5" s="192"/>
      <c r="M5" s="192"/>
      <c r="N5" s="192"/>
      <c r="O5" s="193"/>
      <c r="P5" s="188" t="s">
        <v>284</v>
      </c>
      <c r="Q5" s="189"/>
      <c r="R5" s="189"/>
      <c r="S5" s="189"/>
      <c r="T5" s="190"/>
      <c r="AS5" s="208"/>
      <c r="BB5" s="209"/>
      <c r="BC5" s="209"/>
    </row>
    <row r="6" spans="1:61" s="8" customFormat="1" ht="53.25" customHeight="1" x14ac:dyDescent="0.25">
      <c r="A6" s="210" t="s">
        <v>285</v>
      </c>
      <c r="B6" s="211"/>
      <c r="C6" s="212" t="s">
        <v>286</v>
      </c>
      <c r="D6" s="213"/>
      <c r="E6" s="213"/>
      <c r="F6" s="213"/>
      <c r="G6" s="213"/>
      <c r="H6" s="214"/>
      <c r="I6" s="191" t="s">
        <v>287</v>
      </c>
      <c r="J6" s="192"/>
      <c r="K6" s="192"/>
      <c r="L6" s="192"/>
      <c r="M6" s="192"/>
      <c r="N6" s="192"/>
      <c r="O6" s="193"/>
      <c r="P6" s="194">
        <v>2023</v>
      </c>
      <c r="Q6" s="195"/>
      <c r="R6" s="195"/>
      <c r="S6" s="195"/>
      <c r="T6" s="195"/>
      <c r="W6" s="9" t="s">
        <v>288</v>
      </c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10"/>
      <c r="AK6" s="10"/>
      <c r="AL6" s="10"/>
      <c r="AM6" s="10"/>
      <c r="AN6" s="11"/>
      <c r="AO6" s="12"/>
      <c r="AP6" s="12"/>
      <c r="AQ6" s="12"/>
      <c r="AS6" s="208"/>
      <c r="BB6" s="220"/>
      <c r="BC6" s="220"/>
    </row>
    <row r="7" spans="1:61" s="8" customFormat="1" ht="33.75" customHeight="1" x14ac:dyDescent="0.25">
      <c r="A7" s="223" t="s">
        <v>289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5"/>
      <c r="W7" s="226" t="s">
        <v>290</v>
      </c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8"/>
      <c r="AT7" s="207" t="s">
        <v>291</v>
      </c>
      <c r="AU7" s="207"/>
      <c r="AV7" s="207"/>
      <c r="AW7" s="207"/>
      <c r="AX7" s="207"/>
      <c r="AY7" s="207"/>
      <c r="AZ7" s="207"/>
      <c r="BA7" s="207"/>
      <c r="BB7" s="207"/>
      <c r="BC7" s="207"/>
    </row>
    <row r="8" spans="1:61" s="8" customFormat="1" ht="33" customHeight="1" x14ac:dyDescent="0.25">
      <c r="A8" s="207" t="s">
        <v>292</v>
      </c>
      <c r="B8" s="207"/>
      <c r="C8" s="207"/>
      <c r="D8" s="207"/>
      <c r="E8" s="207"/>
      <c r="F8" s="207"/>
      <c r="G8" s="207"/>
      <c r="H8" s="207"/>
      <c r="I8" s="207"/>
      <c r="J8" s="207" t="s">
        <v>293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29" t="s">
        <v>294</v>
      </c>
      <c r="X8" s="229"/>
      <c r="Y8" s="229"/>
      <c r="Z8" s="229"/>
      <c r="AA8" s="229"/>
      <c r="AB8" s="203" t="s">
        <v>295</v>
      </c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7"/>
      <c r="AU8" s="207"/>
      <c r="AV8" s="207"/>
      <c r="AW8" s="207"/>
      <c r="AX8" s="207"/>
      <c r="AY8" s="207"/>
      <c r="AZ8" s="207"/>
      <c r="BA8" s="207"/>
      <c r="BB8" s="207"/>
      <c r="BC8" s="207"/>
    </row>
    <row r="9" spans="1:61" s="13" customFormat="1" ht="33" customHeight="1" x14ac:dyDescent="0.25">
      <c r="A9" s="207"/>
      <c r="B9" s="207"/>
      <c r="C9" s="207"/>
      <c r="D9" s="207"/>
      <c r="E9" s="207"/>
      <c r="F9" s="207"/>
      <c r="G9" s="207"/>
      <c r="H9" s="207"/>
      <c r="I9" s="207"/>
      <c r="J9" s="197" t="s">
        <v>296</v>
      </c>
      <c r="K9" s="197" t="s">
        <v>297</v>
      </c>
      <c r="L9" s="197" t="s">
        <v>298</v>
      </c>
      <c r="M9" s="197" t="s">
        <v>299</v>
      </c>
      <c r="N9" s="197" t="s">
        <v>300</v>
      </c>
      <c r="O9" s="197" t="s">
        <v>301</v>
      </c>
      <c r="P9" s="197" t="s">
        <v>302</v>
      </c>
      <c r="Q9" s="197" t="s">
        <v>303</v>
      </c>
      <c r="R9" s="197" t="s">
        <v>304</v>
      </c>
      <c r="S9" s="197" t="s">
        <v>305</v>
      </c>
      <c r="T9" s="197" t="s">
        <v>306</v>
      </c>
      <c r="U9" s="197" t="s">
        <v>307</v>
      </c>
      <c r="V9" s="197" t="s">
        <v>308</v>
      </c>
      <c r="W9" s="229"/>
      <c r="X9" s="229"/>
      <c r="Y9" s="229"/>
      <c r="Z9" s="229"/>
      <c r="AA9" s="229"/>
      <c r="AB9" s="196" t="s">
        <v>309</v>
      </c>
      <c r="AC9" s="196"/>
      <c r="AD9" s="196"/>
      <c r="AE9" s="196"/>
      <c r="AF9" s="196"/>
      <c r="AG9" s="196"/>
      <c r="AH9" s="196"/>
      <c r="AI9" s="196"/>
      <c r="AJ9" s="204" t="s">
        <v>310</v>
      </c>
      <c r="AK9" s="39"/>
      <c r="AL9" s="204" t="s">
        <v>311</v>
      </c>
      <c r="AM9" s="204" t="s">
        <v>312</v>
      </c>
      <c r="AN9" s="201" t="s">
        <v>313</v>
      </c>
      <c r="AO9" s="201" t="s">
        <v>314</v>
      </c>
      <c r="AP9" s="204" t="s">
        <v>315</v>
      </c>
      <c r="AQ9" s="201" t="s">
        <v>316</v>
      </c>
      <c r="AR9" s="201" t="s">
        <v>317</v>
      </c>
      <c r="AS9" s="201" t="s">
        <v>318</v>
      </c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I9" s="13" t="s">
        <v>319</v>
      </c>
    </row>
    <row r="10" spans="1:61" s="13" customFormat="1" ht="49.5" customHeight="1" x14ac:dyDescent="0.25">
      <c r="A10" s="196" t="s">
        <v>320</v>
      </c>
      <c r="B10" s="196" t="s">
        <v>321</v>
      </c>
      <c r="C10" s="196" t="s">
        <v>322</v>
      </c>
      <c r="D10" s="196" t="s">
        <v>323</v>
      </c>
      <c r="E10" s="196" t="s">
        <v>324</v>
      </c>
      <c r="F10" s="196" t="s">
        <v>325</v>
      </c>
      <c r="G10" s="196"/>
      <c r="H10" s="196"/>
      <c r="I10" s="196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229"/>
      <c r="X10" s="229"/>
      <c r="Y10" s="229"/>
      <c r="Z10" s="229"/>
      <c r="AA10" s="229"/>
      <c r="AB10" s="204" t="s">
        <v>326</v>
      </c>
      <c r="AC10" s="204"/>
      <c r="AD10" s="204"/>
      <c r="AE10" s="204"/>
      <c r="AF10" s="204"/>
      <c r="AG10" s="204" t="s">
        <v>327</v>
      </c>
      <c r="AH10" s="204"/>
      <c r="AI10" s="204"/>
      <c r="AJ10" s="204"/>
      <c r="AK10" s="39"/>
      <c r="AL10" s="204"/>
      <c r="AM10" s="204"/>
      <c r="AN10" s="201"/>
      <c r="AO10" s="201"/>
      <c r="AP10" s="204"/>
      <c r="AQ10" s="201"/>
      <c r="AR10" s="201"/>
      <c r="AS10" s="201"/>
      <c r="AT10" s="198" t="s">
        <v>328</v>
      </c>
      <c r="AU10" s="198" t="s">
        <v>329</v>
      </c>
      <c r="AV10" s="198" t="s">
        <v>330</v>
      </c>
      <c r="AW10" s="198" t="s">
        <v>331</v>
      </c>
      <c r="AX10" s="200" t="s">
        <v>332</v>
      </c>
      <c r="AY10" s="200"/>
      <c r="AZ10" s="200"/>
      <c r="BA10" s="196" t="s">
        <v>333</v>
      </c>
      <c r="BB10" s="196" t="s">
        <v>334</v>
      </c>
      <c r="BC10" s="196" t="s">
        <v>335</v>
      </c>
      <c r="BI10" s="13" t="s">
        <v>336</v>
      </c>
    </row>
    <row r="11" spans="1:61" s="13" customFormat="1" ht="57.75" customHeight="1" x14ac:dyDescent="0.25">
      <c r="A11" s="196"/>
      <c r="B11" s="196"/>
      <c r="C11" s="196"/>
      <c r="D11" s="196"/>
      <c r="E11" s="196"/>
      <c r="F11" s="14" t="s">
        <v>337</v>
      </c>
      <c r="G11" s="14" t="s">
        <v>338</v>
      </c>
      <c r="H11" s="14" t="s">
        <v>339</v>
      </c>
      <c r="I11" s="14" t="s">
        <v>340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5" t="s">
        <v>341</v>
      </c>
      <c r="X11" s="15" t="s">
        <v>342</v>
      </c>
      <c r="Y11" s="15" t="s">
        <v>343</v>
      </c>
      <c r="Z11" s="15" t="s">
        <v>344</v>
      </c>
      <c r="AA11" s="16" t="s">
        <v>345</v>
      </c>
      <c r="AB11" s="17" t="s">
        <v>346</v>
      </c>
      <c r="AC11" s="15" t="s">
        <v>347</v>
      </c>
      <c r="AD11" s="15" t="s">
        <v>348</v>
      </c>
      <c r="AE11" s="17" t="s">
        <v>349</v>
      </c>
      <c r="AF11" s="15" t="s">
        <v>350</v>
      </c>
      <c r="AG11" s="15" t="s">
        <v>351</v>
      </c>
      <c r="AH11" s="15" t="s">
        <v>352</v>
      </c>
      <c r="AI11" s="15" t="s">
        <v>353</v>
      </c>
      <c r="AJ11" s="39" t="s">
        <v>354</v>
      </c>
      <c r="AK11" s="39"/>
      <c r="AL11" s="39" t="s">
        <v>355</v>
      </c>
      <c r="AM11" s="39" t="s">
        <v>356</v>
      </c>
      <c r="AN11" s="201"/>
      <c r="AO11" s="201"/>
      <c r="AP11" s="204"/>
      <c r="AQ11" s="201"/>
      <c r="AR11" s="201"/>
      <c r="AS11" s="201"/>
      <c r="AT11" s="199"/>
      <c r="AU11" s="199"/>
      <c r="AV11" s="199"/>
      <c r="AW11" s="199"/>
      <c r="AX11" s="16" t="s">
        <v>357</v>
      </c>
      <c r="AY11" s="16" t="s">
        <v>358</v>
      </c>
      <c r="AZ11" s="16" t="s">
        <v>359</v>
      </c>
      <c r="BA11" s="196"/>
      <c r="BB11" s="196"/>
      <c r="BC11" s="196"/>
      <c r="BF11" s="35"/>
      <c r="BI11" s="13" t="s">
        <v>360</v>
      </c>
    </row>
    <row r="12" spans="1:61" s="24" customFormat="1" ht="140.25" customHeight="1" x14ac:dyDescent="0.25">
      <c r="A12" s="179" t="s">
        <v>361</v>
      </c>
      <c r="B12" s="179" t="s">
        <v>362</v>
      </c>
      <c r="C12" s="179" t="s">
        <v>363</v>
      </c>
      <c r="D12" s="179" t="s">
        <v>364</v>
      </c>
      <c r="E12" s="180" t="str">
        <f>+CONCATENATE(B12," ",C12," ",D12)</f>
        <v>Posibilidad de perdida economica y reputacional 
Por Demora en la aplicación de la normatividad tributaria y/o jurídica en la generación de actos administrativos y sus notificaciones.  
Debido a Desactualización de la Normatividad Tributaria y/o Jurídica según cambios propuestos por el gobierno.
Y  Carencia de software para control y seguimiento de expedientes y sus notificaciones.</v>
      </c>
      <c r="F12" s="179" t="s">
        <v>365</v>
      </c>
      <c r="G12" s="178"/>
      <c r="H12" s="178" t="s">
        <v>366</v>
      </c>
      <c r="I12" s="185" t="str">
        <f>+G12&amp;H12</f>
        <v>Procesos</v>
      </c>
      <c r="J12" s="184">
        <v>500</v>
      </c>
      <c r="K12" s="175" t="str">
        <f>IF(J12&lt;=0,"",IF(J12&lt;=2,"Muy Baja",IF(J12&lt;=24,"Baja",IF(J12&lt;=500,"Media",IF(J12&lt;=5000,"Alta","Muy Alta")))))</f>
        <v>Media</v>
      </c>
      <c r="L12" s="182">
        <f>IF(K12="","",IF(K12="Muy Baja",0.2,IF(K12="Baja",0.4,IF(K12="Media",0.6,IF(K12="Alta",0.8,IF(K12="Muy Alta",1,))))))</f>
        <v>0.6</v>
      </c>
      <c r="M12" s="183" t="s">
        <v>367</v>
      </c>
      <c r="N12" s="182">
        <f>IF(M12="","",IF(M12="menor a 10 SMLMV",0.2,IF(M12="ENTRE 10 Y 50 SMLMV",0.4,IF(M12="entre 50 y 100 SMLMV",0.6,IF(M12="entre 100 y 500 SMLMV",0.8,IF(M12="Mayor a 500 SMLMV",1,))))))</f>
        <v>1</v>
      </c>
      <c r="O12" s="175" t="str">
        <f>IF(N12&lt;=0,"",IF(N12&lt;=20%,"Leve",IF(N12&lt;=40%,"Menor",IF(N12&lt;=60%,"Moderado",IF(N12&lt;=80%,"Mayor","Catastrofico")))))</f>
        <v>Catastrofico</v>
      </c>
      <c r="P12" s="181" t="s">
        <v>368</v>
      </c>
      <c r="Q12" s="36" t="s">
        <v>319</v>
      </c>
      <c r="R12" s="175" t="str">
        <f>IF(S12&lt;=0,"",IF(S12&lt;=20%,"Leve",IF(S12&lt;=40%,"Menor",IF(S12&lt;=60%,"Moderado",IF(S12&lt;=80%,"Mayor","Catastrofico")))))</f>
        <v>Mayor</v>
      </c>
      <c r="S12" s="182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0.8</v>
      </c>
      <c r="T12" s="175" t="str">
        <f>IF(U12&lt;=0,"",IF(U12&lt;=20%,"Leve",IF(U12&lt;=40%,"Menor",IF(U12&lt;=60%,"Moderado",IF(U12&lt;=80%,"Mayor","Catastrofico")))))</f>
        <v>Catastrofico</v>
      </c>
      <c r="U12" s="177">
        <f>+N12</f>
        <v>1</v>
      </c>
      <c r="V12" s="176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Extremo</v>
      </c>
      <c r="W12" s="18">
        <v>1</v>
      </c>
      <c r="X12" s="19" t="s">
        <v>369</v>
      </c>
      <c r="Y12" s="19" t="s">
        <v>370</v>
      </c>
      <c r="Z12" s="19" t="s">
        <v>371</v>
      </c>
      <c r="AA12" s="20" t="str">
        <f>+CONCATENATE(X12," ",Y12," ",Z12)</f>
        <v>El asesor Codigo 105 grado 55 
Controla la correspondencia y recursos recibidos por el GAT y su reparto al funcionario asignado mediante el formato GHAGT07- F015 Seguimiento de Procesos 
Se realiza mensualmente</v>
      </c>
      <c r="AB12" s="21" t="s">
        <v>372</v>
      </c>
      <c r="AC12" s="126">
        <f>IF(AB12="","",IF(AB12="Preventivo",0.25,IF(AB12="Detectivo",0.15,IF(AB12="Correctivo",0.1,))))</f>
        <v>0.25</v>
      </c>
      <c r="AD12" s="22" t="s">
        <v>373</v>
      </c>
      <c r="AE12" s="21" t="s">
        <v>374</v>
      </c>
      <c r="AF12" s="126">
        <f>IF(AE12="","",IF(AE12="Manual",0.15,IF(AE12="Automatico",0.25,)))</f>
        <v>0.15</v>
      </c>
      <c r="AG12" s="23" t="s">
        <v>375</v>
      </c>
      <c r="AH12" s="23" t="s">
        <v>376</v>
      </c>
      <c r="AI12" s="23" t="s">
        <v>377</v>
      </c>
      <c r="AJ12" s="22">
        <f>+AC12+AF12</f>
        <v>0.4</v>
      </c>
      <c r="AK12" s="22">
        <f>+L12*AJ12</f>
        <v>0.24</v>
      </c>
      <c r="AL12" s="22">
        <f>+L12-AK12</f>
        <v>0.36</v>
      </c>
      <c r="AM12" s="22">
        <v>1</v>
      </c>
      <c r="AN12" s="202">
        <f>+AL15</f>
        <v>7.7759999999999996E-2</v>
      </c>
      <c r="AO12" s="175" t="str">
        <f>IF(AN12&lt;=0,"",IF(AN12&lt;=20%,"Muy Baja",IF(AN12&lt;=40%,"Baja",IF(AN12&lt;=60%,"Media",IF(AN12&lt;=80%,"Alta","Muy Alta")))))</f>
        <v>Muy Baja</v>
      </c>
      <c r="AP12" s="202">
        <f>+AM15</f>
        <v>1</v>
      </c>
      <c r="AQ12" s="175" t="str">
        <f>IF(AP12&lt;=0,"",IF(AP12&lt;=20%,"Leve",IF(AP12&lt;=40%,"Menor",IF(AP12&lt;=60%,"Moderado",IF(AP12&lt;=80%,"Mayor","Catastrofico")))))</f>
        <v>Catastrofico</v>
      </c>
      <c r="AR12" s="176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Extremo</v>
      </c>
      <c r="AS12" s="183" t="s">
        <v>378</v>
      </c>
      <c r="AT12" s="187" t="s">
        <v>379</v>
      </c>
      <c r="AU12" s="187" t="s">
        <v>380</v>
      </c>
      <c r="AV12" s="186">
        <v>44928</v>
      </c>
      <c r="AW12" s="187" t="s">
        <v>381</v>
      </c>
      <c r="AX12" s="187"/>
      <c r="AY12" s="187"/>
      <c r="AZ12" s="187"/>
      <c r="BA12" s="187"/>
      <c r="BB12" s="187"/>
      <c r="BC12" s="187"/>
      <c r="BE12" s="37" t="str">
        <f>IF(BD12="","",IF(BD12="Muy Baja",0.2,IF(BD12="Baja",0.4,IF(BD12="Media",0.6,IF(BD12="Alta",0.8,IF(BD12="Muy Alta",1,))))))</f>
        <v/>
      </c>
      <c r="BF12" s="205" t="s">
        <v>382</v>
      </c>
      <c r="BG12" s="206"/>
      <c r="BI12" s="13" t="s">
        <v>383</v>
      </c>
    </row>
    <row r="13" spans="1:61" s="24" customFormat="1" ht="51.75" customHeight="1" x14ac:dyDescent="0.25">
      <c r="A13" s="179"/>
      <c r="B13" s="179"/>
      <c r="C13" s="179"/>
      <c r="D13" s="179"/>
      <c r="E13" s="180"/>
      <c r="F13" s="179"/>
      <c r="G13" s="178"/>
      <c r="H13" s="178"/>
      <c r="I13" s="185"/>
      <c r="J13" s="184"/>
      <c r="K13" s="175"/>
      <c r="L13" s="182"/>
      <c r="M13" s="183"/>
      <c r="N13" s="182"/>
      <c r="O13" s="175"/>
      <c r="P13" s="181"/>
      <c r="Q13" s="36" t="s">
        <v>336</v>
      </c>
      <c r="R13" s="175"/>
      <c r="S13" s="182"/>
      <c r="T13" s="175"/>
      <c r="U13" s="177"/>
      <c r="V13" s="176"/>
      <c r="W13" s="18">
        <v>2</v>
      </c>
      <c r="X13" s="19" t="s">
        <v>384</v>
      </c>
      <c r="Y13" s="19" t="s">
        <v>385</v>
      </c>
      <c r="Z13" s="19" t="s">
        <v>371</v>
      </c>
      <c r="AA13" s="20" t="str">
        <f>+CONCATENATE(X13," ",Y13," ",Z13)</f>
        <v>El asesor Codigo 105 grado 56 Verifica el uso del formato "Expedientes en poder de los abogados" (GHAGT07-F018 Expedientes en poder de los abogados)    
Se realiza mensualmente</v>
      </c>
      <c r="AB13" s="21" t="s">
        <v>372</v>
      </c>
      <c r="AC13" s="126">
        <f t="shared" ref="AC13:AC15" si="0">IF(AB13="","",IF(AB13="Preventivo",0.25,IF(AB13="Detectivo",0.15,IF(AB13="Correctivo",0.1,))))</f>
        <v>0.25</v>
      </c>
      <c r="AD13" s="22" t="s">
        <v>373</v>
      </c>
      <c r="AE13" s="21" t="s">
        <v>374</v>
      </c>
      <c r="AF13" s="126">
        <f t="shared" ref="AF13:AF15" si="1">IF(AE13="","",IF(AE13="Manual",0.15,IF(AE13="Automatico",0.25,)))</f>
        <v>0.15</v>
      </c>
      <c r="AG13" s="23" t="s">
        <v>375</v>
      </c>
      <c r="AH13" s="23" t="s">
        <v>376</v>
      </c>
      <c r="AI13" s="23" t="s">
        <v>377</v>
      </c>
      <c r="AJ13" s="22">
        <f>+AC13+AF13</f>
        <v>0.4</v>
      </c>
      <c r="AK13" s="22">
        <f>+AL12*AJ13</f>
        <v>0.14399999999999999</v>
      </c>
      <c r="AL13" s="22">
        <f>+AL12-AK13</f>
        <v>0.216</v>
      </c>
      <c r="AM13" s="22">
        <v>1</v>
      </c>
      <c r="AN13" s="202"/>
      <c r="AO13" s="175"/>
      <c r="AP13" s="202"/>
      <c r="AQ13" s="175"/>
      <c r="AR13" s="176"/>
      <c r="AS13" s="183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E13" s="38"/>
      <c r="BF13"/>
      <c r="BI13" s="13" t="s">
        <v>386</v>
      </c>
    </row>
    <row r="14" spans="1:61" s="24" customFormat="1" ht="57" customHeight="1" x14ac:dyDescent="0.25">
      <c r="A14" s="179"/>
      <c r="B14" s="179"/>
      <c r="C14" s="179"/>
      <c r="D14" s="179"/>
      <c r="E14" s="180"/>
      <c r="F14" s="179"/>
      <c r="G14" s="178"/>
      <c r="H14" s="178"/>
      <c r="I14" s="185"/>
      <c r="J14" s="184"/>
      <c r="K14" s="175"/>
      <c r="L14" s="182"/>
      <c r="M14" s="183"/>
      <c r="N14" s="182"/>
      <c r="O14" s="175"/>
      <c r="P14" s="181"/>
      <c r="Q14" s="36" t="s">
        <v>387</v>
      </c>
      <c r="R14" s="175"/>
      <c r="S14" s="182"/>
      <c r="T14" s="175"/>
      <c r="U14" s="177"/>
      <c r="V14" s="176"/>
      <c r="W14" s="18">
        <v>3</v>
      </c>
      <c r="X14" s="19" t="s">
        <v>388</v>
      </c>
      <c r="Y14" s="19" t="s">
        <v>389</v>
      </c>
      <c r="Z14" s="19" t="s">
        <v>371</v>
      </c>
      <c r="AA14" s="20" t="str">
        <f>+CONCATENATE(X14," ",Y14," ",Z14)</f>
        <v>El asesor Codigo 105 grado 57 
Realiza mediante oficio institucional de SIGOB los requerimientos necesarios para cumplir con los términos (correo, papelería y servicio técnico). 
Se realiza mensualmente</v>
      </c>
      <c r="AB14" s="21" t="s">
        <v>372</v>
      </c>
      <c r="AC14" s="126">
        <f t="shared" si="0"/>
        <v>0.25</v>
      </c>
      <c r="AD14" s="22" t="s">
        <v>373</v>
      </c>
      <c r="AE14" s="21" t="s">
        <v>374</v>
      </c>
      <c r="AF14" s="126">
        <f t="shared" si="1"/>
        <v>0.15</v>
      </c>
      <c r="AG14" s="23" t="s">
        <v>375</v>
      </c>
      <c r="AH14" s="23" t="s">
        <v>376</v>
      </c>
      <c r="AI14" s="23" t="s">
        <v>377</v>
      </c>
      <c r="AJ14" s="22">
        <f t="shared" ref="AJ14:AJ15" si="2">+AC14+AF14</f>
        <v>0.4</v>
      </c>
      <c r="AK14" s="22">
        <f t="shared" ref="AK14:AK15" si="3">+AL13*AJ14</f>
        <v>8.6400000000000005E-2</v>
      </c>
      <c r="AL14" s="22">
        <f t="shared" ref="AL14:AL15" si="4">+AL13-AK14</f>
        <v>0.12959999999999999</v>
      </c>
      <c r="AM14" s="22">
        <v>1</v>
      </c>
      <c r="AN14" s="202"/>
      <c r="AO14" s="175"/>
      <c r="AP14" s="202"/>
      <c r="AQ14" s="175"/>
      <c r="AR14" s="176"/>
      <c r="AS14" s="183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E14" s="38"/>
      <c r="BF14"/>
    </row>
    <row r="15" spans="1:61" s="24" customFormat="1" ht="55.5" customHeight="1" x14ac:dyDescent="0.25">
      <c r="A15" s="179"/>
      <c r="B15" s="179"/>
      <c r="C15" s="179"/>
      <c r="D15" s="179"/>
      <c r="E15" s="180"/>
      <c r="F15" s="179"/>
      <c r="G15" s="178"/>
      <c r="H15" s="178"/>
      <c r="I15" s="185"/>
      <c r="J15" s="184"/>
      <c r="K15" s="175"/>
      <c r="L15" s="182"/>
      <c r="M15" s="183"/>
      <c r="N15" s="182"/>
      <c r="O15" s="175"/>
      <c r="P15" s="181"/>
      <c r="Q15" s="36" t="s">
        <v>368</v>
      </c>
      <c r="R15" s="175"/>
      <c r="S15" s="182"/>
      <c r="T15" s="175"/>
      <c r="U15" s="177"/>
      <c r="V15" s="176"/>
      <c r="W15" s="18"/>
      <c r="X15" s="19"/>
      <c r="Y15" s="19"/>
      <c r="Z15" s="19"/>
      <c r="AA15" s="20"/>
      <c r="AB15" s="21" t="s">
        <v>372</v>
      </c>
      <c r="AC15" s="126">
        <f t="shared" si="0"/>
        <v>0.25</v>
      </c>
      <c r="AD15" s="22" t="s">
        <v>373</v>
      </c>
      <c r="AE15" s="21" t="s">
        <v>374</v>
      </c>
      <c r="AF15" s="126">
        <f t="shared" si="1"/>
        <v>0.15</v>
      </c>
      <c r="AG15" s="23" t="s">
        <v>375</v>
      </c>
      <c r="AH15" s="23" t="s">
        <v>376</v>
      </c>
      <c r="AI15" s="23" t="s">
        <v>377</v>
      </c>
      <c r="AJ15" s="22">
        <f t="shared" si="2"/>
        <v>0.4</v>
      </c>
      <c r="AK15" s="22">
        <f t="shared" si="3"/>
        <v>5.1839999999999997E-2</v>
      </c>
      <c r="AL15" s="22">
        <f t="shared" si="4"/>
        <v>7.7759999999999996E-2</v>
      </c>
      <c r="AM15" s="22">
        <v>1</v>
      </c>
      <c r="AN15" s="202"/>
      <c r="AO15" s="175"/>
      <c r="AP15" s="202"/>
      <c r="AQ15" s="175"/>
      <c r="AR15" s="176"/>
      <c r="AS15" s="183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E15" s="38"/>
      <c r="BF15"/>
    </row>
    <row r="16" spans="1:61" x14ac:dyDescent="0.25">
      <c r="AJ16" s="22"/>
      <c r="AK16" s="22"/>
      <c r="AL16" s="22"/>
      <c r="AM16" s="22">
        <v>1</v>
      </c>
    </row>
  </sheetData>
  <mergeCells count="105"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D12:D15"/>
    <mergeCell ref="C12:C15"/>
    <mergeCell ref="B12:B15"/>
    <mergeCell ref="A12:A15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AX12:AX15"/>
    <mergeCell ref="AW12:AW15"/>
    <mergeCell ref="BC12:BC15"/>
    <mergeCell ref="BB12:BB15"/>
    <mergeCell ref="AR12:AR15"/>
    <mergeCell ref="AQ12:AQ15"/>
    <mergeCell ref="AP12:AP15"/>
    <mergeCell ref="AO12:AO15"/>
    <mergeCell ref="AN12:AN15"/>
    <mergeCell ref="P5:T5"/>
    <mergeCell ref="I5:O5"/>
    <mergeCell ref="I6:O6"/>
    <mergeCell ref="P6:T6"/>
    <mergeCell ref="A10:A11"/>
    <mergeCell ref="B10:B11"/>
    <mergeCell ref="C10:C11"/>
    <mergeCell ref="D10:D11"/>
    <mergeCell ref="E10:E11"/>
    <mergeCell ref="Q9:Q11"/>
    <mergeCell ref="L9:L11"/>
    <mergeCell ref="AV12:AV15"/>
    <mergeCell ref="AU12:AU15"/>
    <mergeCell ref="AT12:AT15"/>
    <mergeCell ref="AS12:AS15"/>
    <mergeCell ref="BA12:BA15"/>
    <mergeCell ref="AZ12:AZ15"/>
    <mergeCell ref="AY12:AY15"/>
    <mergeCell ref="T12:T15"/>
    <mergeCell ref="S12:S15"/>
    <mergeCell ref="R12:R15"/>
    <mergeCell ref="V12:V15"/>
    <mergeCell ref="U12:U15"/>
    <mergeCell ref="H12:H15"/>
    <mergeCell ref="G12:G15"/>
    <mergeCell ref="F12:F15"/>
    <mergeCell ref="E12:E15"/>
    <mergeCell ref="P12:P15"/>
    <mergeCell ref="O12:O15"/>
    <mergeCell ref="N12:N15"/>
    <mergeCell ref="M12:M15"/>
    <mergeCell ref="L12:L15"/>
    <mergeCell ref="K12:K15"/>
    <mergeCell ref="J12:J15"/>
    <mergeCell ref="I12:I15"/>
  </mergeCells>
  <conditionalFormatting sqref="K12">
    <cfRule type="cellIs" dxfId="52" priority="252" operator="equal">
      <formula>"Muy Alta"</formula>
    </cfRule>
  </conditionalFormatting>
  <conditionalFormatting sqref="K12">
    <cfRule type="cellIs" dxfId="51" priority="253" operator="equal">
      <formula>"Alta"</formula>
    </cfRule>
  </conditionalFormatting>
  <conditionalFormatting sqref="K12">
    <cfRule type="cellIs" dxfId="50" priority="254" operator="equal">
      <formula>"Media"</formula>
    </cfRule>
  </conditionalFormatting>
  <conditionalFormatting sqref="K12">
    <cfRule type="cellIs" dxfId="49" priority="255" operator="equal">
      <formula>"Baja"</formula>
    </cfRule>
  </conditionalFormatting>
  <conditionalFormatting sqref="K12">
    <cfRule type="cellIs" dxfId="48" priority="256" operator="equal">
      <formula>"Muy Baja"</formula>
    </cfRule>
  </conditionalFormatting>
  <conditionalFormatting sqref="O12">
    <cfRule type="cellIs" dxfId="47" priority="247" operator="equal">
      <formula>"catastrofico"</formula>
    </cfRule>
  </conditionalFormatting>
  <conditionalFormatting sqref="O12">
    <cfRule type="cellIs" dxfId="46" priority="248" operator="equal">
      <formula>"Mayor"</formula>
    </cfRule>
  </conditionalFormatting>
  <conditionalFormatting sqref="O12">
    <cfRule type="cellIs" dxfId="45" priority="249" operator="equal">
      <formula>"Moderado"</formula>
    </cfRule>
  </conditionalFormatting>
  <conditionalFormatting sqref="O12">
    <cfRule type="cellIs" dxfId="44" priority="250" operator="equal">
      <formula>"menor"</formula>
    </cfRule>
  </conditionalFormatting>
  <conditionalFormatting sqref="O12">
    <cfRule type="cellIs" dxfId="43" priority="251" operator="equal">
      <formula>"leve"</formula>
    </cfRule>
  </conditionalFormatting>
  <conditionalFormatting sqref="R12">
    <cfRule type="cellIs" dxfId="42" priority="242" operator="equal">
      <formula>"catastrofico"</formula>
    </cfRule>
  </conditionalFormatting>
  <conditionalFormatting sqref="R12">
    <cfRule type="cellIs" dxfId="41" priority="243" operator="equal">
      <formula>"Mayor"</formula>
    </cfRule>
  </conditionalFormatting>
  <conditionalFormatting sqref="R12">
    <cfRule type="cellIs" dxfId="40" priority="244" operator="equal">
      <formula>"Moderado"</formula>
    </cfRule>
  </conditionalFormatting>
  <conditionalFormatting sqref="R12">
    <cfRule type="cellIs" dxfId="39" priority="245" operator="equal">
      <formula>"menor"</formula>
    </cfRule>
  </conditionalFormatting>
  <conditionalFormatting sqref="R12">
    <cfRule type="cellIs" dxfId="38" priority="246" operator="equal">
      <formula>"leve"</formula>
    </cfRule>
  </conditionalFormatting>
  <conditionalFormatting sqref="U12">
    <cfRule type="cellIs" dxfId="37" priority="257" operator="equal">
      <formula>#REF!</formula>
    </cfRule>
    <cfRule type="cellIs" dxfId="36" priority="258" operator="equal">
      <formula>#REF!</formula>
    </cfRule>
    <cfRule type="cellIs" dxfId="35" priority="259" operator="equal">
      <formula>#REF!</formula>
    </cfRule>
    <cfRule type="cellIs" dxfId="34" priority="260" operator="equal">
      <formula>#REF!</formula>
    </cfRule>
    <cfRule type="cellIs" dxfId="33" priority="261" operator="equal">
      <formula>#REF!</formula>
    </cfRule>
  </conditionalFormatting>
  <conditionalFormatting sqref="T12">
    <cfRule type="cellIs" dxfId="32" priority="237" operator="equal">
      <formula>"catastrofico"</formula>
    </cfRule>
  </conditionalFormatting>
  <conditionalFormatting sqref="T12">
    <cfRule type="cellIs" dxfId="31" priority="238" operator="equal">
      <formula>"Mayor"</formula>
    </cfRule>
  </conditionalFormatting>
  <conditionalFormatting sqref="T12">
    <cfRule type="cellIs" dxfId="30" priority="239" operator="equal">
      <formula>"Moderado"</formula>
    </cfRule>
  </conditionalFormatting>
  <conditionalFormatting sqref="T12">
    <cfRule type="cellIs" dxfId="29" priority="240" operator="equal">
      <formula>"menor"</formula>
    </cfRule>
  </conditionalFormatting>
  <conditionalFormatting sqref="T12">
    <cfRule type="cellIs" dxfId="28" priority="241" operator="equal">
      <formula>"leve"</formula>
    </cfRule>
  </conditionalFormatting>
  <conditionalFormatting sqref="AO12">
    <cfRule type="cellIs" dxfId="27" priority="232" operator="equal">
      <formula>"Muy Alta"</formula>
    </cfRule>
  </conditionalFormatting>
  <conditionalFormatting sqref="AO12">
    <cfRule type="cellIs" dxfId="26" priority="233" operator="equal">
      <formula>"Alta"</formula>
    </cfRule>
  </conditionalFormatting>
  <conditionalFormatting sqref="AO12">
    <cfRule type="cellIs" dxfId="25" priority="234" operator="equal">
      <formula>"Media"</formula>
    </cfRule>
  </conditionalFormatting>
  <conditionalFormatting sqref="AO12">
    <cfRule type="cellIs" dxfId="24" priority="235" operator="equal">
      <formula>"Baja"</formula>
    </cfRule>
  </conditionalFormatting>
  <conditionalFormatting sqref="AO12">
    <cfRule type="cellIs" dxfId="23" priority="236" operator="equal">
      <formula>"Muy Baja"</formula>
    </cfRule>
  </conditionalFormatting>
  <conditionalFormatting sqref="AQ12">
    <cfRule type="cellIs" dxfId="22" priority="227" operator="equal">
      <formula>"Catastrofico"</formula>
    </cfRule>
  </conditionalFormatting>
  <conditionalFormatting sqref="AQ12">
    <cfRule type="cellIs" dxfId="21" priority="228" operator="equal">
      <formula>"Mayor"</formula>
    </cfRule>
  </conditionalFormatting>
  <conditionalFormatting sqref="AQ12">
    <cfRule type="cellIs" dxfId="20" priority="229" operator="equal">
      <formula>"Moderado"</formula>
    </cfRule>
  </conditionalFormatting>
  <conditionalFormatting sqref="AQ12">
    <cfRule type="cellIs" dxfId="19" priority="230" operator="equal">
      <formula>"Menor"</formula>
    </cfRule>
  </conditionalFormatting>
  <conditionalFormatting sqref="AQ12">
    <cfRule type="cellIs" dxfId="18" priority="231" operator="equal">
      <formula>"Leve"</formula>
    </cfRule>
  </conditionalFormatting>
  <conditionalFormatting sqref="AS12">
    <cfRule type="cellIs" dxfId="17" priority="109" operator="equal">
      <formula>"Reducir mitigar"</formula>
    </cfRule>
  </conditionalFormatting>
  <conditionalFormatting sqref="AS12">
    <cfRule type="cellIs" dxfId="16" priority="105" operator="equal">
      <formula>"Evitar"</formula>
    </cfRule>
    <cfRule type="cellIs" dxfId="15" priority="106" operator="equal">
      <formula>"Aceptar"</formula>
    </cfRule>
    <cfRule type="cellIs" dxfId="14" priority="107" operator="equal">
      <formula>"reducir transferir"</formula>
    </cfRule>
    <cfRule type="cellIs" dxfId="13" priority="108" operator="equal">
      <formula>"reducir mitigar"</formula>
    </cfRule>
  </conditionalFormatting>
  <conditionalFormatting sqref="AR12">
    <cfRule type="cellIs" dxfId="12" priority="70" operator="equal">
      <formula>"Extremo"</formula>
    </cfRule>
  </conditionalFormatting>
  <conditionalFormatting sqref="AR12">
    <cfRule type="cellIs" dxfId="11" priority="71" operator="equal">
      <formula>"Alto"</formula>
    </cfRule>
  </conditionalFormatting>
  <conditionalFormatting sqref="AR12">
    <cfRule type="cellIs" dxfId="10" priority="72" operator="equal">
      <formula>"Moderado"</formula>
    </cfRule>
  </conditionalFormatting>
  <conditionalFormatting sqref="AR12">
    <cfRule type="cellIs" dxfId="9" priority="73" operator="equal">
      <formula>"Bajo"</formula>
    </cfRule>
  </conditionalFormatting>
  <conditionalFormatting sqref="V12">
    <cfRule type="cellIs" dxfId="8" priority="31" operator="equal">
      <formula>"Extremo"</formula>
    </cfRule>
  </conditionalFormatting>
  <conditionalFormatting sqref="V12">
    <cfRule type="cellIs" dxfId="7" priority="32" operator="equal">
      <formula>"Alto"</formula>
    </cfRule>
  </conditionalFormatting>
  <conditionalFormatting sqref="V12">
    <cfRule type="cellIs" dxfId="6" priority="33" operator="equal">
      <formula>"Moderado"</formula>
    </cfRule>
  </conditionalFormatting>
  <conditionalFormatting sqref="V12">
    <cfRule type="cellIs" dxfId="5" priority="34" operator="equal">
      <formula>"Bajo"</formula>
    </cfRule>
  </conditionalFormatting>
  <conditionalFormatting sqref="M12">
    <cfRule type="cellIs" dxfId="4" priority="267" operator="equal">
      <formula>$U$12</formula>
    </cfRule>
    <cfRule type="cellIs" dxfId="3" priority="268" operator="equal">
      <formula>$U$13</formula>
    </cfRule>
    <cfRule type="cellIs" dxfId="2" priority="269" operator="equal">
      <formula>$U$14</formula>
    </cfRule>
    <cfRule type="cellIs" dxfId="1" priority="270" operator="equal">
      <formula>$U$15</formula>
    </cfRule>
    <cfRule type="cellIs" dxfId="0" priority="271" operator="equal">
      <formula>#REF!</formula>
    </cfRule>
  </conditionalFormatting>
  <dataValidations count="14">
    <dataValidation type="list" allowBlank="1" showInputMessage="1" showErrorMessage="1" sqref="AS12">
      <formula1>"Reducir mitigar,Reducir Transferir,Aceptar,Evitar"</formula1>
    </dataValidation>
    <dataValidation type="list" allowBlank="1" showInputMessage="1" showErrorMessage="1" sqref="G12:H12">
      <formula1>"Procesos,Evento externo,Talento humano,Tecnologias,Infraestructura"</formula1>
    </dataValidation>
    <dataValidation type="list" allowBlank="1" showInputMessage="1" showErrorMessage="1" sqref="B12:B15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15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15">
      <formula1>"N/A,menor a 10 SMLMV,ENTRE 10 Y 50 SMLMV,entre 50 y 100 SMLMV,entre 100 y 500 SMLMV,Mayor a 500 SMLMV"</formula1>
    </dataValidation>
    <dataValidation type="list" allowBlank="1" showInputMessage="1" showErrorMessage="1" sqref="AB12:AB15">
      <formula1>"Preventivo,Detectivo,Correctivo"</formula1>
    </dataValidation>
    <dataValidation type="list" allowBlank="1" showInputMessage="1" showErrorMessage="1" sqref="AE12:AE15">
      <formula1>"Manual,Automatico"</formula1>
    </dataValidation>
    <dataValidation type="list" allowBlank="1" showInputMessage="1" showErrorMessage="1" sqref="AG12:AG15">
      <formula1>"Documentado,Sin Documentar"</formula1>
    </dataValidation>
    <dataValidation type="list" allowBlank="1" showInputMessage="1" showErrorMessage="1" sqref="AH12:AH15">
      <formula1>"Continua,Aleatoria"</formula1>
    </dataValidation>
    <dataValidation type="list" allowBlank="1" showInputMessage="1" showErrorMessage="1" sqref="AI12:AI15">
      <formula1>"Con Registro,Sin Registro"</formula1>
    </dataValidation>
    <dataValidation type="list" allowBlank="1" showInputMessage="1" showErrorMessage="1" sqref="BI6">
      <formula1>$BI$9:$BI$13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C12:BC15">
      <formula1>"Sin Iniciar,En proceso,Cerrado"</formula1>
    </dataValidation>
    <dataValidation type="list" allowBlank="1" showInputMessage="1" showErrorMessage="1" sqref="P12">
      <formula1>$Q$12:$Q$15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0" workbookViewId="0">
      <selection activeCell="D4" sqref="D4:H4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9" ht="35.25" customHeight="1" x14ac:dyDescent="0.25">
      <c r="A1" s="238"/>
      <c r="B1" s="239"/>
      <c r="C1" s="248" t="s">
        <v>390</v>
      </c>
      <c r="D1" s="248"/>
      <c r="E1" s="248"/>
      <c r="F1" s="248"/>
      <c r="G1" s="248"/>
      <c r="H1" s="81" t="s">
        <v>391</v>
      </c>
    </row>
    <row r="2" spans="1:9" ht="27" customHeight="1" x14ac:dyDescent="0.25">
      <c r="A2" s="240"/>
      <c r="B2" s="241"/>
      <c r="C2" s="249" t="s">
        <v>392</v>
      </c>
      <c r="D2" s="249"/>
      <c r="E2" s="249"/>
      <c r="F2" s="249"/>
      <c r="G2" s="249"/>
      <c r="H2" s="81" t="s">
        <v>393</v>
      </c>
    </row>
    <row r="3" spans="1:9" ht="18" customHeight="1" x14ac:dyDescent="0.25">
      <c r="A3" s="242"/>
      <c r="B3" s="243"/>
      <c r="C3" s="248" t="s">
        <v>394</v>
      </c>
      <c r="D3" s="248"/>
      <c r="E3" s="248"/>
      <c r="F3" s="248"/>
      <c r="G3" s="248"/>
      <c r="H3" s="93" t="s">
        <v>395</v>
      </c>
    </row>
    <row r="4" spans="1:9" ht="15" customHeight="1" x14ac:dyDescent="0.25">
      <c r="A4" s="244" t="s">
        <v>396</v>
      </c>
      <c r="B4" s="244"/>
      <c r="C4" s="92">
        <v>44595</v>
      </c>
      <c r="D4" s="245" t="s">
        <v>397</v>
      </c>
      <c r="E4" s="246"/>
      <c r="F4" s="246"/>
      <c r="G4" s="246"/>
      <c r="H4" s="247"/>
    </row>
    <row r="5" spans="1:9" ht="15" customHeight="1" x14ac:dyDescent="0.25">
      <c r="A5" s="236" t="s">
        <v>398</v>
      </c>
      <c r="B5" s="236"/>
      <c r="C5" s="236"/>
      <c r="D5" s="236"/>
      <c r="E5" s="236"/>
      <c r="F5" s="236"/>
      <c r="G5" s="236" t="s">
        <v>399</v>
      </c>
      <c r="H5" s="236"/>
    </row>
    <row r="6" spans="1:9" x14ac:dyDescent="0.25">
      <c r="A6" s="97" t="s">
        <v>400</v>
      </c>
      <c r="B6" s="96" t="s">
        <v>2</v>
      </c>
      <c r="C6" s="96" t="s">
        <v>401</v>
      </c>
      <c r="D6" s="97" t="s">
        <v>402</v>
      </c>
      <c r="E6" s="237" t="s">
        <v>403</v>
      </c>
      <c r="F6" s="237"/>
      <c r="G6" s="65" t="s">
        <v>404</v>
      </c>
      <c r="H6" s="98" t="s">
        <v>405</v>
      </c>
    </row>
    <row r="7" spans="1:9" ht="90" customHeight="1" x14ac:dyDescent="0.25">
      <c r="A7" s="99" t="s">
        <v>406</v>
      </c>
      <c r="B7" s="99">
        <v>1</v>
      </c>
      <c r="C7" s="103" t="s">
        <v>407</v>
      </c>
      <c r="D7" s="95" t="s">
        <v>408</v>
      </c>
      <c r="E7" s="232" t="s">
        <v>409</v>
      </c>
      <c r="F7" s="232"/>
      <c r="G7" s="104" t="s">
        <v>410</v>
      </c>
      <c r="H7" s="94" t="s">
        <v>411</v>
      </c>
    </row>
    <row r="8" spans="1:9" ht="71.25" customHeight="1" x14ac:dyDescent="0.25">
      <c r="A8" s="99" t="s">
        <v>406</v>
      </c>
      <c r="B8" s="99">
        <f>+B7+1</f>
        <v>2</v>
      </c>
      <c r="C8" s="103" t="s">
        <v>412</v>
      </c>
      <c r="D8" s="95" t="s">
        <v>408</v>
      </c>
      <c r="E8" s="232" t="s">
        <v>413</v>
      </c>
      <c r="F8" s="232"/>
      <c r="G8" s="104" t="s">
        <v>414</v>
      </c>
      <c r="H8" s="94" t="s">
        <v>415</v>
      </c>
      <c r="I8" s="66"/>
    </row>
    <row r="9" spans="1:9" ht="70.5" customHeight="1" x14ac:dyDescent="0.25">
      <c r="A9" s="99" t="s">
        <v>406</v>
      </c>
      <c r="B9" s="99">
        <f t="shared" ref="B9:B10" si="0">+B8+1</f>
        <v>3</v>
      </c>
      <c r="C9" s="105" t="s">
        <v>416</v>
      </c>
      <c r="D9" s="106" t="s">
        <v>408</v>
      </c>
      <c r="E9" s="232" t="s">
        <v>417</v>
      </c>
      <c r="F9" s="232"/>
      <c r="G9" s="107" t="s">
        <v>418</v>
      </c>
      <c r="H9" s="94" t="s">
        <v>415</v>
      </c>
      <c r="I9" s="64"/>
    </row>
    <row r="10" spans="1:9" ht="57.75" customHeight="1" x14ac:dyDescent="0.25">
      <c r="A10" s="99" t="s">
        <v>406</v>
      </c>
      <c r="B10" s="99">
        <f t="shared" si="0"/>
        <v>4</v>
      </c>
      <c r="C10" s="103" t="s">
        <v>412</v>
      </c>
      <c r="D10" s="95" t="s">
        <v>408</v>
      </c>
      <c r="E10" s="233" t="s">
        <v>419</v>
      </c>
      <c r="F10" s="233"/>
      <c r="G10" s="108" t="s">
        <v>420</v>
      </c>
      <c r="H10" s="94" t="s">
        <v>415</v>
      </c>
      <c r="I10" s="64"/>
    </row>
    <row r="11" spans="1:9" ht="132" customHeight="1" x14ac:dyDescent="0.25">
      <c r="A11" s="99" t="s">
        <v>406</v>
      </c>
      <c r="B11" s="99">
        <v>7</v>
      </c>
      <c r="C11" s="105" t="s">
        <v>421</v>
      </c>
      <c r="D11" s="106" t="s">
        <v>422</v>
      </c>
      <c r="E11" s="234" t="s">
        <v>423</v>
      </c>
      <c r="F11" s="235"/>
      <c r="G11" s="108" t="s">
        <v>424</v>
      </c>
      <c r="H11" s="94" t="s">
        <v>411</v>
      </c>
      <c r="I11" s="64"/>
    </row>
    <row r="12" spans="1:9" ht="58.5" customHeight="1" x14ac:dyDescent="0.25">
      <c r="A12" s="99" t="s">
        <v>406</v>
      </c>
      <c r="B12" s="101">
        <v>8</v>
      </c>
      <c r="C12" s="109" t="s">
        <v>425</v>
      </c>
      <c r="D12" s="94" t="s">
        <v>422</v>
      </c>
      <c r="E12" s="230" t="s">
        <v>426</v>
      </c>
      <c r="F12" s="231"/>
      <c r="G12" s="108" t="s">
        <v>427</v>
      </c>
      <c r="H12" s="94" t="s">
        <v>411</v>
      </c>
      <c r="I12" s="64"/>
    </row>
    <row r="13" spans="1:9" ht="60.75" customHeight="1" x14ac:dyDescent="0.25">
      <c r="A13" s="102" t="s">
        <v>406</v>
      </c>
      <c r="B13" s="102">
        <v>9</v>
      </c>
      <c r="C13" s="110" t="s">
        <v>428</v>
      </c>
      <c r="D13" s="111" t="s">
        <v>422</v>
      </c>
      <c r="E13" s="230" t="s">
        <v>429</v>
      </c>
      <c r="F13" s="231"/>
      <c r="G13" s="108" t="s">
        <v>430</v>
      </c>
      <c r="H13" s="94" t="s">
        <v>411</v>
      </c>
      <c r="I13" s="64"/>
    </row>
  </sheetData>
  <mergeCells count="16">
    <mergeCell ref="A5:F5"/>
    <mergeCell ref="G5:H5"/>
    <mergeCell ref="E6:F6"/>
    <mergeCell ref="A1:B3"/>
    <mergeCell ref="A4:B4"/>
    <mergeCell ref="D4:H4"/>
    <mergeCell ref="C1:G1"/>
    <mergeCell ref="C2:G2"/>
    <mergeCell ref="C3:G3"/>
    <mergeCell ref="E12:F12"/>
    <mergeCell ref="E13:F13"/>
    <mergeCell ref="E7:F7"/>
    <mergeCell ref="E8:F8"/>
    <mergeCell ref="E9:F9"/>
    <mergeCell ref="E10:F10"/>
    <mergeCell ref="E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250"/>
      <c r="B1" s="251"/>
      <c r="C1" s="248" t="s">
        <v>390</v>
      </c>
      <c r="D1" s="248"/>
      <c r="E1" s="248"/>
      <c r="F1" s="248"/>
      <c r="G1" s="248"/>
      <c r="H1" s="81" t="s">
        <v>391</v>
      </c>
    </row>
    <row r="2" spans="1:8" ht="33" customHeight="1" x14ac:dyDescent="0.25">
      <c r="A2" s="252"/>
      <c r="B2" s="253"/>
      <c r="C2" s="249" t="s">
        <v>392</v>
      </c>
      <c r="D2" s="249"/>
      <c r="E2" s="249"/>
      <c r="F2" s="249"/>
      <c r="G2" s="249"/>
      <c r="H2" s="81" t="s">
        <v>393</v>
      </c>
    </row>
    <row r="3" spans="1:8" ht="15" customHeight="1" x14ac:dyDescent="0.25">
      <c r="A3" s="254"/>
      <c r="B3" s="255"/>
      <c r="C3" s="248" t="s">
        <v>394</v>
      </c>
      <c r="D3" s="248"/>
      <c r="E3" s="248"/>
      <c r="F3" s="248"/>
      <c r="G3" s="248"/>
      <c r="H3" s="93" t="s">
        <v>395</v>
      </c>
    </row>
    <row r="4" spans="1:8" ht="17.25" customHeight="1" x14ac:dyDescent="0.25">
      <c r="A4" s="112" t="s">
        <v>396</v>
      </c>
      <c r="B4" s="64"/>
      <c r="C4" s="92">
        <v>44595</v>
      </c>
      <c r="D4" s="256" t="s">
        <v>431</v>
      </c>
      <c r="E4" s="257"/>
      <c r="F4" s="257"/>
      <c r="G4" s="257"/>
      <c r="H4" s="258"/>
    </row>
    <row r="5" spans="1:8" x14ac:dyDescent="0.25">
      <c r="A5" s="246" t="s">
        <v>432</v>
      </c>
      <c r="B5" s="246"/>
      <c r="C5" s="246"/>
      <c r="D5" s="246"/>
      <c r="E5" s="246"/>
      <c r="F5" s="247"/>
      <c r="G5" s="245" t="s">
        <v>399</v>
      </c>
      <c r="H5" s="247"/>
    </row>
    <row r="6" spans="1:8" x14ac:dyDescent="0.25">
      <c r="A6" s="67" t="s">
        <v>400</v>
      </c>
      <c r="B6" s="68" t="s">
        <v>2</v>
      </c>
      <c r="C6" s="67" t="s">
        <v>433</v>
      </c>
      <c r="D6" s="262" t="s">
        <v>403</v>
      </c>
      <c r="E6" s="262"/>
      <c r="F6" s="262"/>
      <c r="G6" s="65" t="s">
        <v>404</v>
      </c>
      <c r="H6" s="67" t="s">
        <v>405</v>
      </c>
    </row>
    <row r="7" spans="1:8" ht="81" customHeight="1" x14ac:dyDescent="0.25">
      <c r="A7" s="109" t="s">
        <v>406</v>
      </c>
      <c r="B7" s="109">
        <v>1</v>
      </c>
      <c r="C7" s="94" t="s">
        <v>434</v>
      </c>
      <c r="D7" s="259" t="s">
        <v>435</v>
      </c>
      <c r="E7" s="260"/>
      <c r="F7" s="261"/>
      <c r="G7" s="100" t="s">
        <v>436</v>
      </c>
      <c r="H7" s="103" t="s">
        <v>411</v>
      </c>
    </row>
    <row r="8" spans="1:8" ht="72" customHeight="1" x14ac:dyDescent="0.25">
      <c r="A8" s="109" t="s">
        <v>406</v>
      </c>
      <c r="B8" s="109">
        <v>2</v>
      </c>
      <c r="C8" s="94" t="s">
        <v>434</v>
      </c>
      <c r="D8" s="259" t="s">
        <v>437</v>
      </c>
      <c r="E8" s="260"/>
      <c r="F8" s="261"/>
      <c r="G8" s="113" t="s">
        <v>438</v>
      </c>
      <c r="H8" s="103" t="s">
        <v>411</v>
      </c>
    </row>
    <row r="9" spans="1:8" ht="72" customHeight="1" x14ac:dyDescent="0.25">
      <c r="A9" s="109" t="s">
        <v>406</v>
      </c>
      <c r="B9" s="109">
        <v>3</v>
      </c>
      <c r="C9" s="94" t="s">
        <v>434</v>
      </c>
      <c r="D9" s="259" t="s">
        <v>439</v>
      </c>
      <c r="E9" s="260"/>
      <c r="F9" s="261"/>
      <c r="G9" s="100" t="s">
        <v>440</v>
      </c>
      <c r="H9" s="103" t="s">
        <v>411</v>
      </c>
    </row>
    <row r="10" spans="1:8" ht="102" customHeight="1" x14ac:dyDescent="0.25">
      <c r="A10" s="109" t="s">
        <v>406</v>
      </c>
      <c r="B10" s="109">
        <v>4</v>
      </c>
      <c r="C10" s="114" t="s">
        <v>441</v>
      </c>
      <c r="D10" s="263" t="s">
        <v>442</v>
      </c>
      <c r="E10" s="264"/>
      <c r="F10" s="265"/>
      <c r="G10" s="113" t="s">
        <v>443</v>
      </c>
      <c r="H10" s="103" t="s">
        <v>415</v>
      </c>
    </row>
    <row r="11" spans="1:8" ht="144" customHeight="1" x14ac:dyDescent="0.25">
      <c r="A11" s="109" t="s">
        <v>406</v>
      </c>
      <c r="B11" s="109">
        <v>5</v>
      </c>
      <c r="C11" s="114" t="s">
        <v>441</v>
      </c>
      <c r="D11" s="263" t="s">
        <v>444</v>
      </c>
      <c r="E11" s="264"/>
      <c r="F11" s="265"/>
      <c r="G11" s="100" t="s">
        <v>445</v>
      </c>
      <c r="H11" s="103" t="s">
        <v>415</v>
      </c>
    </row>
    <row r="12" spans="1:8" ht="75.75" customHeight="1" x14ac:dyDescent="0.25">
      <c r="A12" s="109" t="s">
        <v>406</v>
      </c>
      <c r="B12" s="109">
        <v>6</v>
      </c>
      <c r="C12" s="114" t="s">
        <v>441</v>
      </c>
      <c r="D12" s="263" t="s">
        <v>446</v>
      </c>
      <c r="E12" s="264"/>
      <c r="F12" s="265"/>
      <c r="G12" s="113" t="s">
        <v>447</v>
      </c>
      <c r="H12" s="103" t="s">
        <v>415</v>
      </c>
    </row>
    <row r="13" spans="1:8" ht="96" customHeight="1" x14ac:dyDescent="0.25">
      <c r="A13" s="109" t="s">
        <v>406</v>
      </c>
      <c r="B13" s="109">
        <v>7</v>
      </c>
      <c r="C13" s="114" t="s">
        <v>448</v>
      </c>
      <c r="D13" s="263" t="s">
        <v>449</v>
      </c>
      <c r="E13" s="264"/>
      <c r="F13" s="265"/>
      <c r="G13" s="100" t="s">
        <v>450</v>
      </c>
      <c r="H13" s="103" t="s">
        <v>415</v>
      </c>
    </row>
    <row r="14" spans="1:8" ht="37.5" customHeight="1" x14ac:dyDescent="0.25"/>
  </sheetData>
  <mergeCells count="15">
    <mergeCell ref="D13:F13"/>
    <mergeCell ref="D9:F9"/>
    <mergeCell ref="D10:F10"/>
    <mergeCell ref="D11:F11"/>
    <mergeCell ref="D12:F12"/>
    <mergeCell ref="D7:F7"/>
    <mergeCell ref="D8:F8"/>
    <mergeCell ref="A5:F5"/>
    <mergeCell ref="G5:H5"/>
    <mergeCell ref="D6:F6"/>
    <mergeCell ref="A1:B3"/>
    <mergeCell ref="D4:H4"/>
    <mergeCell ref="C1:G1"/>
    <mergeCell ref="C2:G2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2023-09-25T16:04:26Z</dcterms:modified>
  <cp:category/>
  <cp:contentStatus/>
</cp:coreProperties>
</file>