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13_ncr:1_{E71642C8-CE89-46C7-AC37-1F55A301647B}" xr6:coauthVersionLast="47" xr6:coauthVersionMax="47" xr10:uidLastSave="{00000000-0000-0000-0000-000000000000}"/>
  <bookViews>
    <workbookView xWindow="-120" yWindow="-120" windowWidth="29040" windowHeight="15840" tabRatio="925" activeTab="2" xr2:uid="{00000000-000D-0000-FFFF-FFFF00000000}"/>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 localSheetId="1">OFFSET(#REF!,0,0,COUNTA(#REF!)-1,1)</definedName>
    <definedName name="A_Obj1">OFFSET(#REF!,0,0,COUNTA(#REF!)-1,1)</definedName>
    <definedName name="A_Obj2" localSheetId="1">OFFSET(#REF!,0,0,COUNTA(#REF!)-1,1)</definedName>
    <definedName name="A_Obj2">OFFSET(#REF!,0,0,COUNTA(#REF!)-1,1)</definedName>
    <definedName name="A_Obj3" localSheetId="1">OFFSET(#REF!,0,0,COUNTA(#REF!)-1,1)</definedName>
    <definedName name="A_Obj3">OFFSET(#REF!,0,0,COUNTA(#REF!)-1,1)</definedName>
    <definedName name="A_Obj4" localSheetId="1">OFFSET(#REF!,0,0,COUNTA(#REF!)-1,1)</definedName>
    <definedName name="A_Obj4">OFFSET(#REF!,0,0,COUNTA(#REF!)-1,1)</definedName>
    <definedName name="Acc_1" localSheetId="1">#REF!</definedName>
    <definedName name="Acc_1">#REF!</definedName>
    <definedName name="Acc_2" localSheetId="1">#REF!</definedName>
    <definedName name="Acc_2">#REF!</definedName>
    <definedName name="Acc_3" localSheetId="1">#REF!</definedName>
    <definedName name="Acc_3">#REF!</definedName>
    <definedName name="Acc_4" localSheetId="1">#REF!</definedName>
    <definedName name="Acc_4">#REF!</definedName>
    <definedName name="Acc_5" localSheetId="1">#REF!</definedName>
    <definedName name="Acc_5">#REF!</definedName>
    <definedName name="Acc_6" localSheetId="1">#REF!</definedName>
    <definedName name="Acc_6">#REF!</definedName>
    <definedName name="Acc_7" localSheetId="1">#REF!</definedName>
    <definedName name="Acc_7">#REF!</definedName>
    <definedName name="Acc_8" localSheetId="1">#REF!</definedName>
    <definedName name="Acc_8">#REF!</definedName>
    <definedName name="Acc_9" localSheetId="1">#REF!</definedName>
    <definedName name="Acc_9">#REF!</definedName>
    <definedName name="Afectación_Económica" localSheetId="1">'[1]3 PROBABIL E IMPACTO INHERENTE'!$X$11:$X$16</definedName>
    <definedName name="Afectación_Económica">'[1]3 PROBABIL E IMPACTO INHERENTE'!$X$11:$X$16</definedName>
    <definedName name="Departamentos" localSheetId="1">#REF!</definedName>
    <definedName name="Departamentos">#REF!</definedName>
    <definedName name="Fuentes" localSheetId="1">#REF!</definedName>
    <definedName name="Fuentes">#REF!</definedName>
    <definedName name="Indicadores" localSheetId="1">#REF!</definedName>
    <definedName name="Indicadores">#REF!</definedName>
    <definedName name="Objetivos" localSheetId="1">OFFSET(#REF!,0,0,COUNTA(#REF!)-1,1)</definedName>
    <definedName name="Objetivos">OFFSET(#REF!,0,0,COUNTA(#REF!)-1,1)</definedName>
    <definedName name="RAN_C_AMENAZ" localSheetId="1">[2]NUEVAS_TABLAS!#REF!</definedName>
    <definedName name="RAN_C_AMENAZ">[2]NUEVAS_TABLAS!#REF!</definedName>
    <definedName name="RAN_C_TIPAME" localSheetId="1">[2]NUEVAS_TABLAS!#REF!</definedName>
    <definedName name="RAN_C_TIPAME">[2]NUEVAS_TABLAS!#REF!</definedName>
    <definedName name="RAN_N_IMPAME">[2]NUEVAS_TABLAS!$B$2:$B$10</definedName>
    <definedName name="Tipo" localSheetId="1">'[1]11 FORMULAS'!$A$4:$A$11</definedName>
    <definedName name="Tipo">'[1]11 FORMULAS'!$A$4:$A$11</definedName>
    <definedName name="Tipos">[3]TABLA!$G$2:$G$4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1" i="29" l="1"/>
  <c r="AN16" i="29"/>
  <c r="K12" i="29"/>
  <c r="S12" i="29"/>
  <c r="AF101" i="29"/>
  <c r="AD101" i="29"/>
  <c r="AC101" i="29"/>
  <c r="AJ101" i="29" s="1"/>
  <c r="AA101" i="29"/>
  <c r="AF100" i="29"/>
  <c r="AD100" i="29"/>
  <c r="AC100" i="29"/>
  <c r="AA100" i="29"/>
  <c r="BE99" i="29"/>
  <c r="AF99" i="29"/>
  <c r="AD99" i="29"/>
  <c r="AC99" i="29"/>
  <c r="AJ99" i="29" s="1"/>
  <c r="AA99" i="29"/>
  <c r="S99" i="29"/>
  <c r="R99" i="29" s="1"/>
  <c r="N99" i="29"/>
  <c r="O99" i="29" s="1"/>
  <c r="K99" i="29"/>
  <c r="L99" i="29" s="1"/>
  <c r="I99" i="29"/>
  <c r="E99" i="29"/>
  <c r="AF98" i="29"/>
  <c r="AD98" i="29"/>
  <c r="AC98" i="29"/>
  <c r="AJ98" i="29" s="1"/>
  <c r="AA98" i="29"/>
  <c r="BE97" i="29"/>
  <c r="AF97" i="29"/>
  <c r="AD97" i="29"/>
  <c r="AC97" i="29"/>
  <c r="AJ97" i="29" s="1"/>
  <c r="AA97" i="29"/>
  <c r="S97" i="29"/>
  <c r="R97" i="29" s="1"/>
  <c r="N97" i="29"/>
  <c r="O97" i="29" s="1"/>
  <c r="K97" i="29"/>
  <c r="L97" i="29" s="1"/>
  <c r="I97" i="29"/>
  <c r="E97" i="29"/>
  <c r="U99" i="29" l="1"/>
  <c r="T99" i="29" s="1"/>
  <c r="V99" i="29" s="1"/>
  <c r="U97" i="29"/>
  <c r="T97" i="29" s="1"/>
  <c r="V97" i="29" s="1"/>
  <c r="AM99" i="29"/>
  <c r="AM100" i="29" s="1"/>
  <c r="AM101" i="29" s="1"/>
  <c r="AP99" i="29" s="1"/>
  <c r="AQ99" i="29" s="1"/>
  <c r="AJ100" i="29"/>
  <c r="AK97" i="29"/>
  <c r="AL97" i="29" s="1"/>
  <c r="AK99" i="29"/>
  <c r="AL99" i="29" s="1"/>
  <c r="AM97" i="29" l="1"/>
  <c r="AM98" i="29" s="1"/>
  <c r="AP97" i="29" s="1"/>
  <c r="AQ97" i="29" s="1"/>
  <c r="AK100" i="29"/>
  <c r="AL100" i="29" s="1"/>
  <c r="AK98" i="29"/>
  <c r="AL98" i="29" s="1"/>
  <c r="AN97" i="29" s="1"/>
  <c r="AO97" i="29" s="1"/>
  <c r="AR97" i="29" s="1"/>
  <c r="AK101" i="29" l="1"/>
  <c r="AL101" i="29" s="1"/>
  <c r="AN99" i="29" s="1"/>
  <c r="AO99" i="29" s="1"/>
  <c r="AR99" i="29" s="1"/>
  <c r="AF96" i="29" l="1"/>
  <c r="AD96" i="29"/>
  <c r="AC96" i="29"/>
  <c r="AA96" i="29"/>
  <c r="BE95" i="29"/>
  <c r="AF95" i="29"/>
  <c r="AD95" i="29"/>
  <c r="AC95" i="29"/>
  <c r="AJ95" i="29" s="1"/>
  <c r="AA95" i="29"/>
  <c r="S95" i="29"/>
  <c r="U95" i="29" s="1"/>
  <c r="N95" i="29"/>
  <c r="O95" i="29" s="1"/>
  <c r="K95" i="29"/>
  <c r="L95" i="29" s="1"/>
  <c r="I95" i="29"/>
  <c r="E95" i="29"/>
  <c r="AF94" i="29"/>
  <c r="AD94" i="29"/>
  <c r="AC94" i="29"/>
  <c r="AA94" i="29"/>
  <c r="BE93" i="29"/>
  <c r="AF93" i="29"/>
  <c r="AD93" i="29"/>
  <c r="AC93" i="29"/>
  <c r="AA93" i="29"/>
  <c r="S93" i="29"/>
  <c r="U93" i="29" s="1"/>
  <c r="N93" i="29"/>
  <c r="O93" i="29" s="1"/>
  <c r="K93" i="29"/>
  <c r="I93" i="29"/>
  <c r="E93" i="29"/>
  <c r="AJ93" i="29" l="1"/>
  <c r="AJ94" i="29"/>
  <c r="AJ96" i="29"/>
  <c r="AM95" i="29"/>
  <c r="T95" i="29"/>
  <c r="AK95" i="29"/>
  <c r="AL95" i="29" s="1"/>
  <c r="AM96" i="29"/>
  <c r="AP95" i="29" s="1"/>
  <c r="AQ95" i="29" s="1"/>
  <c r="AM93" i="29"/>
  <c r="AM94" i="29" s="1"/>
  <c r="AP93" i="29" s="1"/>
  <c r="AQ93" i="29" s="1"/>
  <c r="T93" i="29"/>
  <c r="V93" i="29" s="1"/>
  <c r="L93" i="29"/>
  <c r="R93" i="29"/>
  <c r="R95" i="29"/>
  <c r="V95" i="29"/>
  <c r="AK96" i="29" l="1"/>
  <c r="AL96" i="29" s="1"/>
  <c r="AN95" i="29" s="1"/>
  <c r="AO95" i="29" s="1"/>
  <c r="AR95" i="29" s="1"/>
  <c r="AK93" i="29"/>
  <c r="AL93" i="29" s="1"/>
  <c r="AK94" i="29" l="1"/>
  <c r="AL94" i="29" s="1"/>
  <c r="AN93" i="29" s="1"/>
  <c r="AO93" i="29" s="1"/>
  <c r="AR93" i="29" s="1"/>
  <c r="AF92" i="29" l="1"/>
  <c r="AC92" i="29"/>
  <c r="AJ92" i="29" s="1"/>
  <c r="AF91" i="29"/>
  <c r="AD91" i="29"/>
  <c r="AC91" i="29"/>
  <c r="AJ91" i="29" s="1"/>
  <c r="AA91" i="29"/>
  <c r="AF90" i="29"/>
  <c r="AD90" i="29"/>
  <c r="AC90" i="29"/>
  <c r="AA90" i="29"/>
  <c r="AF89" i="29"/>
  <c r="AD89" i="29"/>
  <c r="AC89" i="29"/>
  <c r="AJ89" i="29" s="1"/>
  <c r="AA89" i="29"/>
  <c r="AF88" i="29"/>
  <c r="AJ88" i="29" s="1"/>
  <c r="AD88" i="29"/>
  <c r="AM88" i="29" s="1"/>
  <c r="AC88" i="29"/>
  <c r="AA88" i="29"/>
  <c r="T88" i="29"/>
  <c r="S88" i="29"/>
  <c r="R88" i="29" s="1"/>
  <c r="N88" i="29"/>
  <c r="O88" i="29" s="1"/>
  <c r="K88" i="29"/>
  <c r="L88" i="29" s="1"/>
  <c r="I88" i="29"/>
  <c r="E88" i="29"/>
  <c r="AF87" i="29"/>
  <c r="AC87" i="29"/>
  <c r="AF86" i="29"/>
  <c r="AD86" i="29"/>
  <c r="AC86" i="29"/>
  <c r="AJ86" i="29" s="1"/>
  <c r="AA86" i="29"/>
  <c r="AF85" i="29"/>
  <c r="AD85" i="29"/>
  <c r="AC85" i="29"/>
  <c r="AA85" i="29"/>
  <c r="AF84" i="29"/>
  <c r="AD84" i="29"/>
  <c r="AC84" i="29"/>
  <c r="AJ84" i="29" s="1"/>
  <c r="AA84" i="29"/>
  <c r="BE83" i="29"/>
  <c r="AF83" i="29"/>
  <c r="AD83" i="29"/>
  <c r="AM83" i="29" s="1"/>
  <c r="AC83" i="29"/>
  <c r="AA83" i="29"/>
  <c r="T83" i="29"/>
  <c r="V83" i="29" s="1"/>
  <c r="S83" i="29"/>
  <c r="R83" i="29" s="1"/>
  <c r="N83" i="29"/>
  <c r="O83" i="29" s="1"/>
  <c r="K83" i="29"/>
  <c r="L83" i="29" s="1"/>
  <c r="I83" i="29"/>
  <c r="E83" i="29"/>
  <c r="AJ83" i="29" l="1"/>
  <c r="AJ85" i="29"/>
  <c r="AJ87" i="29"/>
  <c r="V88" i="29"/>
  <c r="AJ90" i="29"/>
  <c r="AM84" i="29"/>
  <c r="AM89" i="29"/>
  <c r="AM90" i="29" s="1"/>
  <c r="AM91" i="29" s="1"/>
  <c r="AM92" i="29" s="1"/>
  <c r="AP88" i="29" s="1"/>
  <c r="AQ88" i="29" s="1"/>
  <c r="AK88" i="29"/>
  <c r="AL88" i="29" s="1"/>
  <c r="AK83" i="29"/>
  <c r="AL83" i="29" s="1"/>
  <c r="AM85" i="29"/>
  <c r="AM86" i="29" s="1"/>
  <c r="AM87" i="29" s="1"/>
  <c r="AP83" i="29" s="1"/>
  <c r="AQ83" i="29" s="1"/>
  <c r="AK84" i="29" l="1"/>
  <c r="AL84" i="29" s="1"/>
  <c r="AK89" i="29"/>
  <c r="AL89" i="29" s="1"/>
  <c r="AK90" i="29" l="1"/>
  <c r="AL90" i="29" s="1"/>
  <c r="AK85" i="29"/>
  <c r="AL85" i="29" s="1"/>
  <c r="AK86" i="29" l="1"/>
  <c r="AL86" i="29" s="1"/>
  <c r="AL87" i="29" s="1"/>
  <c r="AN83" i="29" s="1"/>
  <c r="AO83" i="29" s="1"/>
  <c r="AR83" i="29" s="1"/>
  <c r="AK91" i="29"/>
  <c r="AL91" i="29" s="1"/>
  <c r="AL92" i="29" s="1"/>
  <c r="AN88" i="29" s="1"/>
  <c r="AO88" i="29" s="1"/>
  <c r="AR88" i="29" s="1"/>
  <c r="AF82" i="29" l="1"/>
  <c r="AC82" i="29"/>
  <c r="AJ82" i="29" s="1"/>
  <c r="AF81" i="29"/>
  <c r="AD81" i="29"/>
  <c r="AC81" i="29"/>
  <c r="AJ81" i="29" s="1"/>
  <c r="AA81" i="29"/>
  <c r="AJ80" i="29"/>
  <c r="AF79" i="29"/>
  <c r="AD79" i="29"/>
  <c r="AC79" i="29"/>
  <c r="AA79" i="29"/>
  <c r="AF78" i="29"/>
  <c r="AD78" i="29"/>
  <c r="AC78" i="29"/>
  <c r="AJ78" i="29" s="1"/>
  <c r="AA78" i="29"/>
  <c r="S78" i="29"/>
  <c r="R78" i="29" s="1"/>
  <c r="N78" i="29"/>
  <c r="O78" i="29" s="1"/>
  <c r="K78" i="29"/>
  <c r="L78" i="29" s="1"/>
  <c r="I78" i="29"/>
  <c r="E78" i="29"/>
  <c r="AF77" i="29"/>
  <c r="AC77" i="29"/>
  <c r="AL76" i="29"/>
  <c r="AL77" i="29" s="1"/>
  <c r="AN73" i="29" s="1"/>
  <c r="AO73" i="29" s="1"/>
  <c r="AF76" i="29"/>
  <c r="AJ76" i="29" s="1"/>
  <c r="AD76" i="29"/>
  <c r="AC76" i="29"/>
  <c r="AA76" i="29"/>
  <c r="AF75" i="29"/>
  <c r="AD75" i="29"/>
  <c r="AM75" i="29" s="1"/>
  <c r="AM76" i="29" s="1"/>
  <c r="AM77" i="29" s="1"/>
  <c r="AP73" i="29" s="1"/>
  <c r="AQ73" i="29" s="1"/>
  <c r="AC75" i="29"/>
  <c r="AJ75" i="29" s="1"/>
  <c r="AA75" i="29"/>
  <c r="AF74" i="29"/>
  <c r="AD74" i="29"/>
  <c r="AM74" i="29" s="1"/>
  <c r="AC74" i="29"/>
  <c r="AA74" i="29"/>
  <c r="BE73" i="29"/>
  <c r="AF73" i="29"/>
  <c r="AD73" i="29"/>
  <c r="AC73" i="29"/>
  <c r="AA73" i="29"/>
  <c r="S73" i="29"/>
  <c r="U73" i="29" s="1"/>
  <c r="T73" i="29" s="1"/>
  <c r="N73" i="29"/>
  <c r="O73" i="29" s="1"/>
  <c r="K73" i="29"/>
  <c r="L73" i="29" s="1"/>
  <c r="I73" i="29"/>
  <c r="E73" i="29"/>
  <c r="AJ77" i="29" l="1"/>
  <c r="AJ79" i="29"/>
  <c r="R73" i="29"/>
  <c r="AJ74" i="29"/>
  <c r="AJ73" i="29"/>
  <c r="AK73" i="29" s="1"/>
  <c r="AL73" i="29" s="1"/>
  <c r="AK78" i="29"/>
  <c r="AL78" i="29" s="1"/>
  <c r="AR73" i="29"/>
  <c r="V73" i="29"/>
  <c r="U78" i="29"/>
  <c r="AK79" i="29" l="1"/>
  <c r="AL79" i="29" s="1"/>
  <c r="AL80" i="29" s="1"/>
  <c r="AL81" i="29" s="1"/>
  <c r="AL82" i="29" s="1"/>
  <c r="AN78" i="29" s="1"/>
  <c r="AO78" i="29" s="1"/>
  <c r="AK74" i="29"/>
  <c r="AL74" i="29" s="1"/>
  <c r="AM78" i="29"/>
  <c r="AM79" i="29" s="1"/>
  <c r="AM80" i="29" s="1"/>
  <c r="AM81" i="29" s="1"/>
  <c r="AM82" i="29" s="1"/>
  <c r="AP78" i="29" s="1"/>
  <c r="AQ78" i="29" s="1"/>
  <c r="T78" i="29"/>
  <c r="V78" i="29" s="1"/>
  <c r="AR78" i="29" l="1"/>
  <c r="AF72" i="29" l="1"/>
  <c r="AC72" i="29"/>
  <c r="AJ72" i="29" s="1"/>
  <c r="AF71" i="29"/>
  <c r="AD71" i="29"/>
  <c r="AC71" i="29"/>
  <c r="AJ71" i="29" s="1"/>
  <c r="AA71" i="29"/>
  <c r="AJ70" i="29"/>
  <c r="AF70" i="29"/>
  <c r="AD70" i="29"/>
  <c r="AC70" i="29"/>
  <c r="AA70" i="29"/>
  <c r="AF69" i="29"/>
  <c r="AD69" i="29"/>
  <c r="AC69" i="29"/>
  <c r="AJ69" i="29" s="1"/>
  <c r="AA69" i="29"/>
  <c r="AF68" i="29"/>
  <c r="AD68" i="29"/>
  <c r="AC68" i="29"/>
  <c r="AA68" i="29"/>
  <c r="S68" i="29"/>
  <c r="U68" i="29" s="1"/>
  <c r="T68" i="29" s="1"/>
  <c r="N68" i="29"/>
  <c r="O68" i="29" s="1"/>
  <c r="K68" i="29"/>
  <c r="L68" i="29" s="1"/>
  <c r="I68" i="29"/>
  <c r="E68" i="29"/>
  <c r="AF67" i="29"/>
  <c r="AC67" i="29"/>
  <c r="AF66" i="29"/>
  <c r="AD66" i="29"/>
  <c r="AC66" i="29"/>
  <c r="AA66" i="29"/>
  <c r="AF65" i="29"/>
  <c r="AD65" i="29"/>
  <c r="AC65" i="29"/>
  <c r="AJ65" i="29" s="1"/>
  <c r="AA65" i="29"/>
  <c r="AF64" i="29"/>
  <c r="AD64" i="29"/>
  <c r="AC64" i="29"/>
  <c r="AA64" i="29"/>
  <c r="BE63" i="29"/>
  <c r="AF63" i="29"/>
  <c r="AJ63" i="29" s="1"/>
  <c r="AD63" i="29"/>
  <c r="AC63" i="29"/>
  <c r="AA63" i="29"/>
  <c r="S63" i="29"/>
  <c r="R63" i="29" s="1"/>
  <c r="N63" i="29"/>
  <c r="O63" i="29" s="1"/>
  <c r="K63" i="29"/>
  <c r="L63" i="29" s="1"/>
  <c r="I63" i="29"/>
  <c r="E63" i="29"/>
  <c r="AJ64" i="29" l="1"/>
  <c r="AJ66" i="29"/>
  <c r="R68" i="29"/>
  <c r="AJ68" i="29"/>
  <c r="AK68" i="29" s="1"/>
  <c r="AL68" i="29" s="1"/>
  <c r="AJ67" i="29"/>
  <c r="AM68" i="29"/>
  <c r="AM69" i="29"/>
  <c r="AM70" i="29" s="1"/>
  <c r="AM71" i="29" s="1"/>
  <c r="AM72" i="29" s="1"/>
  <c r="AP68" i="29" s="1"/>
  <c r="AQ68" i="29" s="1"/>
  <c r="AK63" i="29"/>
  <c r="AL63" i="29" s="1"/>
  <c r="U63" i="29"/>
  <c r="V68" i="29"/>
  <c r="AK69" i="29" l="1"/>
  <c r="AL69" i="29" s="1"/>
  <c r="T63" i="29"/>
  <c r="V63" i="29" s="1"/>
  <c r="AM63" i="29"/>
  <c r="AM64" i="29" s="1"/>
  <c r="AM65" i="29" s="1"/>
  <c r="AM66" i="29" s="1"/>
  <c r="AM67" i="29" s="1"/>
  <c r="AP63" i="29" s="1"/>
  <c r="AQ63" i="29" s="1"/>
  <c r="AK64" i="29"/>
  <c r="AL64" i="29" s="1"/>
  <c r="AK65" i="29" l="1"/>
  <c r="AL65" i="29" s="1"/>
  <c r="AL66" i="29" s="1"/>
  <c r="AL67" i="29" s="1"/>
  <c r="AN63" i="29" s="1"/>
  <c r="AO63" i="29" s="1"/>
  <c r="AR63" i="29" s="1"/>
  <c r="AK70" i="29"/>
  <c r="AL70" i="29" s="1"/>
  <c r="AL71" i="29" s="1"/>
  <c r="AL72" i="29" s="1"/>
  <c r="AN68" i="29" s="1"/>
  <c r="AO68" i="29" s="1"/>
  <c r="AR68" i="29" s="1"/>
  <c r="AF62" i="29" l="1"/>
  <c r="AC62" i="29"/>
  <c r="AF61" i="29"/>
  <c r="AD61" i="29"/>
  <c r="AC61" i="29"/>
  <c r="AA61" i="29"/>
  <c r="AJ60" i="29"/>
  <c r="AA60" i="29"/>
  <c r="AD59" i="29"/>
  <c r="AC59" i="29"/>
  <c r="AJ59" i="29" s="1"/>
  <c r="AA59" i="29"/>
  <c r="AD58" i="29"/>
  <c r="AC58" i="29"/>
  <c r="AJ58" i="29" s="1"/>
  <c r="AA58" i="29"/>
  <c r="S58" i="29"/>
  <c r="U58" i="29" s="1"/>
  <c r="N58" i="29"/>
  <c r="O58" i="29" s="1"/>
  <c r="K58" i="29"/>
  <c r="L58" i="29" s="1"/>
  <c r="I58" i="29"/>
  <c r="E58" i="29"/>
  <c r="AF57" i="29"/>
  <c r="AC57" i="29"/>
  <c r="AJ57" i="29" s="1"/>
  <c r="AF56" i="29"/>
  <c r="AD56" i="29"/>
  <c r="AC56" i="29"/>
  <c r="AA56" i="29"/>
  <c r="AD55" i="29"/>
  <c r="AC55" i="29"/>
  <c r="AJ55" i="29" s="1"/>
  <c r="AA55" i="29"/>
  <c r="AD54" i="29"/>
  <c r="AC54" i="29"/>
  <c r="AJ54" i="29" s="1"/>
  <c r="AA54" i="29"/>
  <c r="BE53" i="29"/>
  <c r="AD53" i="29"/>
  <c r="AC53" i="29"/>
  <c r="AJ53" i="29" s="1"/>
  <c r="AA53" i="29"/>
  <c r="S53" i="29"/>
  <c r="R53" i="29" s="1"/>
  <c r="N53" i="29"/>
  <c r="O53" i="29" s="1"/>
  <c r="K53" i="29"/>
  <c r="L53" i="29" s="1"/>
  <c r="I53" i="29"/>
  <c r="E53" i="29"/>
  <c r="U53" i="29" l="1"/>
  <c r="T53" i="29" s="1"/>
  <c r="AJ61" i="29"/>
  <c r="AJ56" i="29"/>
  <c r="R58" i="29"/>
  <c r="AJ62" i="29"/>
  <c r="AM53" i="29"/>
  <c r="AM54" i="29" s="1"/>
  <c r="AM55" i="29" s="1"/>
  <c r="AM56" i="29" s="1"/>
  <c r="AM57" i="29" s="1"/>
  <c r="AP53" i="29" s="1"/>
  <c r="AQ53" i="29" s="1"/>
  <c r="AK53" i="29"/>
  <c r="AL53" i="29" s="1"/>
  <c r="AK58" i="29"/>
  <c r="AL58" i="29" s="1"/>
  <c r="AM58" i="29"/>
  <c r="AM59" i="29" s="1"/>
  <c r="AM60" i="29" s="1"/>
  <c r="AM61" i="29" s="1"/>
  <c r="AM62" i="29" s="1"/>
  <c r="AP58" i="29" s="1"/>
  <c r="AQ58" i="29" s="1"/>
  <c r="T58" i="29"/>
  <c r="V53" i="29"/>
  <c r="V58" i="29"/>
  <c r="AK59" i="29" l="1"/>
  <c r="AL59" i="29" s="1"/>
  <c r="AL60" i="29" s="1"/>
  <c r="AL61" i="29" s="1"/>
  <c r="AL62" i="29" s="1"/>
  <c r="AN58" i="29" s="1"/>
  <c r="AO58" i="29" s="1"/>
  <c r="AR58" i="29" s="1"/>
  <c r="AK54" i="29"/>
  <c r="AL54" i="29" s="1"/>
  <c r="AK55" i="29" l="1"/>
  <c r="AL55" i="29" s="1"/>
  <c r="AL56" i="29" s="1"/>
  <c r="AL57" i="29" s="1"/>
  <c r="AN53" i="29" s="1"/>
  <c r="AO53" i="29" s="1"/>
  <c r="AR53" i="29" s="1"/>
  <c r="AJ40" i="29" l="1"/>
  <c r="AJ41" i="29"/>
  <c r="AJ42" i="29"/>
  <c r="AJ52" i="29"/>
  <c r="AJ51" i="29"/>
  <c r="AJ50" i="29"/>
  <c r="AM49" i="29"/>
  <c r="AM50" i="29" s="1"/>
  <c r="AM51" i="29" s="1"/>
  <c r="AM52" i="29" s="1"/>
  <c r="AP48" i="29" s="1"/>
  <c r="AQ48" i="29" s="1"/>
  <c r="AJ49" i="29"/>
  <c r="AK49" i="29" s="1"/>
  <c r="AL49" i="29" s="1"/>
  <c r="AL50" i="29" s="1"/>
  <c r="AL51" i="29" s="1"/>
  <c r="AL52" i="29" s="1"/>
  <c r="AN48" i="29" s="1"/>
  <c r="AO48" i="29" s="1"/>
  <c r="AD48" i="29"/>
  <c r="AA48" i="29"/>
  <c r="S48" i="29"/>
  <c r="R48" i="29" s="1"/>
  <c r="N48" i="29"/>
  <c r="O48" i="29" s="1"/>
  <c r="K48" i="29"/>
  <c r="I48" i="29"/>
  <c r="E48" i="29"/>
  <c r="AJ47" i="29"/>
  <c r="AJ46" i="29"/>
  <c r="AA46" i="29"/>
  <c r="AJ45" i="29"/>
  <c r="AF44" i="29"/>
  <c r="AD44" i="29"/>
  <c r="AC44" i="29"/>
  <c r="AA44" i="29"/>
  <c r="AF43" i="29"/>
  <c r="AD43" i="29"/>
  <c r="AC43" i="29"/>
  <c r="AA43" i="29"/>
  <c r="S43" i="29"/>
  <c r="U43" i="29" s="1"/>
  <c r="N43" i="29"/>
  <c r="O43" i="29" s="1"/>
  <c r="K43" i="29"/>
  <c r="I43" i="29"/>
  <c r="E43" i="29"/>
  <c r="AF39" i="29"/>
  <c r="AD39" i="29"/>
  <c r="AM39" i="29" s="1"/>
  <c r="AM40" i="29" s="1"/>
  <c r="AM41" i="29" s="1"/>
  <c r="AM42" i="29" s="1"/>
  <c r="AC39" i="29"/>
  <c r="AA39" i="29"/>
  <c r="BE38" i="29"/>
  <c r="AF38" i="29"/>
  <c r="AD38" i="29"/>
  <c r="AC38" i="29"/>
  <c r="AA38" i="29"/>
  <c r="S38" i="29"/>
  <c r="R38" i="29" s="1"/>
  <c r="N38" i="29"/>
  <c r="O38" i="29" s="1"/>
  <c r="K38" i="29"/>
  <c r="I38" i="29"/>
  <c r="E38" i="29"/>
  <c r="AJ43" i="29" l="1"/>
  <c r="AJ39" i="29"/>
  <c r="AJ44" i="29"/>
  <c r="R43" i="29"/>
  <c r="AP38" i="29"/>
  <c r="AQ38" i="29" s="1"/>
  <c r="AM43" i="29"/>
  <c r="AM44" i="29" s="1"/>
  <c r="AM45" i="29" s="1"/>
  <c r="AM46" i="29" s="1"/>
  <c r="AM47" i="29" s="1"/>
  <c r="AP43" i="29" s="1"/>
  <c r="AQ43" i="29" s="1"/>
  <c r="T43" i="29"/>
  <c r="V43" i="29" s="1"/>
  <c r="AR48" i="29"/>
  <c r="U38" i="29"/>
  <c r="T38" i="29" s="1"/>
  <c r="V38" i="29" s="1"/>
  <c r="AJ38" i="29"/>
  <c r="L43" i="29"/>
  <c r="L38" i="29"/>
  <c r="U48" i="29"/>
  <c r="T48" i="29" s="1"/>
  <c r="V48" i="29" s="1"/>
  <c r="AK38" i="29" l="1"/>
  <c r="AL38" i="29" s="1"/>
  <c r="AK43" i="29"/>
  <c r="AL43" i="29" s="1"/>
  <c r="AK44" i="29" l="1"/>
  <c r="AL44" i="29" s="1"/>
  <c r="AL45" i="29" s="1"/>
  <c r="AL46" i="29" s="1"/>
  <c r="AL47" i="29" s="1"/>
  <c r="AN43" i="29" s="1"/>
  <c r="AO43" i="29" s="1"/>
  <c r="AR43" i="29" s="1"/>
  <c r="AK39" i="29"/>
  <c r="AL39" i="29" s="1"/>
  <c r="AL40" i="29" s="1"/>
  <c r="AL41" i="29" s="1"/>
  <c r="AL42" i="29" s="1"/>
  <c r="AN38" i="29" l="1"/>
  <c r="AO38" i="29" s="1"/>
  <c r="AR38" i="29" s="1"/>
  <c r="AF37" i="29" l="1"/>
  <c r="AD37" i="29"/>
  <c r="AC37" i="29"/>
  <c r="AA37" i="29"/>
  <c r="AF36" i="29"/>
  <c r="AD36" i="29"/>
  <c r="AC36" i="29"/>
  <c r="AA36" i="29"/>
  <c r="AF35" i="29"/>
  <c r="AD35" i="29"/>
  <c r="AC35" i="29"/>
  <c r="AJ35" i="29" s="1"/>
  <c r="AA35" i="29"/>
  <c r="S35" i="29"/>
  <c r="R35" i="29" s="1"/>
  <c r="N35" i="29"/>
  <c r="O35" i="29" s="1"/>
  <c r="K35" i="29"/>
  <c r="L35" i="29" s="1"/>
  <c r="I35" i="29"/>
  <c r="E35" i="29"/>
  <c r="AF34" i="29"/>
  <c r="AD34" i="29"/>
  <c r="AC34" i="29"/>
  <c r="AA34" i="29"/>
  <c r="AF33" i="29"/>
  <c r="AD33" i="29"/>
  <c r="AC33" i="29"/>
  <c r="AA33" i="29"/>
  <c r="AF32" i="29"/>
  <c r="AD32" i="29"/>
  <c r="AC32" i="29"/>
  <c r="AA32" i="29"/>
  <c r="BE31" i="29"/>
  <c r="AF31" i="29"/>
  <c r="AD31" i="29"/>
  <c r="AC31" i="29"/>
  <c r="AJ31" i="29" s="1"/>
  <c r="AA31" i="29"/>
  <c r="S31" i="29"/>
  <c r="R31" i="29" s="1"/>
  <c r="N31" i="29"/>
  <c r="O31" i="29" s="1"/>
  <c r="K31" i="29"/>
  <c r="L31" i="29" s="1"/>
  <c r="I31" i="29"/>
  <c r="E31" i="29"/>
  <c r="AJ36" i="29" l="1"/>
  <c r="AJ33" i="29"/>
  <c r="U31" i="29"/>
  <c r="T31" i="29" s="1"/>
  <c r="V31" i="29" s="1"/>
  <c r="AJ32" i="29"/>
  <c r="AJ34" i="29"/>
  <c r="AJ37" i="29"/>
  <c r="AM31" i="29"/>
  <c r="AM32" i="29" s="1"/>
  <c r="AM33" i="29" s="1"/>
  <c r="AM34" i="29" s="1"/>
  <c r="AK35" i="29"/>
  <c r="AL35" i="29" s="1"/>
  <c r="AK31" i="29"/>
  <c r="AL31" i="29" s="1"/>
  <c r="U35" i="29"/>
  <c r="T35" i="29" s="1"/>
  <c r="V35" i="29" s="1"/>
  <c r="AK32" i="29" l="1"/>
  <c r="AL32" i="29" s="1"/>
  <c r="AK36" i="29"/>
  <c r="AL36" i="29" s="1"/>
  <c r="AM35" i="29"/>
  <c r="AM36" i="29" s="1"/>
  <c r="AM37" i="29" s="1"/>
  <c r="AP35" i="29" s="1"/>
  <c r="AQ35" i="29" s="1"/>
  <c r="AK37" i="29" l="1"/>
  <c r="AL37" i="29" s="1"/>
  <c r="AN35" i="29" s="1"/>
  <c r="AO35" i="29" s="1"/>
  <c r="AR35" i="29" s="1"/>
  <c r="AK33" i="29"/>
  <c r="AL33" i="29" s="1"/>
  <c r="AK34" i="29" l="1"/>
  <c r="AL34" i="29" s="1"/>
  <c r="AF30" i="29" l="1"/>
  <c r="AD30" i="29"/>
  <c r="AC30" i="29"/>
  <c r="AA30" i="29"/>
  <c r="AF29" i="29"/>
  <c r="AD29" i="29"/>
  <c r="AC29" i="29"/>
  <c r="AJ29" i="29" s="1"/>
  <c r="AA29" i="29"/>
  <c r="AF28" i="29"/>
  <c r="AD28" i="29"/>
  <c r="AC28" i="29"/>
  <c r="AA28" i="29"/>
  <c r="S28" i="29"/>
  <c r="R28" i="29" s="1"/>
  <c r="N28" i="29"/>
  <c r="O28" i="29" s="1"/>
  <c r="K28" i="29"/>
  <c r="L28" i="29" s="1"/>
  <c r="I28" i="29"/>
  <c r="E28" i="29"/>
  <c r="AF27" i="29"/>
  <c r="AD27" i="29"/>
  <c r="AC27" i="29"/>
  <c r="AA27" i="29"/>
  <c r="AF26" i="29"/>
  <c r="AD26" i="29"/>
  <c r="AC26" i="29"/>
  <c r="AA26" i="29"/>
  <c r="BE25" i="29"/>
  <c r="AF25" i="29"/>
  <c r="AD25" i="29"/>
  <c r="AC25" i="29"/>
  <c r="AA25" i="29"/>
  <c r="S25" i="29"/>
  <c r="U25" i="29" s="1"/>
  <c r="T25" i="29" s="1"/>
  <c r="N25" i="29"/>
  <c r="O25" i="29" s="1"/>
  <c r="K25" i="29"/>
  <c r="L25" i="29" s="1"/>
  <c r="I25" i="29"/>
  <c r="E25" i="29"/>
  <c r="AF24" i="29"/>
  <c r="AD24" i="29"/>
  <c r="AC24" i="29"/>
  <c r="AA24" i="29"/>
  <c r="AF23" i="29"/>
  <c r="AD23" i="29"/>
  <c r="AC23" i="29"/>
  <c r="AA23" i="29"/>
  <c r="S23" i="29"/>
  <c r="U23" i="29" s="1"/>
  <c r="T23" i="29" s="1"/>
  <c r="N23" i="29"/>
  <c r="O23" i="29" s="1"/>
  <c r="K23" i="29"/>
  <c r="I23" i="29"/>
  <c r="E23" i="29"/>
  <c r="AJ22" i="29"/>
  <c r="AD22" i="29"/>
  <c r="AA22" i="29"/>
  <c r="AJ21" i="29"/>
  <c r="AD21" i="29"/>
  <c r="AA21" i="29"/>
  <c r="AF20" i="29"/>
  <c r="AD20" i="29"/>
  <c r="AC20" i="29"/>
  <c r="AA20" i="29"/>
  <c r="S20" i="29"/>
  <c r="U20" i="29" s="1"/>
  <c r="T20" i="29" s="1"/>
  <c r="N20" i="29"/>
  <c r="O20" i="29" s="1"/>
  <c r="K20" i="29"/>
  <c r="I20" i="29"/>
  <c r="E20" i="29"/>
  <c r="AD19" i="29"/>
  <c r="AC19" i="29"/>
  <c r="AJ19" i="29" s="1"/>
  <c r="AA19" i="29"/>
  <c r="AD18" i="29"/>
  <c r="AC18" i="29"/>
  <c r="AJ18" i="29" s="1"/>
  <c r="AA18" i="29"/>
  <c r="AD17" i="29"/>
  <c r="AC17" i="29"/>
  <c r="AJ17" i="29" s="1"/>
  <c r="AA17" i="29"/>
  <c r="BE16" i="29"/>
  <c r="AD16" i="29"/>
  <c r="AC16" i="29"/>
  <c r="AJ16" i="29" s="1"/>
  <c r="AK16" i="29" s="1"/>
  <c r="AL16" i="29" s="1"/>
  <c r="AA16" i="29"/>
  <c r="S16" i="29"/>
  <c r="R16" i="29" s="1"/>
  <c r="N16" i="29"/>
  <c r="O16" i="29" s="1"/>
  <c r="K16" i="29"/>
  <c r="I16" i="29"/>
  <c r="E16" i="29"/>
  <c r="AJ26" i="29" l="1"/>
  <c r="AJ20" i="29"/>
  <c r="AK20" i="29" s="1"/>
  <c r="AL20" i="29" s="1"/>
  <c r="V20" i="29"/>
  <c r="V25" i="29"/>
  <c r="V23" i="29"/>
  <c r="AJ25" i="29"/>
  <c r="AK25" i="29" s="1"/>
  <c r="AL25" i="29" s="1"/>
  <c r="U16" i="29"/>
  <c r="T16" i="29" s="1"/>
  <c r="V16" i="29" s="1"/>
  <c r="AJ23" i="29"/>
  <c r="AK23" i="29" s="1"/>
  <c r="AL23" i="29" s="1"/>
  <c r="AJ24" i="29"/>
  <c r="AJ27" i="29"/>
  <c r="AJ28" i="29"/>
  <c r="AK28" i="29" s="1"/>
  <c r="AL28" i="29" s="1"/>
  <c r="AJ30" i="29"/>
  <c r="AM20" i="29"/>
  <c r="AM21" i="29" s="1"/>
  <c r="AM22" i="29" s="1"/>
  <c r="AP20" i="29" s="1"/>
  <c r="AQ20" i="29" s="1"/>
  <c r="AM25" i="29"/>
  <c r="AM26" i="29" s="1"/>
  <c r="AM27" i="29" s="1"/>
  <c r="AK21" i="29"/>
  <c r="AL21" i="29" s="1"/>
  <c r="AM23" i="29"/>
  <c r="AK17" i="29"/>
  <c r="AL17" i="29" s="1"/>
  <c r="U28" i="29"/>
  <c r="T28" i="29" s="1"/>
  <c r="V28" i="29" s="1"/>
  <c r="R20" i="29"/>
  <c r="R23" i="29"/>
  <c r="R25" i="29"/>
  <c r="AD15" i="29"/>
  <c r="AD14" i="29"/>
  <c r="AD13" i="29"/>
  <c r="AD12" i="29"/>
  <c r="AQ25" i="29" l="1"/>
  <c r="AP25" i="29"/>
  <c r="AK24" i="29"/>
  <c r="AL24" i="29" s="1"/>
  <c r="AM24" i="29"/>
  <c r="AM16" i="29"/>
  <c r="AM17" i="29" s="1"/>
  <c r="AM18" i="29" s="1"/>
  <c r="AK29" i="29"/>
  <c r="AL29" i="29" s="1"/>
  <c r="AK18" i="29"/>
  <c r="AL18" i="29" s="1"/>
  <c r="AK26" i="29"/>
  <c r="AL26" i="29" s="1"/>
  <c r="AK22" i="29"/>
  <c r="AL22" i="29" s="1"/>
  <c r="AN20" i="29" s="1"/>
  <c r="AO20" i="29" s="1"/>
  <c r="AR20" i="29" s="1"/>
  <c r="AM28" i="29"/>
  <c r="AM29" i="29" s="1"/>
  <c r="AM30" i="29" s="1"/>
  <c r="AA13" i="29"/>
  <c r="AC13" i="29"/>
  <c r="AF13" i="29"/>
  <c r="AF12" i="29"/>
  <c r="AP28" i="29" l="1"/>
  <c r="AQ28" i="29" s="1"/>
  <c r="AP31" i="29"/>
  <c r="AQ31" i="29" s="1"/>
  <c r="AP23" i="29"/>
  <c r="AQ23" i="29" s="1"/>
  <c r="AO31" i="29"/>
  <c r="AR31" i="29" s="1"/>
  <c r="AN23" i="29"/>
  <c r="AO23" i="29" s="1"/>
  <c r="AR23" i="29" s="1"/>
  <c r="AK27" i="29"/>
  <c r="AL27" i="29" s="1"/>
  <c r="AK19" i="29"/>
  <c r="AL19" i="29" s="1"/>
  <c r="AK30" i="29"/>
  <c r="AL30" i="29" s="1"/>
  <c r="AF14" i="29"/>
  <c r="AF15" i="29"/>
  <c r="AC14" i="29"/>
  <c r="AC15" i="29"/>
  <c r="N12" i="29"/>
  <c r="AN28" i="29" l="1"/>
  <c r="AO28" i="29" s="1"/>
  <c r="AR28" i="29" s="1"/>
  <c r="AN25" i="29"/>
  <c r="AO25" i="29" s="1"/>
  <c r="AR25" i="29" s="1"/>
  <c r="AJ15" i="29"/>
  <c r="AJ14" i="29"/>
  <c r="AC12" i="29"/>
  <c r="BE12" i="29"/>
  <c r="AJ13" i="29" l="1"/>
  <c r="AJ12" i="29"/>
  <c r="AA15" i="29"/>
  <c r="AA14" i="29"/>
  <c r="AA12" i="29"/>
  <c r="O12" i="29"/>
  <c r="L12" i="29"/>
  <c r="I12" i="29"/>
  <c r="E12" i="29"/>
  <c r="AK12" i="29" l="1"/>
  <c r="AL12" i="29" s="1"/>
  <c r="AK13" i="29" s="1"/>
  <c r="AL13" i="29" s="1"/>
  <c r="U12" i="29"/>
  <c r="T12" i="29" s="1"/>
  <c r="V12" i="29" s="1"/>
  <c r="R12" i="29"/>
  <c r="AK14" i="29" l="1"/>
  <c r="AL14" i="29" s="1"/>
  <c r="AK15" i="29" s="1"/>
  <c r="AL15" i="29" s="1"/>
  <c r="AM12" i="29"/>
  <c r="AM13" i="29" s="1"/>
  <c r="AM14" i="29" s="1"/>
  <c r="AM15" i="29" s="1"/>
  <c r="AP12" i="29" l="1"/>
  <c r="AQ12" i="29" s="1"/>
  <c r="AP16" i="29"/>
  <c r="AQ16" i="29" s="1"/>
  <c r="AN12" i="29"/>
  <c r="AO12" i="29" s="1"/>
  <c r="AO16" i="29"/>
  <c r="AR16" i="29" l="1"/>
  <c r="AR12"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25" authorId="0" shapeId="0" xr:uid="{00000000-0006-0000-0200-000001000000}">
      <text>
        <r>
          <rPr>
            <b/>
            <sz val="9"/>
            <color indexed="81"/>
            <rFont val="Tahoma"/>
            <family val="2"/>
          </rPr>
          <t>Autor:</t>
        </r>
        <r>
          <rPr>
            <sz val="9"/>
            <color indexed="81"/>
            <rFont val="Tahoma"/>
            <family val="2"/>
          </rPr>
          <t xml:space="preserve">
1. Resolución
2. Proyección de Cupos
3. Inscripciones
4. Gestión de matrícula
5. Auditorías</t>
        </r>
      </text>
    </comment>
    <comment ref="Y25" authorId="0" shapeId="0" xr:uid="{00000000-0006-0000-0200-000002000000}">
      <text>
        <r>
          <rPr>
            <b/>
            <sz val="9"/>
            <color indexed="81"/>
            <rFont val="Tahoma"/>
            <family val="2"/>
          </rPr>
          <t>Autor:</t>
        </r>
        <r>
          <rPr>
            <sz val="9"/>
            <color indexed="81"/>
            <rFont val="Tahoma"/>
            <family val="2"/>
          </rPr>
          <t xml:space="preserve">
Diligenciar el formato GEDCO01 F001 - Plan de Cobertura (Diciembre de cada año)</t>
        </r>
      </text>
    </comment>
    <comment ref="Y26" authorId="0" shapeId="0" xr:uid="{00000000-0006-0000-0200-000003000000}">
      <text>
        <r>
          <rPr>
            <b/>
            <sz val="9"/>
            <color indexed="81"/>
            <rFont val="Tahoma"/>
            <family val="2"/>
          </rPr>
          <t>Autor:</t>
        </r>
        <r>
          <rPr>
            <sz val="9"/>
            <color indexed="81"/>
            <rFont val="Tahoma"/>
            <family val="2"/>
          </rPr>
          <t xml:space="preserve">
Diligenciar el formato GEDCO01 F001 - Plan de Cobertura (Diciembre de cada año)</t>
        </r>
      </text>
    </comment>
    <comment ref="Y28" authorId="0" shapeId="0" xr:uid="{00000000-0006-0000-0200-000004000000}">
      <text>
        <r>
          <rPr>
            <b/>
            <sz val="9"/>
            <color indexed="81"/>
            <rFont val="Tahoma"/>
            <family val="2"/>
          </rPr>
          <t>Autor:</t>
        </r>
        <r>
          <rPr>
            <sz val="9"/>
            <color indexed="81"/>
            <rFont val="Tahoma"/>
            <family val="2"/>
          </rPr>
          <t xml:space="preserve">
Diligenciar el formato GEDCO01 F001 - Plan de Cobertura (Diciembre de cada año)</t>
        </r>
      </text>
    </comment>
    <comment ref="Y29" authorId="0" shapeId="0" xr:uid="{00000000-0006-0000-0200-000005000000}">
      <text>
        <r>
          <rPr>
            <b/>
            <sz val="9"/>
            <color indexed="81"/>
            <rFont val="Tahoma"/>
            <family val="2"/>
          </rPr>
          <t>Autor:</t>
        </r>
        <r>
          <rPr>
            <sz val="9"/>
            <color indexed="81"/>
            <rFont val="Tahoma"/>
            <family val="2"/>
          </rPr>
          <t xml:space="preserve">
Diligenciar el formato GEDCO01 F001 - Plan de Cobertura (Diciembre de cada año)</t>
        </r>
      </text>
    </comment>
  </commentList>
</comments>
</file>

<file path=xl/sharedStrings.xml><?xml version="1.0" encoding="utf-8"?>
<sst xmlns="http://schemas.openxmlformats.org/spreadsheetml/2006/main" count="1452" uniqueCount="535">
  <si>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</si>
  <si>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</si>
  <si>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</si>
  <si>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</si>
  <si>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</si>
  <si>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</si>
  <si>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</si>
  <si>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</si>
  <si>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</si>
  <si>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</si>
  <si>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</si>
  <si>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</si>
  <si>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</si>
  <si>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</si>
  <si>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</si>
  <si>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</si>
  <si>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</si>
  <si>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</si>
  <si>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</si>
  <si>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</si>
  <si>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</si>
  <si>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</si>
  <si>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</si>
  <si>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</si>
  <si>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</si>
  <si>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</si>
  <si>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</si>
  <si>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</si>
  <si>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</si>
  <si>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</si>
  <si>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</si>
  <si>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</si>
  <si>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</si>
  <si>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</si>
  <si>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</si>
  <si>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</si>
  <si>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</si>
  <si>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</si>
  <si>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</si>
  <si>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</si>
  <si>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</si>
  <si>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</si>
  <si>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</si>
  <si>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</si>
  <si>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</si>
  <si>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</si>
  <si>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</si>
  <si>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</si>
  <si>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</si>
  <si>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</si>
  <si>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</si>
  <si>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</si>
  <si>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</si>
  <si>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</si>
  <si>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</si>
  <si>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</si>
  <si>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</si>
  <si>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</si>
  <si>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</si>
  <si>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</si>
  <si>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</si>
  <si>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</si>
  <si>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</si>
  <si>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</si>
  <si>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</si>
  <si>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</si>
  <si>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</si>
  <si>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</si>
  <si>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</si>
  <si>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</si>
  <si>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</si>
  <si>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</si>
  <si>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</si>
  <si>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</si>
  <si>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</si>
  <si>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</si>
  <si>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</si>
  <si>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</si>
  <si>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</si>
  <si>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</si>
  <si>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</si>
  <si>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</si>
  <si>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</si>
  <si>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</si>
  <si>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</si>
  <si>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</si>
  <si>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</si>
  <si>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</si>
  <si>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</si>
  <si>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</si>
  <si>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</si>
  <si>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</si>
  <si>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</si>
  <si>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</si>
  <si>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</si>
  <si>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</si>
  <si>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</si>
  <si>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</si>
  <si>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</si>
  <si>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</si>
  <si>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</si>
  <si>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</si>
  <si>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</si>
  <si>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</si>
  <si>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</si>
  <si>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</si>
  <si>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</si>
  <si>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</si>
  <si>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</si>
  <si>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</si>
  <si>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</si>
  <si>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</si>
  <si>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</si>
  <si>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</si>
  <si>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</si>
  <si>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</si>
  <si>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</si>
  <si>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</si>
  <si>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</si>
  <si>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</si>
  <si>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</si>
  <si>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</si>
  <si>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</si>
  <si>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</si>
  <si>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</si>
  <si>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</si>
  <si>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</si>
  <si>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</si>
  <si>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</si>
  <si>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</si>
  <si>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</si>
  <si>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</si>
  <si>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</si>
  <si>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</si>
  <si>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</si>
  <si>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</si>
  <si>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</si>
  <si>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</si>
  <si>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</si>
  <si>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</si>
  <si>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</si>
  <si>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</si>
  <si>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</si>
  <si>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</si>
  <si>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</si>
  <si>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</si>
  <si>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</si>
  <si>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</si>
  <si>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</si>
  <si>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</si>
  <si>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</si>
  <si>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</si>
  <si>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</si>
  <si>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</si>
  <si>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</si>
  <si>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</si>
  <si>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</si>
  <si>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</si>
  <si>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</si>
  <si>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</si>
  <si>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</si>
  <si>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</si>
  <si>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</si>
  <si>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</si>
  <si>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</si>
  <si>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</si>
  <si>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</si>
  <si>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</si>
  <si>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</si>
  <si>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</si>
  <si>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</si>
  <si>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</si>
  <si>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</si>
  <si>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</si>
  <si>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</si>
  <si>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</si>
  <si>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</si>
  <si>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</si>
  <si>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</si>
  <si>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</si>
  <si>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</si>
  <si>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</si>
  <si>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</si>
  <si>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</si>
  <si>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</si>
  <si>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</si>
  <si>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</si>
  <si>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</si>
  <si>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</si>
  <si>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</si>
  <si>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</si>
  <si>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</si>
  <si>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</si>
  <si>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</si>
  <si>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</si>
  <si>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Procesos</t>
  </si>
  <si>
    <t>Preventivo</t>
  </si>
  <si>
    <t>Manual</t>
  </si>
  <si>
    <t>Documentado</t>
  </si>
  <si>
    <t>Continua</t>
  </si>
  <si>
    <t>Con Registro</t>
  </si>
  <si>
    <t>N/A</t>
  </si>
  <si>
    <t>Aceptar</t>
  </si>
  <si>
    <t>Semestral</t>
  </si>
  <si>
    <t xml:space="preserve">Trimestral </t>
  </si>
  <si>
    <t>Posibilidad de perdida reputacional</t>
  </si>
  <si>
    <t>A Ejecucion y administracion de procesos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</si>
  <si>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</si>
  <si>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</si>
  <si>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</si>
  <si>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</si>
  <si>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</si>
  <si>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</si>
  <si>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</si>
  <si>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</si>
  <si>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</si>
  <si>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</si>
  <si>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</si>
  <si>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</si>
  <si>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</si>
  <si>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</si>
  <si>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</si>
  <si>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</si>
  <si>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</si>
  <si>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</si>
  <si>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</si>
  <si>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</si>
  <si>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</si>
  <si>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</si>
  <si>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</si>
  <si>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</si>
  <si>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</si>
  <si>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</si>
  <si>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</si>
  <si>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</si>
  <si>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</si>
  <si>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</si>
  <si>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</si>
  <si>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</si>
  <si>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</si>
  <si>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</si>
  <si>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</si>
  <si>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</si>
  <si>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</si>
  <si>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</si>
  <si>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</si>
  <si>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</si>
  <si>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</si>
  <si>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</si>
  <si>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</si>
  <si>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</si>
  <si>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</si>
  <si>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</si>
  <si>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</si>
  <si>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</si>
  <si>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</si>
  <si>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</si>
  <si>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</si>
  <si>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</si>
  <si>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</si>
  <si>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</si>
  <si>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</si>
  <si>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</si>
  <si>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</si>
  <si>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</si>
  <si>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</si>
  <si>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</si>
  <si>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</si>
  <si>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</si>
  <si>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</si>
  <si>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</si>
  <si>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</si>
  <si>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</si>
  <si>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</si>
  <si>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</si>
  <si>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</si>
  <si>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</si>
  <si>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</si>
  <si>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</si>
  <si>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</si>
  <si>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</si>
  <si>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</si>
  <si>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</si>
  <si>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</si>
  <si>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</si>
  <si>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con algunos usuarios de relevancia frente al logro de los objetivos</t>
  </si>
  <si>
    <t>El riesgo afecta la imagen de la entidad con efecto publicitario sostenido a nivel de sector administrativo, nivel departamental o municipal</t>
  </si>
  <si>
    <t>Listado de criterios impacto Reputacional</t>
  </si>
  <si>
    <t>1.2.9. %</t>
  </si>
  <si>
    <t>1.2.10. Impacto Inherente mas alto</t>
  </si>
  <si>
    <t>1.2.12. Zona de riesgo inherente</t>
  </si>
  <si>
    <t>2.2.2. Valor Total del Control</t>
  </si>
  <si>
    <t>2.2.3. Probabilidad residual</t>
  </si>
  <si>
    <t>2.2.4. Impacto Residual</t>
  </si>
  <si>
    <t>MATRIZ DE RIESGOS INSTITUCIONALES - CONTEXTO E IDENTIFICACIÓN</t>
  </si>
  <si>
    <t>Utilice la lista de despligue que se encuentra parametrizada, le aparecerán las opciones:
Sin Iniciar, En proceso, Cerrado,
la selección en este caso dependerá de las acciones del plan que se hayan establecido en cada caso.</t>
  </si>
  <si>
    <t>1.2.6. Impacto Inherente economico</t>
  </si>
  <si>
    <t>1.2.8. Impacto Inherente reputacional</t>
  </si>
  <si>
    <t>1.2.11. % mas alto</t>
  </si>
  <si>
    <t>Por el incumplimiento a las metas establecidas en el Plan Operativo de Inspección y vigilancia</t>
  </si>
  <si>
    <t>debidos a una débil estructura de las Unidades Administrativas y Locales de Educación -UNALDES,  que no ha permitido la articulación de sus actividades con el resto de procesos diferentes a IV</t>
  </si>
  <si>
    <t>Subdirector tecnico de Inspeccion y vigilancia</t>
  </si>
  <si>
    <t>Análisis  y asignación del recurso humano y logístico necesario para el cumplimiento al plan de visitas.</t>
  </si>
  <si>
    <t xml:space="preserve">Anual </t>
  </si>
  <si>
    <t>Establecer la frecuencia de los seguimientos, teniendo en cuenta las recomendaciones establecidas por el MEN</t>
  </si>
  <si>
    <t>Reprograma las visitas no ejecutadas dentro del POAIV</t>
  </si>
  <si>
    <t>Realizar seguimiento a las actividades programadas en el POAIV, de tal forma que permitan tomar acciones para su cumplimiento.</t>
  </si>
  <si>
    <t>Correctivo</t>
  </si>
  <si>
    <t>Aleatoria</t>
  </si>
  <si>
    <t>por el Incumplimiento de las metas previstas según lo establecido en el Plan de Apoyo al Mejoramiento</t>
  </si>
  <si>
    <t>Debidos a Falta de articulación y coordinación de políticas, programas, recursos y metas desde la transversalidad, con las diferentes dependencias de la SED y UNALDES. (Trabajo coordinado para la consecución de los objetivos) Insuficiente gestión a los resultados obtenidos en el seguimiento y evaluación de PAM</t>
  </si>
  <si>
    <t>Subdirector tecnico de Calidad Educativa</t>
  </si>
  <si>
    <t xml:space="preserve">Seguimiento y control a las acciones realizadas desde la Dirección de Calidad Educativa, </t>
  </si>
  <si>
    <t>ANUAL</t>
  </si>
  <si>
    <t>Detectivo</t>
  </si>
  <si>
    <t xml:space="preserve">Se  genero informe de seguimiento de plan de acción a corte 30 de marzo de 23, en las cuales se desarrollaron diferentes actividades  planteadas en el PAM , como reuniones con el comité de convivencia Distrital, se tramitó convenio interadministrativo con la Universidad mayor de bolivar para la formación en evaluación por competencias de los docentes de las diferentes areas que evalua el icfesLa Secretaria de Educación Distrital realizó proceso de  financiación  del pago de la inscripción de 7874 estudiantes jornada diurna de grado 11 a las pruebas Saber 2023 y por valor de 456.692.000 pesos.Se realizó la apertura de convocatoria para formación avanzada, 39 Becas disponibles para Maestrías y Doctorado, las cuales ya finalizaron su proceso de postulación por parte de los docente y se encuentra en la fase de estudio para su otorgamiento.
1. 1ra asistencia Tecnica a I.E Arroyo Grande y Junta del Consejo Comunitario de Arroyo Grande para la transicion de PEI a PEC. Programada la siguiente asistencia para el proximo 27 de abril de 2023 ante Asamblea y lideres.
2. 1ra Asistencia  Tecnica y propuesta de Transito de PEI a PEC a la I.E de Manzanillo. Programada siguiente asistencia la primera semana de mayo.
  ( Faltando 5 I.E para cumplir la meta total dispuesta para este año)
3. Acercamiento para visita Tecnica de la I.E Pasacaballos para transito de PEI a PEC la proxima semana. 
4. Entrega de Acto de Transito de PEI a PEC de la I.E de Santa Ana.
5. Acto de la Boquilla lista y agendando con la Dra. OLGA la entrega a la I.E de la Boquilla.
6. Consolidacion de SPI de febrero marzo de 2023.
7. Asistencia Tecnica a Parques Nacionales, Cardiqur, I.E Santa Ana y Alcaldia de Cartagena de procesos de Transitos etnos.    </t>
  </si>
  <si>
    <t xml:space="preserve"> a corte 30 de junio de 2023 se realiza seguimiento del plan de acción y evaluación del plan de apoyo al mejoramiento PAM, en la cual se dieron las siguientes acciones: firma de convenio interadministrativo con la U. Mayor, asistencias tecnicas con personeros y contralores en temas de pruebas saber y proyecto de vida, continuan las asistencias tecnicas con comites de convivencias y gobiernos escolares, participación en la mesa de trabajo de Educación en el marco del Plan para el Buen vivir de las 12 IEO de la Unidad comunera de Gobierno No. 6; en este espacio se mostró el avance en el proceso de resemantización y orientación de las HGE de dichas IEO. 
 implementación del Movimiento 5: “La escuela resemantizada”: se realiza asistencia técnica con las 11 IEO focalizadas para revisar los SIEE de estas y verificar los avances del proceso de resemantización. y asistencias tecnicas virtuales a traves de la estrategia gestionarte,*Implementación del plan de trabajo acorde al cronograma de Acompañamientos de GESTIONAR-TÉ: Asistencia técnica mediante el Taller PIAR como estrategia de flexibilización curricular el 2 de mayo, con la participación de 78 EE Privados:  se llevo a cabo el foro distrital, La SED, desde el área de calidad, continúa la implementación del proyecto Barullos de Género desde las escuelas, donde se priorizan 35IE, para formar en temas como Derechos Humanos, Prevención de Violencias Basadas en Género, Economía del Cuidado, Salud Menstrual. 
Durante el segundo trimestre se han realizado acciones de formación en temas como Derechos humanos, prevención de las violencias basadas en género, educación menstrual y medios de comunicación, a estudiantes de los grados 9, 10 y 11 de las IE priorizadas. En estas acciones han participado 26 instituciones educativas y 1025 directivos, administrativos y docentes.  Se ha implementado a la vez, la estrategia de servicio social estudiantil obligatorio donde se está implementando la metodología de formación a formadores con el fin de que los estudiantes de grado 11 apoyen la sensibilización en prevención de BVG con niños y niñas de primaria  y otras actividades que dan cuenta del cumplimiento de las actividades programadas </t>
  </si>
  <si>
    <t>30 de diciembre de 2023</t>
  </si>
  <si>
    <t>Definir espacios que permitan la articulación de las diferentes dependencias de la SED con el fin de coordinar las actividades para la consecución de los objetivos.</t>
  </si>
  <si>
    <t>MENSUAL</t>
  </si>
  <si>
    <t>Gestionar la participación de aliados estratégicos, para complementar las acciones de mejoramiento.</t>
  </si>
  <si>
    <t>Comité de seguimiento para asignación de recursos</t>
  </si>
  <si>
    <t>R2</t>
  </si>
  <si>
    <t>Por  Focalización de las IEO, sin tener en cuenta los indicadores de eficiencia interna y de calidad</t>
  </si>
  <si>
    <t>Debido a Debilidad en los controles  existentes  en los procesos y procedimientos</t>
  </si>
  <si>
    <t>Actualización permanente de la información histórica de los indicadores de eficiencia interna y calidad, con apoyo de Planeación Educativa.
Articular con el proceso de TICS, las necesidades de información desde las diferentes plataformas que se manejan en la SED.</t>
  </si>
  <si>
    <t xml:space="preserve">Para la focalización de las instituciones educativas que seran asistidas en la actividades planeadas en el  PAM, se tienen en cuenta los resultados de los indicadores de  calidad  que se registran en el informe de resultados de pruebas saber , focalizando las que mejoran el indice de clasificación y algunas que se encuentran en categoria D </t>
  </si>
  <si>
    <t>Afecta la imagen de algún área de la org</t>
  </si>
  <si>
    <t xml:space="preserve">Emisión de orientaciones de focalización y priorización para la asignación de programas, proyectos, aliados. </t>
  </si>
  <si>
    <t>;Afecta la imagen de la entidad int de conocimiento gral nivel interno de J.D y accionistas y o de proveedores</t>
  </si>
  <si>
    <t xml:space="preserve">Control de aplicación de orientaciones de focalización y priorización. </t>
  </si>
  <si>
    <t>;Afecta la imagen de la entidad con algunos usuarios de relevancia frente al logro de los objs</t>
  </si>
  <si>
    <t>;Afecta la imagen de la entidad con efecto pub sostenido a nivel de sector admon, nivel dptal o mpal</t>
  </si>
  <si>
    <t>;Afecta la imagen de la entidad a nivel Nal con efecto pub sostenido a nivel país</t>
  </si>
  <si>
    <t>R3</t>
  </si>
  <si>
    <t xml:space="preserve">Por Planes de desarrollo que no den continuidad a las metas de calidad del sector educativo. </t>
  </si>
  <si>
    <t xml:space="preserve">Debido a Falta de continuidad en las estrategias, generadas por los constantes cambios reiterados en el gobierno y desarticulación con otros entes para atender la población. </t>
  </si>
  <si>
    <t>Tener como elemento de entrada para la definición del nuevo plan de desarrollo los resultados de indicadores de plan de desarrollo actual vs indicadores MEN y comparación con resultados nacionales.</t>
  </si>
  <si>
    <t>Se realizó seguimiento a traves del  informe de plan de accion a corte 30 de marzo de 2023</t>
  </si>
  <si>
    <t>Se generó informe de seguimiento de plan de acción a corte junio 30 de 2023</t>
  </si>
  <si>
    <t>Realizar seguimiento periodico sobre el cumplimiento de las metas establecidas en el plan de desarrollo para la toma de acciones.</t>
  </si>
  <si>
    <t>TRIMESTRAL</t>
  </si>
  <si>
    <t>Posibilidad de perdida economica y reputacional</t>
  </si>
  <si>
    <t>por no garantizar el acceso al sistema de educación preescolar, báisa y media</t>
  </si>
  <si>
    <t>debido a la insuficiencia y limitación de la capacidad instalada de establecimientos educativos oficiales para la prestación del servicio</t>
  </si>
  <si>
    <t>Mayor a 500 SMLMV</t>
  </si>
  <si>
    <t>Director de cobertura educativa</t>
  </si>
  <si>
    <t>lidera la elaboración del plan de cobertura en el formato GEDCO01 F001 - Plan de Cobertura</t>
  </si>
  <si>
    <t>anualmente</t>
  </si>
  <si>
    <t>Reducir mitigar</t>
  </si>
  <si>
    <t>gestiona el cumplimiento de la ejecución del plan de cobertura en el formato GEDCO01 F001 - Plan de Cobertura</t>
  </si>
  <si>
    <t>trimestralmente</t>
  </si>
  <si>
    <t>Director cobertura educativa</t>
  </si>
  <si>
    <t>Realizar una planificación detallada para el desarrollo de los procesos contractuales que se requieren.</t>
  </si>
  <si>
    <t>Anual</t>
  </si>
  <si>
    <t>Posibilidad de perdida reputacional y economica</t>
  </si>
  <si>
    <t>por incremento en la tasa de deserción escolar de la oferta oficial del Distrito</t>
  </si>
  <si>
    <t>Misional</t>
  </si>
  <si>
    <t xml:space="preserve">Por el recibo de requerimientos sin el lleno de requisitos </t>
  </si>
  <si>
    <t xml:space="preserve">debido a la carencia de personal suficiente y con los perfiles acordes a las necesidades de los procesos. </t>
  </si>
  <si>
    <t>ENTRE 10 Y 50 SMLMV</t>
  </si>
  <si>
    <t xml:space="preserve">Profesional Atencion al Ciudadano </t>
  </si>
  <si>
    <t>Capacitación constante en servicio al ciudadano y requisitos específicos para cada trámite.</t>
  </si>
  <si>
    <t xml:space="preserve">anual </t>
  </si>
  <si>
    <t>Sin Documentar</t>
  </si>
  <si>
    <t xml:space="preserve">Registrar y publicar cronograma de actividades  misionales periódicas de la SED para reforzar la capacitación  </t>
  </si>
  <si>
    <t>Realizar análisis de casos presentados para plantear acciones de mejora y actualizar plan de capacitación.</t>
  </si>
  <si>
    <t xml:space="preserve">semestral </t>
  </si>
  <si>
    <t>Realizar seguimiento del estado de las PQR</t>
  </si>
  <si>
    <t>Semanal y Mensual</t>
  </si>
  <si>
    <t>Por la asignación de PQR al área que no corresponde.</t>
  </si>
  <si>
    <t>debido a la falta de apropiación de la plataforma SAC para el manejo de las PQR por parte de los responsables de los procesos.</t>
  </si>
  <si>
    <t>Capacitar a los servidores en las funciones de cada una de las áreas de la SED</t>
  </si>
  <si>
    <t>fortalecer la  Implementación del SAC Vr.2.0</t>
  </si>
  <si>
    <t xml:space="preserve">mensual </t>
  </si>
  <si>
    <t>por desfinanciación del presupuesto de ingresos y gastos de la SED</t>
  </si>
  <si>
    <t>debido a reducción de presupuesto para la ejecución de las actividades.</t>
  </si>
  <si>
    <t>entre 100 y 500 SMLMV</t>
  </si>
  <si>
    <t>Directora administrativa y financiera</t>
  </si>
  <si>
    <t>Seguir y controlar la ejecución presupuestal de tal forma que permita tomar acciones dirigidas a la consecución de recursos para el desarrollo de proyectos.</t>
  </si>
  <si>
    <t>Mensual</t>
  </si>
  <si>
    <t xml:space="preserve">Gestionar por parte de los diferentes procesos,  para la realización de  alianzas y convenios interinstitucional que permitan el desarrollo de proyecto </t>
  </si>
  <si>
    <t>por devolución de solicitudes de CDP por  información errónea</t>
  </si>
  <si>
    <t>debido a falta de control de la información contenida en el documento</t>
  </si>
  <si>
    <t>Mantener el control definido en el formato GEDGF02-F001.Solicitud de trámite de CDP</t>
  </si>
  <si>
    <t>Diario</t>
  </si>
  <si>
    <t>Realizar actividades de socialización del uso adecuado de la herramienta de control</t>
  </si>
  <si>
    <t>por no radicación oportuna de las cuentas de cobro por parte de los contratistas y supervisores</t>
  </si>
  <si>
    <t>debido a falta de iniciativa y poca supervision de los lideres de proceso</t>
  </si>
  <si>
    <t>Lider de cada proceso</t>
  </si>
  <si>
    <t>Supervision y seguimiento a los contratos y la grestion de cuentas de cobro</t>
  </si>
  <si>
    <t>para cada contrato</t>
  </si>
  <si>
    <t>por Formulación de proyectos de manera inoportuna e inadecuada</t>
  </si>
  <si>
    <t>debido a que no da un flujo de información libre con las demás áreas de la SED. (debilidad en los mecanismos de comunicación y la entrega de información)</t>
  </si>
  <si>
    <t xml:space="preserve">asesor planeacion </t>
  </si>
  <si>
    <t>Realizar cronogramas para la entregas de proyectos y acompañamiento a los diferentes procesos.</t>
  </si>
  <si>
    <t>Ajustar el proceso de formulación de proyectos según las directrices de planeación distrital.</t>
  </si>
  <si>
    <t xml:space="preserve">Brindar asistencias y capacitaciones para la elaboraciones de planes programas y proyectos y la evaluación de los mismos </t>
  </si>
  <si>
    <t>por la Inoportunidad en el seguimiento a la ejecución de los proyectos.</t>
  </si>
  <si>
    <t>debido a la falta de apropiación por parte de los líderes de proceso en el enfoque de toma de decisiones basadas en datos (poco uso del análisis de indicadores para la toma de decisiones)</t>
  </si>
  <si>
    <t>Realizar acompañamiento a los líderes de proceso en el análisis de la información del proceso.</t>
  </si>
  <si>
    <t>Trimestral</t>
  </si>
  <si>
    <t>Realizar seguimiento al cumplimiento del plan de desarrollo del sector educativo.</t>
  </si>
  <si>
    <t>por incumplimiento de términos en  la atención de peticiones, conceptos, solicitudes, defensa , acciones judiciales y administrativa</t>
  </si>
  <si>
    <t>debido a la Falta de apropiación de la plataforma SAC para el manejo de las PQR por parte de los responsables de los procesos</t>
  </si>
  <si>
    <t>Asesor grupo asesoria legal SED</t>
  </si>
  <si>
    <t>Revisión diaria de las plataformas tecnológicas</t>
  </si>
  <si>
    <t xml:space="preserve">Asesor grupo asesoria legal SED </t>
  </si>
  <si>
    <t>Actualizar periódicamente el formato código GEDGL01-F001Control de seguimiento a  solicitudes</t>
  </si>
  <si>
    <t>Revisar el libro radicado</t>
  </si>
  <si>
    <t>DIARIO</t>
  </si>
  <si>
    <t>Por  recibir o solicitar cualquier dádiva o beneficio a nombre propio o de terceros, para expedir conceptos u orientaciones de tipo jurídico sin fundamento legal.</t>
  </si>
  <si>
    <t>debido a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t>
  </si>
  <si>
    <t>Revisión y  actualización del  normograma</t>
  </si>
  <si>
    <t xml:space="preserve">Cuando Sea Necesario </t>
  </si>
  <si>
    <t>Mecanismos de doble verificación para emisión de los conceptos</t>
  </si>
  <si>
    <t xml:space="preserve">Diario </t>
  </si>
  <si>
    <t>Socialización a todos los funcionarios del proceso la actualización del normograma haciendo énfasis en los apartes que aplican fundamentalmente</t>
  </si>
  <si>
    <t xml:space="preserve">Por inoportunidad en los procesos de contratación  </t>
  </si>
  <si>
    <t>debido a falta de recursos de inversión para el desarrollo de los proyectos educativos</t>
  </si>
  <si>
    <t xml:space="preserve">Subdirector Técnico de Bienes y Servicios
</t>
  </si>
  <si>
    <t>Seguimiento periódico al plan de adquisiciones y presentación de avance en comité directivo</t>
  </si>
  <si>
    <t>Alinear con el proceso de planeación las adquisiciones realizadas vs los proyectos ejecutados.</t>
  </si>
  <si>
    <t>Alinear criteritos con las dependencias del ente territorial que aplique, para hacer el proceso más dinámico.</t>
  </si>
  <si>
    <t>Posibilidad de pérdida Económica y Reputacional</t>
  </si>
  <si>
    <t>por Inadecuada supervisión y seguimiento durante la etapa de ejecución contractual</t>
  </si>
  <si>
    <t>debido a  falta de competencia de algunos supervisores en el seguimiento de las actividades contratadas</t>
  </si>
  <si>
    <t>entre 50 y 100 SMLMV</t>
  </si>
  <si>
    <t>Subdirector Técnico de Bienes y Servicios</t>
  </si>
  <si>
    <t>Realizar actividades de capacitación y sensibilización en temas de supervisión e interventoría de contratos para el personal que se asignará como supervisor.</t>
  </si>
  <si>
    <t>Realizar un seguimiento y control  permanente desde el proceso para los supervisores , de tal forma que se cumpla con el proceso.</t>
  </si>
  <si>
    <t>PARA CADA PROCESO CONTRACTUAL</t>
  </si>
  <si>
    <t>por inoportunidad en la asistencia tecnológica</t>
  </si>
  <si>
    <t>debidos a la carencia de personal suficiente y con los perfiles acordes a las necesidades de los procesos, además de la falta de recursos para la actualización de infraestructura tecnológica.</t>
  </si>
  <si>
    <t xml:space="preserve">Profesional Universiitario TIC </t>
  </si>
  <si>
    <t>Incluir en el plan de compras los insumos de mantenimiento y partes para remplazo de averiadas en equipos de cómputo, escáner e impresoras</t>
  </si>
  <si>
    <t>Anual.</t>
  </si>
  <si>
    <t>Presentar periódicamente en comité directivo, el balance de stock de materiales vs solicitudes de mantenimiento</t>
  </si>
  <si>
    <t>semestral.</t>
  </si>
  <si>
    <t>Elaboración de los cronogramas de acuerdo a la periodicidad de los mismos</t>
  </si>
  <si>
    <t>Contratación del personal a partir del primer día hábil de la vigencia correspondiente</t>
  </si>
  <si>
    <t>Por alteración de la confidencialidad, integridad y disponibilidad de la información.</t>
  </si>
  <si>
    <t>debido a la falta de mecanismos y herramientas que garanticen el acceso a la información solo por el personal autorizado.</t>
  </si>
  <si>
    <t>Actualizar o Generar perfiles para acceso a la información</t>
  </si>
  <si>
    <t>anual.</t>
  </si>
  <si>
    <t> Salvaguarda de información relevante en las unidades administrativas existentes en los servidores</t>
  </si>
  <si>
    <t>mensual</t>
  </si>
  <si>
    <t>Acceso a las unidades locales de datos por parte del personal autorizado de la oficina de servicios informáticos</t>
  </si>
  <si>
    <t>por recobros de incapacidades  menores a los valores cancelados por la SED</t>
  </si>
  <si>
    <t>debido a Información represada, necesaria para la aprobación de recobros por parte de  Fiduprevisora</t>
  </si>
  <si>
    <t xml:space="preserve">Subdirector tecnico de talento humano </t>
  </si>
  <si>
    <t>realiza socialización a las IEO sobre los procedimientos que impactan en la actividad de recobros.</t>
  </si>
  <si>
    <t xml:space="preserve">identifica todas y cada una de las incapacidades generadas con las solicitudes de recobro y gestión realizada </t>
  </si>
  <si>
    <t>por posesión de funcionarios sin el cumplimiento de requisitos</t>
  </si>
  <si>
    <t>por dispersión de información entre los diferentes sistemas de información. Muchos sistemas de información del MEN no tienen Inter operatividad.</t>
  </si>
  <si>
    <t>socializa con el equipo responsable los mecanismos de control para la verificación de los títulos de estudio y documentos requeridos.</t>
  </si>
  <si>
    <t>confirma con los establecimientos educativos y/u organismos la autenticidad de los mismos.</t>
  </si>
  <si>
    <t xml:space="preserve">En cada proceso </t>
  </si>
  <si>
    <t xml:space="preserve">por ncumplimiento de metas establecidas en el SGC </t>
  </si>
  <si>
    <t>realiza revisión a la estructura de los indicadores definidos para los procesos.</t>
  </si>
  <si>
    <t>realiza seguimiento a los resultados de los indicadores definidos para cada proceso</t>
  </si>
  <si>
    <t>por resultados de auditorías poco confiables</t>
  </si>
  <si>
    <t>debido a debilidad en la identificación de  requisitos establecidos por la norma ISO 9001:2015 y Especificaciones Técnicas del MEN</t>
  </si>
  <si>
    <t>realiza entrenamiento a los auditores internos para reforzar las técnicas de auditoría.</t>
  </si>
  <si>
    <t>realiza la asignación de los auditores según sus competencias en el plan de auditoría.</t>
  </si>
  <si>
    <t>Para el cilco de auditorías</t>
  </si>
  <si>
    <t>realiza seguimiento al cumplimiento del plan de auditoría y los resultados de las mismas</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</si>
  <si>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</si>
  <si>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</si>
  <si>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</si>
  <si>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</si>
  <si>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</si>
  <si>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</si>
  <si>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</si>
  <si>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</si>
  <si>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</si>
  <si>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</si>
  <si>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</si>
  <si>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</si>
  <si>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</si>
  <si>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</si>
  <si>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</si>
  <si>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</si>
  <si>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</si>
  <si>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</si>
  <si>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</si>
  <si>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Deficiencia en la infraestructura física y tecnológica necesaria para la prestación del servicio.
Falta de apropiación de la plataforma SAC para el manejo de las PQR por parte de los responsables de los procesos.
Carencia de personal suficiente y con los perfiles acordes a las necesidades de los procesos</t>
  </si>
  <si>
    <t>Poca articulación y coordinación de políticas, programas, recursos y metas desde la transversalidad, con las diferentes dependencias de la SED y UNALDES.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
No existe un flujo de información libre con las demás áreas de la SED. (debilidad en los mecanismos de comunicación y la entrega de información)
Deficiencia en la infraestructura física y tecnológica necesaria para la prestación del servicio.
Carencia de personal suficiente y con los perfiles acordes a las necesidades de los procesos.
Falta de recursos de inversión para el desarrollo de los proyectos del plan de desarrollo</t>
  </si>
  <si>
    <t>Falta de recursos de inversión para el desarrollo de los proyectos del plan de desarrollo.
Poca articulación y coordinación de políticas, programas, recursos y metas desde la transversalidad, con las diferentes dependencias de la SED y UNALDES.
Capacidad instalada insuficiente que permita absorber la demanda del sector educativo. (Establecimientos educativos)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t>
  </si>
  <si>
    <t>Débil estructura de las Unidades Administrativas y Locales de Educación -UNALDES, que no ha permitido la articulación de sus actividades con el resto de procesos diferentes a IV.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
No existe un flujo de información libre con las demás áreas de la SED. (debilidad en los mecanismos de comunicación y la entrega de información)
Deficiencia en la infraestructura física y tecnológica necesaria para la prestación del servicio.
Dificultades en la preservación y retención de los registros y evidencias que se generan de la prestación del servicio (archivo organizacional)
Carencia de personal suficiente y con los perfiles acordes a las necesidades de los procesos
Falta de recursos de inversión para el desarrollo de los proyectos del plan de desarrollo</t>
  </si>
  <si>
    <t>Poca articulación y coordinación de políticas, programas, recursos y metas desde la transversalidad, con las diferentes dependencias de la SED y UNALDES.
Dificultades en la preservación y retención de los registros y evidencias que se generan de la prestación del servicio (archivo organizacional)
Capacidad instalada insuficiente que permita absorber la demanda del sector educativo. (Establecimientos educativos)
Falta de recursos de inversión para el desarrollo de los proyectos del plan de desarrollo</t>
  </si>
  <si>
    <t>Deficiencia en la infraestructura física y tecnológica necesaria para la prestación del servicio.
Falta de recursos de inversión para el desarrollo de los proyectos del plan de desarrollo
Dificultades en la preservación y retención de los registros y evidencias que se generan de la prestación del servicio (archivo organizacional)
Carencia de personal suficiente y con los perfiles acordes a las necesidades de los procesos.</t>
  </si>
  <si>
    <t>Deficiencia en la infraestructura física y tecnológica necesaria para la prestación del servicio.
No existe un flujo de información ágil con las demás áreas de la SED. (debilidad en los mecanismos de comunicación y la entrega de información)</t>
  </si>
  <si>
    <t>No existe un flujo de información ágil con las demás áreas de la SED. (debilidad en los mecanismos de comunicación y la entrega de información)
Deficiencia en la infraestructura física y tecnológica necesaria para la prestación del servicio.
Falta de apropiación por parte de los líderes de proceso en el enfoque de toma de decisiones basadas en datos (poco uso del análisis de indicadores para la toma de decisiones)
Fallas en el proceso y la estrategia de comunicación interna, que impiden la oportuna difusión a los servidores de la información para la operación de sus actividades.</t>
  </si>
  <si>
    <t>Falta de apropiación por parte de los líderes de proceso en el enfoque de toma de decisiones basadas en datos (poco uso del análisis de indicadores para la toma de decisiones)
No existe un flujo de información ágil con las demás áreas de la SED. (debilidad en los mecanismos de comunicación y la entrega de información)
Fallas en el proceso y la estrategia de comunicación interna, que impiden la oportuna difusión a los servidores de la información para la operación de sus actividades.
Dificultades en la preservación y retención de los registros y evidencias que se generan de la prestación del servicio (archivo organizacional)</t>
  </si>
  <si>
    <t>Falta de recursos de inversión para el desarrollo de los proyectos del plan de desarrollo
Falta de apropiación por parte de los líderes de proceso en el enfoque de toma de decisiones basadas en datos (poco uso del análisis de indicadores para la toma de decisiones)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t>
  </si>
  <si>
    <t>Deficiencia en la infraestructura física y tecnológica necesaria para la prestación del servicio.
Falta de recursos de inversión para el desarrollo de los proyectos del plan de desarrollo.</t>
  </si>
  <si>
    <t>Poca articulación y coordinación de políticas, programas, recursos y metas desde la transversalidad, con las diferentes dependencias de la SED y UNALDES.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
No existe un flujo de información ágil con las demás áreas de la SED. (debilidad en los mecanismos de comunicación y la entrega de información)
Deficiencia en la infraestructura física y tecnológica necesaria para la prestación del servicio.</t>
  </si>
  <si>
    <t>La competencia del personal con el que cuenta la SED, basado en educación y experiencia que permite afianzar el conocimiento organizacional.
Contar con un Sistema de Gestión de Calidad basado en el estándar ISO 9001:2015 que ha permitido la generación de una estructura por procesos sustentado en información documentada.
La orientación hacia la prestación del servicio y la satisfacción de los usuarios en la realización de las actividades por parte de los funcionarios</t>
  </si>
  <si>
    <t>Falta de continuidad en las estrategias, generadas por los constantes cambios reiterados en el gobierno.</t>
  </si>
  <si>
    <t>La asesoría y acompañamiento ofrecido por el MEN a las ETC</t>
  </si>
  <si>
    <t>La competencia del personal con el que cuenta la SED, basado en educación y experiencia que permite afianzar el conocimiento organizacional.
Contar con un Sistema de Gestión de Calidad basado en el estándar ISO 9001:2015 que ha permitido la generación de una estructura por procesos sustentado en información documentada.
La orientación hacia la prestación del servicio y la satisfacción de los usuarios en la realización de las actividades por parte de los funcionarios.</t>
  </si>
  <si>
    <t>La participación de aliados estratégicos, para complementar las acciones de mejoramiento.
El alto nivel de relevancia del sector educativo dentro del programa de gobierno.
La asesoría y acompañamiento ofrecido por el MEN a las ETC</t>
  </si>
  <si>
    <t>Falta de continuidad en las estrategias, generadas por los constantes cambios reiterados en el gobierno.
Reducción de presupuesto para la ejecución de las actividades.
Dispersión de información entre los diferentes sistemas de información. Muchos sistemas de información del MEN no tienen interoperatividad.</t>
  </si>
  <si>
    <t>El alto nivel de relevancia del sector educativo dentro del programa de gobierno.</t>
  </si>
  <si>
    <t>El alto nivel de relevancia del sector educativo dentro del programa de gobierno.
La orientación hacia la prestación del servicio y la satisfacción de los usuarios en la realización de las actividades por parte de los funcionarios.</t>
  </si>
  <si>
    <t>Falta de continuidad en las estrategias, generadas por los constantes cambios reiterados en el gobierno.
Reducción de presupuesto para la ejecución de las actividades.</t>
  </si>
  <si>
    <t>El alto nivel de relevancia del sector educativo dentro del programa de gobierno.
La participación de aliados estratégicos, para complementar las acciones de mejoramiento.
La asesoría y acompañamiento ofrecido por el MEN a las ETC</t>
  </si>
  <si>
    <t>La competencia del personal con el que cuenta la SED, basado en educación y experiencia que permite afianzar el conocimiento organizacional.
Contar con un Sistema de Gestión de Calidad basado en el estándar ISO 9001:2015 que ha permitido la generación de una estructura por procesos sustentado en información documentada.
El enfoque por parte de la alta dirección hacia la toma de decisiones basado en el análisis de datos.</t>
  </si>
  <si>
    <t>La competencia del personal con el que cuenta la SED, basado en educación y experiencia que permite afianzar el conocimiento organizacional.
Contar con un Sistema de Gestión de Calidad basado en el estándar ISO 9001:2015 que ha permitido la generación de una estructura por procesos sustentado en información documentada.
El enfoque por parte de la alta dirección hacia la toma de decisiones basado en el análisis de datos.
La orientación hacia la prestación del servicio y la satisfacción de los usuarios en la realización de las actividades por parte de los funcionarios.</t>
  </si>
  <si>
    <t>El alto nivel de relevancia del sector educativo dentro del programa de gobierno.
La asesoría y acompañamiento ofrecido por el MEN a las ETC</t>
  </si>
  <si>
    <t>El alto nivel de relevancia del sector educativo dentro del programa de gobierno.
La participación de aliados estratégicos, para complementar las acciones de mejoramiento.
La asesoría y acompañamiento ofrecido por el MEN a las ETC.</t>
  </si>
  <si>
    <t>debido a la insuficiente oferta del ente Territorial para la implementación de estrategias de permanencia.
baja cobertura de las estrategias de permanencia.</t>
  </si>
  <si>
    <t>R4</t>
  </si>
  <si>
    <t>R5</t>
  </si>
  <si>
    <t>R6</t>
  </si>
  <si>
    <t>R7</t>
  </si>
  <si>
    <t>R8</t>
  </si>
  <si>
    <t>R9</t>
  </si>
  <si>
    <t>R10</t>
  </si>
  <si>
    <t>R11</t>
  </si>
  <si>
    <t>R12</t>
  </si>
  <si>
    <t>R13</t>
  </si>
  <si>
    <t>R14</t>
  </si>
  <si>
    <t>R15</t>
  </si>
  <si>
    <t>R16</t>
  </si>
  <si>
    <t>R17</t>
  </si>
  <si>
    <t>R18</t>
  </si>
  <si>
    <t>R19</t>
  </si>
  <si>
    <t>R20</t>
  </si>
  <si>
    <t>R21</t>
  </si>
  <si>
    <t>R22</t>
  </si>
  <si>
    <t>R23</t>
  </si>
  <si>
    <t>GESTIÓN EN EDUCACIÓN</t>
  </si>
  <si>
    <t>Garantizar el derecho a una educación equitativa, inclusiva y de calidad, que asegure la formación de ciudadanos integrales, el aprendizaje durante toda la vida y el desarrollo de comunidades sostenibles en el Distrito de Cartagena.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</si>
</sst>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44"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sz val="10"/>
      <name val="Arial"/>
      <family val="2"/>
    </font>
    <font>
      <sz val="8"/>
      <name val="Tahoma"/>
      <family val="2"/>
    </font>
    <font>
      <b/>
      <sz val="9"/>
      <name val="Arial Narrow"/>
      <family val="2"/>
    </font>
    <font>
      <sz val="8"/>
      <color rgb="FFFF0000"/>
      <name val="Arial Narrow"/>
      <family val="2"/>
    </font>
    <font>
      <b/>
      <sz val="9"/>
      <color indexed="81"/>
      <name val="Tahoma"/>
      <family val="2"/>
    </font>
    <font>
      <sz val="9"/>
      <color indexed="81"/>
      <name val="Tahoma"/>
      <family val="2"/>
    </font>
    <font>
      <sz val="9"/>
      <name val="Tahoma"/>
      <family val="2"/>
    </font>
    <font>
      <sz val="7"/>
      <name val="Tahoma"/>
      <family val="2"/>
    </font>
    <font>
      <sz val="8"/>
      <color theme="1"/>
      <name val="Arial Narrow"/>
      <family val="2"/>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0" fillId="0" borderId="0"/>
  </cellStyleXfs>
  <cellXfs count="186">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23"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23" fillId="7" borderId="13" xfId="2" applyFont="1" applyFill="1" applyBorder="1" applyAlignment="1" applyProtection="1">
      <alignment horizontal="left" vertical="center" wrapText="1"/>
      <protection locked="0"/>
    </xf>
    <xf numFmtId="0" fontId="23" fillId="7" borderId="1" xfId="2" applyFont="1" applyFill="1" applyBorder="1" applyAlignment="1" applyProtection="1">
      <alignment horizontal="left" vertical="center" wrapText="1"/>
      <protection locked="0"/>
    </xf>
    <xf numFmtId="0" fontId="23" fillId="7" borderId="10" xfId="2" applyFont="1" applyFill="1" applyBorder="1" applyAlignment="1" applyProtection="1">
      <alignment horizontal="left" vertical="center" wrapText="1"/>
      <protection locked="0"/>
    </xf>
    <xf numFmtId="0" fontId="23" fillId="0" borderId="1"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31" fillId="7" borderId="1" xfId="2" applyFont="1" applyFill="1" applyBorder="1" applyAlignment="1" applyProtection="1">
      <alignment horizontal="left" vertical="center" wrapText="1"/>
      <protection locked="0"/>
    </xf>
    <xf numFmtId="0" fontId="31" fillId="0" borderId="1" xfId="2" applyFont="1" applyBorder="1" applyAlignment="1">
      <alignment horizontal="left" vertical="center" wrapText="1"/>
    </xf>
    <xf numFmtId="0" fontId="9" fillId="0" borderId="0" xfId="2" applyFont="1" applyAlignment="1">
      <alignment vertical="center" wrapText="1"/>
    </xf>
    <xf numFmtId="0" fontId="33" fillId="7" borderId="1" xfId="2" applyFont="1" applyFill="1" applyBorder="1" applyAlignment="1" applyProtection="1">
      <alignment horizontal="left" vertical="center" wrapText="1"/>
      <protection locked="0"/>
    </xf>
    <xf numFmtId="0" fontId="23" fillId="0" borderId="1" xfId="2" applyFont="1" applyBorder="1" applyAlignment="1">
      <alignment horizontal="left" vertical="center" wrapText="1"/>
    </xf>
    <xf numFmtId="0" fontId="36" fillId="7" borderId="1" xfId="2" applyFont="1" applyFill="1" applyBorder="1" applyAlignment="1" applyProtection="1">
      <alignment horizontal="left" vertical="center" wrapText="1"/>
      <protection locked="0"/>
    </xf>
    <xf numFmtId="0" fontId="9" fillId="7" borderId="1" xfId="2" applyFont="1" applyFill="1" applyBorder="1" applyAlignment="1" applyProtection="1">
      <alignment horizontal="center" vertical="center" wrapText="1"/>
      <protection locked="0"/>
    </xf>
    <xf numFmtId="0" fontId="36" fillId="0" borderId="1" xfId="2" applyFont="1" applyBorder="1" applyAlignment="1">
      <alignment horizontal="left" vertical="center" wrapText="1"/>
    </xf>
    <xf numFmtId="0" fontId="36" fillId="7" borderId="6" xfId="2" applyFont="1" applyFill="1" applyBorder="1" applyAlignment="1" applyProtection="1">
      <alignment horizontal="left" vertical="center" wrapText="1"/>
      <protection locked="0"/>
    </xf>
    <xf numFmtId="0" fontId="33" fillId="7" borderId="6" xfId="2" applyFont="1" applyFill="1" applyBorder="1" applyAlignment="1" applyProtection="1">
      <alignment horizontal="center" vertical="center" wrapText="1"/>
      <protection locked="0"/>
    </xf>
    <xf numFmtId="0" fontId="36" fillId="0" borderId="6" xfId="2" applyFont="1" applyBorder="1" applyAlignment="1">
      <alignment horizontal="left" vertical="center" wrapText="1"/>
    </xf>
    <xf numFmtId="0" fontId="9" fillId="0" borderId="2" xfId="2" applyFont="1" applyBorder="1" applyAlignment="1">
      <alignment horizontal="justify" vertical="top" wrapText="1"/>
    </xf>
    <xf numFmtId="0" fontId="9" fillId="0" borderId="1" xfId="2" applyFont="1" applyBorder="1" applyAlignment="1">
      <alignment horizontal="center" vertical="top" wrapText="1"/>
    </xf>
    <xf numFmtId="0" fontId="31" fillId="7" borderId="6" xfId="2" applyFont="1" applyFill="1" applyBorder="1" applyAlignment="1" applyProtection="1">
      <alignment horizontal="left" vertical="center" wrapText="1"/>
      <protection locked="0"/>
    </xf>
    <xf numFmtId="9" fontId="28" fillId="8" borderId="1" xfId="0" applyNumberFormat="1" applyFont="1" applyFill="1" applyBorder="1" applyAlignment="1" applyProtection="1">
      <alignment horizontal="center" vertical="center" wrapText="1"/>
      <protection locked="0"/>
    </xf>
    <xf numFmtId="0" fontId="9" fillId="8" borderId="1" xfId="2" applyFont="1" applyFill="1" applyBorder="1" applyAlignment="1">
      <alignment horizontal="center" vertical="center" wrapText="1"/>
    </xf>
    <xf numFmtId="9" fontId="28" fillId="8" borderId="2" xfId="2" applyNumberFormat="1" applyFont="1" applyFill="1" applyBorder="1" applyAlignment="1">
      <alignment horizontal="center" vertical="center" wrapText="1"/>
    </xf>
    <xf numFmtId="0" fontId="28" fillId="7" borderId="1" xfId="0" applyFont="1" applyFill="1" applyBorder="1" applyAlignment="1" applyProtection="1">
      <alignment horizontal="center" vertical="center" wrapText="1"/>
      <protection locked="0"/>
    </xf>
    <xf numFmtId="9" fontId="23" fillId="8" borderId="1" xfId="0" applyNumberFormat="1" applyFont="1" applyFill="1" applyBorder="1" applyAlignment="1" applyProtection="1">
      <alignment horizontal="center" vertical="center" wrapText="1"/>
      <protection locked="0"/>
    </xf>
    <xf numFmtId="9" fontId="23" fillId="8" borderId="1" xfId="0" applyNumberFormat="1" applyFont="1" applyFill="1" applyBorder="1" applyAlignment="1">
      <alignment horizontal="center" vertical="center" wrapText="1"/>
    </xf>
    <xf numFmtId="0" fontId="9" fillId="8" borderId="0" xfId="2" applyFont="1" applyFill="1" applyAlignment="1">
      <alignment vertical="center" wrapText="1"/>
    </xf>
    <xf numFmtId="0" fontId="33" fillId="7" borderId="1" xfId="2" applyFont="1" applyFill="1" applyBorder="1" applyAlignment="1" applyProtection="1">
      <alignment horizontal="center" vertical="center" wrapText="1"/>
      <protection locked="0"/>
    </xf>
    <xf numFmtId="0" fontId="9" fillId="8" borderId="1" xfId="2" applyFont="1" applyFill="1" applyBorder="1" applyAlignment="1" applyProtection="1">
      <alignment horizontal="left" vertical="center" wrapText="1"/>
      <protection locked="0"/>
    </xf>
    <xf numFmtId="0" fontId="9" fillId="8" borderId="1" xfId="2" applyFont="1" applyFill="1" applyBorder="1" applyAlignment="1">
      <alignment horizontal="left" vertical="center" wrapText="1"/>
    </xf>
    <xf numFmtId="0" fontId="9" fillId="8" borderId="1" xfId="2" applyFont="1" applyFill="1" applyBorder="1" applyAlignment="1">
      <alignment horizontal="justify" vertical="top" wrapText="1"/>
    </xf>
    <xf numFmtId="0" fontId="37" fillId="7" borderId="1" xfId="2" applyFont="1" applyFill="1" applyBorder="1" applyAlignment="1" applyProtection="1">
      <alignment horizontal="left" vertical="center" wrapText="1"/>
      <protection locked="0"/>
    </xf>
    <xf numFmtId="0" fontId="37" fillId="7" borderId="6" xfId="2" applyFont="1" applyFill="1" applyBorder="1" applyAlignment="1" applyProtection="1">
      <alignment horizontal="left" vertical="center" wrapText="1"/>
      <protection locked="0"/>
    </xf>
    <xf numFmtId="0" fontId="37" fillId="0" borderId="13" xfId="2" applyFont="1" applyBorder="1" applyAlignment="1">
      <alignment horizontal="left" vertical="center" wrapText="1"/>
    </xf>
    <xf numFmtId="0" fontId="37" fillId="0" borderId="1" xfId="2" applyFont="1" applyBorder="1" applyAlignment="1">
      <alignment horizontal="left" vertical="center" wrapText="1"/>
    </xf>
    <xf numFmtId="0" fontId="36" fillId="0" borderId="13" xfId="2" applyFont="1" applyBorder="1" applyAlignment="1">
      <alignment horizontal="left" vertical="center" wrapText="1"/>
    </xf>
    <xf numFmtId="0" fontId="23" fillId="8" borderId="1" xfId="0" applyFont="1" applyFill="1" applyBorder="1" applyAlignment="1" applyProtection="1">
      <alignment horizontal="center" vertical="center" wrapText="1"/>
      <protection locked="0"/>
    </xf>
    <xf numFmtId="0" fontId="38" fillId="7" borderId="1" xfId="2" applyFont="1" applyFill="1" applyBorder="1" applyAlignment="1" applyProtection="1">
      <alignment horizontal="left" vertical="center" wrapText="1"/>
      <protection locked="0"/>
    </xf>
    <xf numFmtId="0" fontId="23" fillId="7" borderId="6" xfId="2" applyFont="1" applyFill="1" applyBorder="1" applyAlignment="1" applyProtection="1">
      <alignment horizontal="left" vertical="center" wrapText="1"/>
      <protection locked="0"/>
    </xf>
    <xf numFmtId="0" fontId="0" fillId="0" borderId="1" xfId="0" applyBorder="1" applyAlignment="1">
      <alignment horizontal="center"/>
    </xf>
    <xf numFmtId="0" fontId="40"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2" fillId="10" borderId="1" xfId="0" applyFont="1" applyFill="1" applyBorder="1" applyAlignment="1">
      <alignment horizontal="center" vertical="center" wrapText="1"/>
    </xf>
    <xf numFmtId="0" fontId="39" fillId="11" borderId="1" xfId="0" applyFont="1" applyFill="1" applyBorder="1" applyAlignment="1">
      <alignment horizontal="center"/>
    </xf>
    <xf numFmtId="0" fontId="8" fillId="0" borderId="2" xfId="1" applyFont="1" applyBorder="1" applyAlignment="1">
      <alignment vertical="center" wrapText="1"/>
    </xf>
    <xf numFmtId="0" fontId="0" fillId="0" borderId="1" xfId="0" applyBorder="1"/>
    <xf numFmtId="0" fontId="8" fillId="0" borderId="1" xfId="1" applyFont="1" applyBorder="1" applyAlignment="1">
      <alignment vertical="center" wrapText="1"/>
    </xf>
    <xf numFmtId="0" fontId="43" fillId="0" borderId="1" xfId="0" applyFont="1" applyBorder="1" applyAlignment="1">
      <alignment horizontal="lef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40" fillId="9" borderId="7" xfId="0" applyFont="1" applyFill="1" applyBorder="1" applyAlignment="1">
      <alignment horizontal="center"/>
    </xf>
    <xf numFmtId="0" fontId="40" fillId="9" borderId="8" xfId="0" applyFont="1" applyFill="1" applyBorder="1" applyAlignment="1">
      <alignment horizontal="center"/>
    </xf>
    <xf numFmtId="0" fontId="40" fillId="9" borderId="9" xfId="0" applyFont="1" applyFill="1" applyBorder="1" applyAlignment="1">
      <alignment horizontal="center"/>
    </xf>
    <xf numFmtId="0" fontId="40" fillId="10" borderId="7" xfId="0" applyFont="1" applyFill="1" applyBorder="1" applyAlignment="1">
      <alignment horizontal="center" wrapText="1"/>
    </xf>
    <xf numFmtId="0" fontId="40" fillId="10" borderId="8" xfId="0" applyFont="1" applyFill="1" applyBorder="1" applyAlignment="1">
      <alignment horizontal="center" wrapText="1"/>
    </xf>
    <xf numFmtId="0" fontId="40" fillId="10" borderId="9" xfId="0" applyFont="1" applyFill="1" applyBorder="1" applyAlignment="1">
      <alignment horizont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3" fillId="8" borderId="11" xfId="13" applyFont="1" applyFill="1" applyBorder="1" applyAlignment="1">
      <alignment horizontal="justify" vertical="center" wrapText="1"/>
    </xf>
    <xf numFmtId="0" fontId="23" fillId="8" borderId="12" xfId="13" applyFont="1" applyFill="1" applyBorder="1" applyAlignment="1">
      <alignment horizontal="justify" vertical="center" wrapText="1"/>
    </xf>
    <xf numFmtId="0" fontId="27"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9" fontId="27" fillId="0" borderId="1" xfId="0" applyNumberFormat="1" applyFont="1" applyBorder="1" applyAlignment="1">
      <alignment horizontal="center" vertical="center" wrapText="1"/>
    </xf>
    <xf numFmtId="0" fontId="23" fillId="7" borderId="1" xfId="2"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2" borderId="1" xfId="2" applyFont="1" applyFill="1" applyBorder="1" applyAlignment="1" applyProtection="1">
      <alignment horizontal="center" vertical="center" wrapText="1"/>
      <protection locked="0"/>
    </xf>
    <xf numFmtId="0" fontId="23" fillId="0" borderId="1" xfId="2" applyFont="1" applyBorder="1" applyAlignment="1">
      <alignment horizontal="center" vertical="center" wrapText="1"/>
    </xf>
    <xf numFmtId="3" fontId="23" fillId="7" borderId="1" xfId="2" applyNumberFormat="1" applyFont="1" applyFill="1" applyBorder="1" applyAlignment="1" applyProtection="1">
      <alignment horizontal="center" vertical="center" wrapText="1"/>
      <protection locked="0"/>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7" borderId="1" xfId="0" applyNumberFormat="1" applyFont="1" applyFill="1" applyBorder="1" applyAlignment="1" applyProtection="1">
      <alignment horizontal="center" vertical="center" wrapText="1"/>
      <protection locked="0"/>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0" fontId="9" fillId="0" borderId="1" xfId="2" applyFont="1" applyBorder="1" applyAlignment="1">
      <alignment horizontal="center" vertical="top" wrapText="1"/>
    </xf>
    <xf numFmtId="9" fontId="28" fillId="7" borderId="1" xfId="0" applyNumberFormat="1" applyFont="1" applyFill="1" applyBorder="1" applyAlignment="1" applyProtection="1">
      <alignment horizontal="center" vertical="top" wrapText="1"/>
      <protection locked="0"/>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32" fillId="0" borderId="1" xfId="2" applyFont="1" applyBorder="1" applyAlignment="1">
      <alignment horizontal="center" vertical="center"/>
    </xf>
    <xf numFmtId="0" fontId="32" fillId="0" borderId="1" xfId="2" applyFont="1" applyBorder="1" applyAlignment="1">
      <alignment horizontal="center" vertical="center" wrapText="1"/>
    </xf>
    <xf numFmtId="0" fontId="9" fillId="0" borderId="2" xfId="2" applyFont="1" applyBorder="1" applyAlignment="1">
      <alignment horizontal="left" vertical="top" wrapText="1"/>
    </xf>
    <xf numFmtId="0" fontId="9" fillId="0" borderId="10" xfId="2" applyFont="1" applyBorder="1" applyAlignment="1">
      <alignment horizontal="left" vertical="top"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3" fillId="0" borderId="1" xfId="0" applyFont="1" applyBorder="1" applyAlignment="1">
      <alignment horizontal="left" vertical="center" wrapText="1"/>
    </xf>
    <xf numFmtId="9" fontId="28" fillId="8" borderId="1" xfId="2" applyNumberFormat="1" applyFont="1" applyFill="1" applyBorder="1" applyAlignment="1">
      <alignment horizontal="center" vertical="center" wrapText="1"/>
    </xf>
    <xf numFmtId="0" fontId="23" fillId="8" borderId="1" xfId="2" applyFont="1" applyFill="1" applyBorder="1" applyAlignment="1">
      <alignment vertical="center"/>
    </xf>
    <xf numFmtId="9" fontId="28" fillId="8" borderId="1" xfId="0" applyNumberFormat="1" applyFont="1" applyFill="1" applyBorder="1" applyAlignment="1" applyProtection="1">
      <alignment horizontal="center" vertical="center" wrapText="1"/>
      <protection locked="0"/>
    </xf>
    <xf numFmtId="0" fontId="9" fillId="8" borderId="2" xfId="2" applyFont="1" applyFill="1" applyBorder="1" applyAlignment="1">
      <alignment horizontal="center" vertical="top" wrapText="1"/>
    </xf>
    <xf numFmtId="0" fontId="9" fillId="8" borderId="10" xfId="2" applyFont="1" applyFill="1" applyBorder="1" applyAlignment="1">
      <alignment horizontal="center" vertical="top" wrapText="1"/>
    </xf>
    <xf numFmtId="0" fontId="9" fillId="8" borderId="6" xfId="2" applyFont="1" applyFill="1" applyBorder="1" applyAlignment="1">
      <alignment horizontal="center" vertical="top" wrapText="1"/>
    </xf>
    <xf numFmtId="9" fontId="28" fillId="7" borderId="2" xfId="0" applyNumberFormat="1" applyFont="1" applyFill="1" applyBorder="1" applyAlignment="1" applyProtection="1">
      <alignment horizontal="left" vertical="center" wrapText="1"/>
      <protection locked="0"/>
    </xf>
    <xf numFmtId="9" fontId="28" fillId="7" borderId="10" xfId="0" applyNumberFormat="1" applyFont="1" applyFill="1" applyBorder="1" applyAlignment="1" applyProtection="1">
      <alignment horizontal="left" vertical="center" wrapText="1"/>
      <protection locked="0"/>
    </xf>
    <xf numFmtId="9" fontId="28" fillId="7" borderId="6" xfId="0" applyNumberFormat="1" applyFont="1" applyFill="1" applyBorder="1" applyAlignment="1" applyProtection="1">
      <alignment horizontal="left" vertical="center" wrapText="1"/>
      <protection locked="0"/>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cellXfs>
  <cellStyles count="14">
    <cellStyle name="Estilo 2" xfId="12" xr:uid="{00000000-0005-0000-0000-000000000000}"/>
    <cellStyle name="Hipervínculo" xfId="1" builtinId="8"/>
    <cellStyle name="Normal" xfId="0" builtinId="0"/>
    <cellStyle name="Normal - Style1 2" xfId="13" xr:uid="{00000000-0005-0000-0000-000003000000}"/>
    <cellStyle name="Normal 10" xfId="9" xr:uid="{00000000-0005-0000-0000-000004000000}"/>
    <cellStyle name="Normal 11" xfId="7" xr:uid="{00000000-0005-0000-0000-000005000000}"/>
    <cellStyle name="Normal 12" xfId="4" xr:uid="{00000000-0005-0000-0000-000006000000}"/>
    <cellStyle name="Normal 13" xfId="6" xr:uid="{00000000-0005-0000-0000-000007000000}"/>
    <cellStyle name="Normal 14" xfId="5" xr:uid="{00000000-0005-0000-0000-000008000000}"/>
    <cellStyle name="Normal 2" xfId="2" xr:uid="{00000000-0005-0000-0000-000009000000}"/>
    <cellStyle name="Normal 4" xfId="3" xr:uid="{00000000-0005-0000-0000-00000A000000}"/>
    <cellStyle name="Normal 6" xfId="11" xr:uid="{00000000-0005-0000-0000-00000B000000}"/>
    <cellStyle name="Normal 8" xfId="10" xr:uid="{00000000-0005-0000-0000-00000C000000}"/>
    <cellStyle name="Normal 9" xfId="8" xr:uid="{00000000-0005-0000-0000-00000D000000}"/>
  </cellStyles>
  <dxfs count="1128">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FF66"/>
        </patternFill>
      </fill>
    </dxf>
    <dxf>
      <fill>
        <patternFill>
          <bgColor theme="3" tint="0.79998168889431442"/>
        </patternFill>
      </fill>
    </dxf>
    <dxf>
      <fill>
        <patternFill>
          <bgColor rgb="FF66FF33"/>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FFFF66"/>
        </patternFill>
      </fill>
    </dxf>
    <dxf>
      <fill>
        <patternFill>
          <bgColor theme="3" tint="0.79998168889431442"/>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rgb="FFFFFF66"/>
        </patternFill>
      </fill>
    </dxf>
    <dxf>
      <fill>
        <patternFill>
          <bgColor theme="3" tint="0.79998168889431442"/>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59996337778862885"/>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C00000"/>
          <bgColor rgb="FFC00000"/>
        </patternFill>
      </fill>
    </dxf>
    <dxf>
      <fill>
        <patternFill patternType="solid">
          <fgColor rgb="FF92D050"/>
          <bgColor rgb="FF92D050"/>
        </patternFill>
      </fill>
    </dxf>
    <dxf>
      <fill>
        <patternFill patternType="solid">
          <fgColor rgb="FFE36C09"/>
          <bgColor rgb="FFE36C09"/>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E36C09"/>
          <bgColor rgb="FFE36C09"/>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103910</xdr:colOff>
      <xdr:row>0</xdr:row>
      <xdr:rowOff>18401</xdr:rowOff>
    </xdr:from>
    <xdr:to>
      <xdr:col>1</xdr:col>
      <xdr:colOff>935519</xdr:colOff>
      <xdr:row>3</xdr:row>
      <xdr:rowOff>190500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092" y="18401"/>
          <a:ext cx="831609" cy="795554"/>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16</xdr:row>
      <xdr:rowOff>77257</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19912</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37</xdr:row>
      <xdr:rowOff>0</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37</xdr:row>
      <xdr:rowOff>0</xdr:rowOff>
    </xdr:from>
    <xdr:to>
      <xdr:col>22</xdr:col>
      <xdr:colOff>97629</xdr:colOff>
      <xdr:row>37</xdr:row>
      <xdr:rowOff>93481</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37</xdr:row>
      <xdr:rowOff>0</xdr:rowOff>
    </xdr:from>
    <xdr:to>
      <xdr:col>44</xdr:col>
      <xdr:colOff>97630</xdr:colOff>
      <xdr:row>37</xdr:row>
      <xdr:rowOff>93481</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37</xdr:row>
      <xdr:rowOff>0</xdr:rowOff>
    </xdr:from>
    <xdr:to>
      <xdr:col>22</xdr:col>
      <xdr:colOff>97629</xdr:colOff>
      <xdr:row>37</xdr:row>
      <xdr:rowOff>93481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37</xdr:row>
      <xdr:rowOff>0</xdr:rowOff>
    </xdr:from>
    <xdr:to>
      <xdr:col>44</xdr:col>
      <xdr:colOff>97630</xdr:colOff>
      <xdr:row>37</xdr:row>
      <xdr:rowOff>93481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37</xdr:row>
      <xdr:rowOff>0</xdr:rowOff>
    </xdr:from>
    <xdr:to>
      <xdr:col>44</xdr:col>
      <xdr:colOff>97630</xdr:colOff>
      <xdr:row>37</xdr:row>
      <xdr:rowOff>93481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442269"/>
    <xdr:sp macro="" textlink="">
      <xdr:nvSpPr>
        <xdr:cNvPr id="154" name="Text Box 15">
          <a:extLst>
            <a:ext uri="{FF2B5EF4-FFF2-40B4-BE49-F238E27FC236}">
              <a16:creationId xmlns:a16="http://schemas.microsoft.com/office/drawing/2014/main" i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55" name="Text Box 15">
          <a:extLst>
            <a:ext uri="{FF2B5EF4-FFF2-40B4-BE49-F238E27FC236}">
              <a16:creationId xmlns:a16="http://schemas.microsoft.com/office/drawing/2014/main" id="{00000000-0008-0000-0200-00009B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57" name="Text Box 15">
          <a:extLst>
            <a:ext uri="{FF2B5EF4-FFF2-40B4-BE49-F238E27FC236}">
              <a16:creationId xmlns:a16="http://schemas.microsoft.com/office/drawing/2014/main" id="{00000000-0008-0000-0200-00009D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37</xdr:row>
      <xdr:rowOff>0</xdr:rowOff>
    </xdr:from>
    <xdr:to>
      <xdr:col>22</xdr:col>
      <xdr:colOff>97629</xdr:colOff>
      <xdr:row>37</xdr:row>
      <xdr:rowOff>19231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19231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19231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19231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37</xdr:row>
      <xdr:rowOff>0</xdr:rowOff>
    </xdr:from>
    <xdr:to>
      <xdr:col>44</xdr:col>
      <xdr:colOff>97630</xdr:colOff>
      <xdr:row>37</xdr:row>
      <xdr:rowOff>93481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22781</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114696</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97629</xdr:colOff>
      <xdr:row>37</xdr:row>
      <xdr:rowOff>93481</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18" name="Text Box 15">
          <a:extLst>
            <a:ext uri="{FF2B5EF4-FFF2-40B4-BE49-F238E27FC236}">
              <a16:creationId xmlns:a16="http://schemas.microsoft.com/office/drawing/2014/main" id="{00000000-0008-0000-0200-0000D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22" name="Text Box 15">
          <a:extLst>
            <a:ext uri="{FF2B5EF4-FFF2-40B4-BE49-F238E27FC236}">
              <a16:creationId xmlns:a16="http://schemas.microsoft.com/office/drawing/2014/main" id="{00000000-0008-0000-0200-0000D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23" name="Text Box 15">
          <a:extLst>
            <a:ext uri="{FF2B5EF4-FFF2-40B4-BE49-F238E27FC236}">
              <a16:creationId xmlns:a16="http://schemas.microsoft.com/office/drawing/2014/main" id="{00000000-0008-0000-0200-0000D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09" name="Text Box 16">
          <a:extLst>
            <a:ext uri="{FF2B5EF4-FFF2-40B4-BE49-F238E27FC236}">
              <a16:creationId xmlns:a16="http://schemas.microsoft.com/office/drawing/2014/main" i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10" name="Text Box 17">
          <a:extLst>
            <a:ext uri="{FF2B5EF4-FFF2-40B4-BE49-F238E27FC236}">
              <a16:creationId xmlns:a16="http://schemas.microsoft.com/office/drawing/2014/main" i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11" name="Text Box 18">
          <a:extLst>
            <a:ext uri="{FF2B5EF4-FFF2-40B4-BE49-F238E27FC236}">
              <a16:creationId xmlns:a16="http://schemas.microsoft.com/office/drawing/2014/main" i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12" name="Text Box 19">
          <a:extLst>
            <a:ext uri="{FF2B5EF4-FFF2-40B4-BE49-F238E27FC236}">
              <a16:creationId xmlns:a16="http://schemas.microsoft.com/office/drawing/2014/main" i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13" name="Text Box 16">
          <a:extLst>
            <a:ext uri="{FF2B5EF4-FFF2-40B4-BE49-F238E27FC236}">
              <a16:creationId xmlns:a16="http://schemas.microsoft.com/office/drawing/2014/main" i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14" name="Text Box 17">
          <a:extLst>
            <a:ext uri="{FF2B5EF4-FFF2-40B4-BE49-F238E27FC236}">
              <a16:creationId xmlns:a16="http://schemas.microsoft.com/office/drawing/2014/main" id="{00000000-0008-0000-0200-00003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15" name="Text Box 18">
          <a:extLst>
            <a:ext uri="{FF2B5EF4-FFF2-40B4-BE49-F238E27FC236}">
              <a16:creationId xmlns:a16="http://schemas.microsoft.com/office/drawing/2014/main" id="{00000000-0008-0000-0200-00003B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28" name="Text Box 15">
          <a:extLst>
            <a:ext uri="{FF2B5EF4-FFF2-40B4-BE49-F238E27FC236}">
              <a16:creationId xmlns:a16="http://schemas.microsoft.com/office/drawing/2014/main" id="{00000000-0008-0000-0200-000048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36" name="Text Box 15">
          <a:extLst>
            <a:ext uri="{FF2B5EF4-FFF2-40B4-BE49-F238E27FC236}">
              <a16:creationId xmlns:a16="http://schemas.microsoft.com/office/drawing/2014/main" id="{00000000-0008-0000-0200-000050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39" name="Text Box 15">
          <a:extLst>
            <a:ext uri="{FF2B5EF4-FFF2-40B4-BE49-F238E27FC236}">
              <a16:creationId xmlns:a16="http://schemas.microsoft.com/office/drawing/2014/main" id="{00000000-0008-0000-0200-00005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69" name="Text Box 16">
          <a:extLst>
            <a:ext uri="{FF2B5EF4-FFF2-40B4-BE49-F238E27FC236}">
              <a16:creationId xmlns:a16="http://schemas.microsoft.com/office/drawing/2014/main" i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85" name="Text Box 15">
          <a:extLst>
            <a:ext uri="{FF2B5EF4-FFF2-40B4-BE49-F238E27FC236}">
              <a16:creationId xmlns:a16="http://schemas.microsoft.com/office/drawing/2014/main"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86" name="Text Box 15">
          <a:extLst>
            <a:ext uri="{FF2B5EF4-FFF2-40B4-BE49-F238E27FC236}">
              <a16:creationId xmlns:a16="http://schemas.microsoft.com/office/drawing/2014/main"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95" name="Text Box 15">
          <a:extLst>
            <a:ext uri="{FF2B5EF4-FFF2-40B4-BE49-F238E27FC236}">
              <a16:creationId xmlns:a16="http://schemas.microsoft.com/office/drawing/2014/main" id="{00000000-0008-0000-0200-0000E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96" name="Text Box 15">
          <a:extLst>
            <a:ext uri="{FF2B5EF4-FFF2-40B4-BE49-F238E27FC236}">
              <a16:creationId xmlns:a16="http://schemas.microsoft.com/office/drawing/2014/main" id="{00000000-0008-0000-0200-0000F0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499" name="Text Box 15">
          <a:extLst>
            <a:ext uri="{FF2B5EF4-FFF2-40B4-BE49-F238E27FC236}">
              <a16:creationId xmlns:a16="http://schemas.microsoft.com/office/drawing/2014/main" id="{00000000-0008-0000-0200-0000F3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00" name="Text Box 15">
          <a:extLst>
            <a:ext uri="{FF2B5EF4-FFF2-40B4-BE49-F238E27FC236}">
              <a16:creationId xmlns:a16="http://schemas.microsoft.com/office/drawing/2014/main" id="{00000000-0008-0000-0200-0000F4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0" name="Text Box 15">
          <a:extLst>
            <a:ext uri="{FF2B5EF4-FFF2-40B4-BE49-F238E27FC236}">
              <a16:creationId xmlns:a16="http://schemas.microsoft.com/office/drawing/2014/main" i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1" name="Text Box 15">
          <a:extLst>
            <a:ext uri="{FF2B5EF4-FFF2-40B4-BE49-F238E27FC236}">
              <a16:creationId xmlns:a16="http://schemas.microsoft.com/office/drawing/2014/main" id="{00000000-0008-0000-0200-00001D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3" name="Text Box 15">
          <a:extLst>
            <a:ext uri="{FF2B5EF4-FFF2-40B4-BE49-F238E27FC236}">
              <a16:creationId xmlns:a16="http://schemas.microsoft.com/office/drawing/2014/main" i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4" name="Text Box 15">
          <a:extLst>
            <a:ext uri="{FF2B5EF4-FFF2-40B4-BE49-F238E27FC236}">
              <a16:creationId xmlns:a16="http://schemas.microsoft.com/office/drawing/2014/main" i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5" name="Text Box 15">
          <a:extLst>
            <a:ext uri="{FF2B5EF4-FFF2-40B4-BE49-F238E27FC236}">
              <a16:creationId xmlns:a16="http://schemas.microsoft.com/office/drawing/2014/main" i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6" name="Text Box 15">
          <a:extLst>
            <a:ext uri="{FF2B5EF4-FFF2-40B4-BE49-F238E27FC236}">
              <a16:creationId xmlns:a16="http://schemas.microsoft.com/office/drawing/2014/main" id="{00000000-0008-0000-0200-00002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49" name="Text Box 15">
          <a:extLst>
            <a:ext uri="{FF2B5EF4-FFF2-40B4-BE49-F238E27FC236}">
              <a16:creationId xmlns:a16="http://schemas.microsoft.com/office/drawing/2014/main" i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0" name="Text Box 15">
          <a:extLst>
            <a:ext uri="{FF2B5EF4-FFF2-40B4-BE49-F238E27FC236}">
              <a16:creationId xmlns:a16="http://schemas.microsoft.com/office/drawing/2014/main" id="{00000000-0008-0000-0200-000026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5" name="Text Box 15">
          <a:extLst>
            <a:ext uri="{FF2B5EF4-FFF2-40B4-BE49-F238E27FC236}">
              <a16:creationId xmlns:a16="http://schemas.microsoft.com/office/drawing/2014/main" id="{00000000-0008-0000-0200-00003F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504825</xdr:rowOff>
    </xdr:from>
    <xdr:ext cx="95250" cy="444014"/>
    <xdr:sp macro="" textlink="">
      <xdr:nvSpPr>
        <xdr:cNvPr id="55" name="Text Box 15">
          <a:extLst>
            <a:ext uri="{FF2B5EF4-FFF2-40B4-BE49-F238E27FC236}">
              <a16:creationId xmlns:a16="http://schemas.microsoft.com/office/drawing/2014/main" id="{19347F04-4B58-4EE6-B867-FFA55DF8F085}"/>
            </a:ext>
          </a:extLst>
        </xdr:cNvPr>
        <xdr:cNvSpPr txBox="1">
          <a:spLocks noChangeArrowheads="1"/>
        </xdr:cNvSpPr>
      </xdr:nvSpPr>
      <xdr:spPr bwMode="auto">
        <a:xfrm>
          <a:off x="22231350" y="57340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18</xdr:row>
      <xdr:rowOff>0</xdr:rowOff>
    </xdr:from>
    <xdr:to>
      <xdr:col>22</xdr:col>
      <xdr:colOff>95250</xdr:colOff>
      <xdr:row>18</xdr:row>
      <xdr:rowOff>171450</xdr:rowOff>
    </xdr:to>
    <xdr:sp macro="" textlink="">
      <xdr:nvSpPr>
        <xdr:cNvPr id="91" name="Text Box 16">
          <a:extLst>
            <a:ext uri="{FF2B5EF4-FFF2-40B4-BE49-F238E27FC236}">
              <a16:creationId xmlns:a16="http://schemas.microsoft.com/office/drawing/2014/main" id="{BD9329C8-07E4-4769-ABCA-95E3D0B9818A}"/>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18</xdr:row>
      <xdr:rowOff>0</xdr:rowOff>
    </xdr:from>
    <xdr:to>
      <xdr:col>22</xdr:col>
      <xdr:colOff>95250</xdr:colOff>
      <xdr:row>18</xdr:row>
      <xdr:rowOff>171450</xdr:rowOff>
    </xdr:to>
    <xdr:sp macro="" textlink="">
      <xdr:nvSpPr>
        <xdr:cNvPr id="131" name="Text Box 17">
          <a:extLst>
            <a:ext uri="{FF2B5EF4-FFF2-40B4-BE49-F238E27FC236}">
              <a16:creationId xmlns:a16="http://schemas.microsoft.com/office/drawing/2014/main" id="{804C3387-8A53-4203-95E5-0E7BBF2D1A4E}"/>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18</xdr:row>
      <xdr:rowOff>0</xdr:rowOff>
    </xdr:from>
    <xdr:to>
      <xdr:col>22</xdr:col>
      <xdr:colOff>95250</xdr:colOff>
      <xdr:row>18</xdr:row>
      <xdr:rowOff>171450</xdr:rowOff>
    </xdr:to>
    <xdr:sp macro="" textlink="">
      <xdr:nvSpPr>
        <xdr:cNvPr id="697" name="Text Box 18">
          <a:extLst>
            <a:ext uri="{FF2B5EF4-FFF2-40B4-BE49-F238E27FC236}">
              <a16:creationId xmlns:a16="http://schemas.microsoft.com/office/drawing/2014/main" id="{8141957A-AC35-4320-A643-B3228120FFDF}"/>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18</xdr:row>
      <xdr:rowOff>0</xdr:rowOff>
    </xdr:from>
    <xdr:to>
      <xdr:col>22</xdr:col>
      <xdr:colOff>95250</xdr:colOff>
      <xdr:row>18</xdr:row>
      <xdr:rowOff>171450</xdr:rowOff>
    </xdr:to>
    <xdr:sp macro="" textlink="">
      <xdr:nvSpPr>
        <xdr:cNvPr id="698" name="Text Box 19">
          <a:extLst>
            <a:ext uri="{FF2B5EF4-FFF2-40B4-BE49-F238E27FC236}">
              <a16:creationId xmlns:a16="http://schemas.microsoft.com/office/drawing/2014/main" id="{E9024D57-8537-41DA-AF6C-A30FF8A8C878}"/>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18</xdr:row>
      <xdr:rowOff>504825</xdr:rowOff>
    </xdr:from>
    <xdr:to>
      <xdr:col>22</xdr:col>
      <xdr:colOff>95250</xdr:colOff>
      <xdr:row>20</xdr:row>
      <xdr:rowOff>96134</xdr:rowOff>
    </xdr:to>
    <xdr:sp macro="" textlink="">
      <xdr:nvSpPr>
        <xdr:cNvPr id="699" name="Text Box 15">
          <a:extLst>
            <a:ext uri="{FF2B5EF4-FFF2-40B4-BE49-F238E27FC236}">
              <a16:creationId xmlns:a16="http://schemas.microsoft.com/office/drawing/2014/main" id="{C6919AA5-D742-4F97-AC3B-AE6B3AFCDB11}"/>
            </a:ext>
          </a:extLst>
        </xdr:cNvPr>
        <xdr:cNvSpPr txBox="1">
          <a:spLocks noChangeArrowheads="1"/>
        </xdr:cNvSpPr>
      </xdr:nvSpPr>
      <xdr:spPr bwMode="auto">
        <a:xfrm>
          <a:off x="22231350" y="7391400"/>
          <a:ext cx="95250" cy="8854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18</xdr:row>
      <xdr:rowOff>0</xdr:rowOff>
    </xdr:from>
    <xdr:ext cx="95250" cy="171450"/>
    <xdr:sp macro="" textlink="">
      <xdr:nvSpPr>
        <xdr:cNvPr id="700" name="Text Box 16">
          <a:extLst>
            <a:ext uri="{FF2B5EF4-FFF2-40B4-BE49-F238E27FC236}">
              <a16:creationId xmlns:a16="http://schemas.microsoft.com/office/drawing/2014/main" id="{F1532675-4E40-4AF4-9CDD-D3AAB83763F8}"/>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701" name="Text Box 17">
          <a:extLst>
            <a:ext uri="{FF2B5EF4-FFF2-40B4-BE49-F238E27FC236}">
              <a16:creationId xmlns:a16="http://schemas.microsoft.com/office/drawing/2014/main" id="{CA89E5F8-2F42-4B40-B93C-1DBC1E7E9C17}"/>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702" name="Text Box 18">
          <a:extLst>
            <a:ext uri="{FF2B5EF4-FFF2-40B4-BE49-F238E27FC236}">
              <a16:creationId xmlns:a16="http://schemas.microsoft.com/office/drawing/2014/main" id="{16F3EE6F-957E-4AF0-8514-D8C747C7626A}"/>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703" name="Text Box 19">
          <a:extLst>
            <a:ext uri="{FF2B5EF4-FFF2-40B4-BE49-F238E27FC236}">
              <a16:creationId xmlns:a16="http://schemas.microsoft.com/office/drawing/2014/main" id="{4092F0BD-1306-4D42-89EB-D46F764FD83D}"/>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704" name="Text Box 15">
          <a:extLst>
            <a:ext uri="{FF2B5EF4-FFF2-40B4-BE49-F238E27FC236}">
              <a16:creationId xmlns:a16="http://schemas.microsoft.com/office/drawing/2014/main" id="{B1C836AB-8628-40E1-9980-3EE86578E63B}"/>
            </a:ext>
          </a:extLst>
        </xdr:cNvPr>
        <xdr:cNvSpPr txBox="1">
          <a:spLocks noChangeArrowheads="1"/>
        </xdr:cNvSpPr>
      </xdr:nvSpPr>
      <xdr:spPr bwMode="auto">
        <a:xfrm>
          <a:off x="3138487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15</xdr:row>
      <xdr:rowOff>0</xdr:rowOff>
    </xdr:from>
    <xdr:ext cx="95250" cy="171450"/>
    <xdr:sp macro="" textlink="">
      <xdr:nvSpPr>
        <xdr:cNvPr id="705" name="Text Box 16">
          <a:extLst>
            <a:ext uri="{FF2B5EF4-FFF2-40B4-BE49-F238E27FC236}">
              <a16:creationId xmlns:a16="http://schemas.microsoft.com/office/drawing/2014/main" id="{A166B929-3102-488A-AA1D-8E5F86415F99}"/>
            </a:ext>
          </a:extLst>
        </xdr:cNvPr>
        <xdr:cNvSpPr txBox="1">
          <a:spLocks noChangeArrowheads="1"/>
        </xdr:cNvSpPr>
      </xdr:nvSpPr>
      <xdr:spPr bwMode="auto">
        <a:xfrm>
          <a:off x="405003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15</xdr:row>
      <xdr:rowOff>0</xdr:rowOff>
    </xdr:from>
    <xdr:ext cx="95250" cy="171450"/>
    <xdr:sp macro="" textlink="">
      <xdr:nvSpPr>
        <xdr:cNvPr id="706" name="Text Box 17">
          <a:extLst>
            <a:ext uri="{FF2B5EF4-FFF2-40B4-BE49-F238E27FC236}">
              <a16:creationId xmlns:a16="http://schemas.microsoft.com/office/drawing/2014/main" id="{6AF1F395-42CA-4FAD-AADA-085EEA47CE18}"/>
            </a:ext>
          </a:extLst>
        </xdr:cNvPr>
        <xdr:cNvSpPr txBox="1">
          <a:spLocks noChangeArrowheads="1"/>
        </xdr:cNvSpPr>
      </xdr:nvSpPr>
      <xdr:spPr bwMode="auto">
        <a:xfrm>
          <a:off x="405003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15</xdr:row>
      <xdr:rowOff>0</xdr:rowOff>
    </xdr:from>
    <xdr:ext cx="95250" cy="171450"/>
    <xdr:sp macro="" textlink="">
      <xdr:nvSpPr>
        <xdr:cNvPr id="707" name="Text Box 18">
          <a:extLst>
            <a:ext uri="{FF2B5EF4-FFF2-40B4-BE49-F238E27FC236}">
              <a16:creationId xmlns:a16="http://schemas.microsoft.com/office/drawing/2014/main" id="{B2C26896-9E0E-4EF0-AACC-E520FA704EA5}"/>
            </a:ext>
          </a:extLst>
        </xdr:cNvPr>
        <xdr:cNvSpPr txBox="1">
          <a:spLocks noChangeArrowheads="1"/>
        </xdr:cNvSpPr>
      </xdr:nvSpPr>
      <xdr:spPr bwMode="auto">
        <a:xfrm>
          <a:off x="405003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15</xdr:row>
      <xdr:rowOff>0</xdr:rowOff>
    </xdr:from>
    <xdr:ext cx="95250" cy="171450"/>
    <xdr:sp macro="" textlink="">
      <xdr:nvSpPr>
        <xdr:cNvPr id="708" name="Text Box 19">
          <a:extLst>
            <a:ext uri="{FF2B5EF4-FFF2-40B4-BE49-F238E27FC236}">
              <a16:creationId xmlns:a16="http://schemas.microsoft.com/office/drawing/2014/main" id="{0910DEAE-BCDB-4324-A71A-261B1CECFEA4}"/>
            </a:ext>
          </a:extLst>
        </xdr:cNvPr>
        <xdr:cNvSpPr txBox="1">
          <a:spLocks noChangeArrowheads="1"/>
        </xdr:cNvSpPr>
      </xdr:nvSpPr>
      <xdr:spPr bwMode="auto">
        <a:xfrm>
          <a:off x="405003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18</xdr:row>
      <xdr:rowOff>504825</xdr:rowOff>
    </xdr:from>
    <xdr:ext cx="95250" cy="442269"/>
    <xdr:sp macro="" textlink="">
      <xdr:nvSpPr>
        <xdr:cNvPr id="709" name="Text Box 15">
          <a:extLst>
            <a:ext uri="{FF2B5EF4-FFF2-40B4-BE49-F238E27FC236}">
              <a16:creationId xmlns:a16="http://schemas.microsoft.com/office/drawing/2014/main" id="{A4C7645C-2BE7-465E-8102-1A5BE7FA23A0}"/>
            </a:ext>
          </a:extLst>
        </xdr:cNvPr>
        <xdr:cNvSpPr txBox="1">
          <a:spLocks noChangeArrowheads="1"/>
        </xdr:cNvSpPr>
      </xdr:nvSpPr>
      <xdr:spPr bwMode="auto">
        <a:xfrm>
          <a:off x="40500300"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504825</xdr:rowOff>
    </xdr:from>
    <xdr:ext cx="95250" cy="444014"/>
    <xdr:sp macro="" textlink="">
      <xdr:nvSpPr>
        <xdr:cNvPr id="710" name="Text Box 15">
          <a:extLst>
            <a:ext uri="{FF2B5EF4-FFF2-40B4-BE49-F238E27FC236}">
              <a16:creationId xmlns:a16="http://schemas.microsoft.com/office/drawing/2014/main" id="{F4F035E3-6F11-486B-96AA-D33D756DF567}"/>
            </a:ext>
          </a:extLst>
        </xdr:cNvPr>
        <xdr:cNvSpPr txBox="1">
          <a:spLocks noChangeArrowheads="1"/>
        </xdr:cNvSpPr>
      </xdr:nvSpPr>
      <xdr:spPr bwMode="auto">
        <a:xfrm>
          <a:off x="22231350" y="57340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0</xdr:rowOff>
    </xdr:from>
    <xdr:ext cx="95250" cy="171450"/>
    <xdr:sp macro="" textlink="">
      <xdr:nvSpPr>
        <xdr:cNvPr id="711" name="Text Box 16">
          <a:extLst>
            <a:ext uri="{FF2B5EF4-FFF2-40B4-BE49-F238E27FC236}">
              <a16:creationId xmlns:a16="http://schemas.microsoft.com/office/drawing/2014/main" id="{C5569836-FBC2-4502-9DBE-17D9B29065C4}"/>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0</xdr:rowOff>
    </xdr:from>
    <xdr:ext cx="95250" cy="171450"/>
    <xdr:sp macro="" textlink="">
      <xdr:nvSpPr>
        <xdr:cNvPr id="712" name="Text Box 17">
          <a:extLst>
            <a:ext uri="{FF2B5EF4-FFF2-40B4-BE49-F238E27FC236}">
              <a16:creationId xmlns:a16="http://schemas.microsoft.com/office/drawing/2014/main" id="{E2A80E5E-16A8-440A-AA82-762FF2322795}"/>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0</xdr:rowOff>
    </xdr:from>
    <xdr:ext cx="95250" cy="171450"/>
    <xdr:sp macro="" textlink="">
      <xdr:nvSpPr>
        <xdr:cNvPr id="713" name="Text Box 18">
          <a:extLst>
            <a:ext uri="{FF2B5EF4-FFF2-40B4-BE49-F238E27FC236}">
              <a16:creationId xmlns:a16="http://schemas.microsoft.com/office/drawing/2014/main" id="{C1854401-F0D6-4BCC-A5BB-C25D2B5103B9}"/>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0</xdr:rowOff>
    </xdr:from>
    <xdr:ext cx="95250" cy="171450"/>
    <xdr:sp macro="" textlink="">
      <xdr:nvSpPr>
        <xdr:cNvPr id="714" name="Text Box 19">
          <a:extLst>
            <a:ext uri="{FF2B5EF4-FFF2-40B4-BE49-F238E27FC236}">
              <a16:creationId xmlns:a16="http://schemas.microsoft.com/office/drawing/2014/main" id="{921A13E2-B273-45D1-AB25-DF139DA5B769}"/>
            </a:ext>
          </a:extLst>
        </xdr:cNvPr>
        <xdr:cNvSpPr txBox="1">
          <a:spLocks noChangeArrowheads="1"/>
        </xdr:cNvSpPr>
      </xdr:nvSpPr>
      <xdr:spPr bwMode="auto">
        <a:xfrm>
          <a:off x="22231350"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504825</xdr:rowOff>
    </xdr:from>
    <xdr:ext cx="95250" cy="213632"/>
    <xdr:sp macro="" textlink="">
      <xdr:nvSpPr>
        <xdr:cNvPr id="715" name="Text Box 15">
          <a:extLst>
            <a:ext uri="{FF2B5EF4-FFF2-40B4-BE49-F238E27FC236}">
              <a16:creationId xmlns:a16="http://schemas.microsoft.com/office/drawing/2014/main" id="{173A0359-8203-40EE-AC83-C37FDCAA20CC}"/>
            </a:ext>
          </a:extLst>
        </xdr:cNvPr>
        <xdr:cNvSpPr txBox="1">
          <a:spLocks noChangeArrowheads="1"/>
        </xdr:cNvSpPr>
      </xdr:nvSpPr>
      <xdr:spPr bwMode="auto">
        <a:xfrm>
          <a:off x="22231350"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18</xdr:row>
      <xdr:rowOff>504825</xdr:rowOff>
    </xdr:from>
    <xdr:ext cx="95250" cy="444331"/>
    <xdr:sp macro="" textlink="">
      <xdr:nvSpPr>
        <xdr:cNvPr id="716" name="Text Box 15">
          <a:extLst>
            <a:ext uri="{FF2B5EF4-FFF2-40B4-BE49-F238E27FC236}">
              <a16:creationId xmlns:a16="http://schemas.microsoft.com/office/drawing/2014/main" id="{C01C84F1-21E9-493E-BB8E-B892209DB368}"/>
            </a:ext>
          </a:extLst>
        </xdr:cNvPr>
        <xdr:cNvSpPr txBox="1">
          <a:spLocks noChangeArrowheads="1"/>
        </xdr:cNvSpPr>
      </xdr:nvSpPr>
      <xdr:spPr bwMode="auto">
        <a:xfrm>
          <a:off x="22231350" y="73914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717" name="Text Box 16">
          <a:extLst>
            <a:ext uri="{FF2B5EF4-FFF2-40B4-BE49-F238E27FC236}">
              <a16:creationId xmlns:a16="http://schemas.microsoft.com/office/drawing/2014/main" id="{F4943806-8C38-40C0-B222-EC62639383A5}"/>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718" name="Text Box 17">
          <a:extLst>
            <a:ext uri="{FF2B5EF4-FFF2-40B4-BE49-F238E27FC236}">
              <a16:creationId xmlns:a16="http://schemas.microsoft.com/office/drawing/2014/main" id="{D4E0E1CE-37EE-446A-B196-A7314E24020E}"/>
            </a:ext>
          </a:extLst>
        </xdr:cNvPr>
        <xdr:cNvSpPr txBox="1">
          <a:spLocks noChangeArrowheads="1"/>
        </xdr:cNvSpPr>
      </xdr:nvSpPr>
      <xdr:spPr bwMode="auto">
        <a:xfrm>
          <a:off x="3138487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719" name="Text Box 18">
          <a:extLst>
            <a:ext uri="{FF2B5EF4-FFF2-40B4-BE49-F238E27FC236}">
              <a16:creationId xmlns:a16="http://schemas.microsoft.com/office/drawing/2014/main" id="{52B92CE2-BDD3-4C18-ABB1-EF7550DBD07D}"/>
            </a:ext>
          </a:extLst>
        </xdr:cNvPr>
        <xdr:cNvSpPr txBox="1">
          <a:spLocks noChangeArrowheads="1"/>
        </xdr:cNvSpPr>
      </xdr:nvSpPr>
      <xdr:spPr bwMode="auto">
        <a:xfrm>
          <a:off x="31386462" y="6902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720" name="Text Box 15">
          <a:extLst>
            <a:ext uri="{FF2B5EF4-FFF2-40B4-BE49-F238E27FC236}">
              <a16:creationId xmlns:a16="http://schemas.microsoft.com/office/drawing/2014/main" id="{FB60C46D-D7A3-496B-A131-AC2B03284713}"/>
            </a:ext>
          </a:extLst>
        </xdr:cNvPr>
        <xdr:cNvSpPr txBox="1">
          <a:spLocks noChangeArrowheads="1"/>
        </xdr:cNvSpPr>
      </xdr:nvSpPr>
      <xdr:spPr bwMode="auto">
        <a:xfrm>
          <a:off x="3138487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721" name="Text Box 16">
          <a:extLst>
            <a:ext uri="{FF2B5EF4-FFF2-40B4-BE49-F238E27FC236}">
              <a16:creationId xmlns:a16="http://schemas.microsoft.com/office/drawing/2014/main" id="{F8A87C5A-CF16-4DB5-AD97-907E2427AD4B}"/>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722" name="Text Box 17">
          <a:extLst>
            <a:ext uri="{FF2B5EF4-FFF2-40B4-BE49-F238E27FC236}">
              <a16:creationId xmlns:a16="http://schemas.microsoft.com/office/drawing/2014/main" id="{2BCDE96A-6184-4A53-BF79-1EB4F0B9656D}"/>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723" name="Text Box 18">
          <a:extLst>
            <a:ext uri="{FF2B5EF4-FFF2-40B4-BE49-F238E27FC236}">
              <a16:creationId xmlns:a16="http://schemas.microsoft.com/office/drawing/2014/main" id="{54222DE4-5E3C-4C43-AB22-CB4473691FA2}"/>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724" name="Text Box 19">
          <a:extLst>
            <a:ext uri="{FF2B5EF4-FFF2-40B4-BE49-F238E27FC236}">
              <a16:creationId xmlns:a16="http://schemas.microsoft.com/office/drawing/2014/main" id="{53197812-0456-4F2C-A32E-56C557861E48}"/>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725" name="Text Box 16">
          <a:extLst>
            <a:ext uri="{FF2B5EF4-FFF2-40B4-BE49-F238E27FC236}">
              <a16:creationId xmlns:a16="http://schemas.microsoft.com/office/drawing/2014/main" id="{88520FBF-BD31-4992-B9E3-14DA0493F381}"/>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15</xdr:row>
      <xdr:rowOff>0</xdr:rowOff>
    </xdr:from>
    <xdr:ext cx="95250" cy="171450"/>
    <xdr:sp macro="" textlink="">
      <xdr:nvSpPr>
        <xdr:cNvPr id="726" name="Text Box 16">
          <a:extLst>
            <a:ext uri="{FF2B5EF4-FFF2-40B4-BE49-F238E27FC236}">
              <a16:creationId xmlns:a16="http://schemas.microsoft.com/office/drawing/2014/main" id="{41BBEC67-94F4-48A5-91C4-A37096AA841E}"/>
            </a:ext>
          </a:extLst>
        </xdr:cNvPr>
        <xdr:cNvSpPr txBox="1">
          <a:spLocks noChangeArrowheads="1"/>
        </xdr:cNvSpPr>
      </xdr:nvSpPr>
      <xdr:spPr bwMode="auto">
        <a:xfrm>
          <a:off x="4190047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15</xdr:row>
      <xdr:rowOff>0</xdr:rowOff>
    </xdr:from>
    <xdr:ext cx="95250" cy="171450"/>
    <xdr:sp macro="" textlink="">
      <xdr:nvSpPr>
        <xdr:cNvPr id="727" name="Text Box 17">
          <a:extLst>
            <a:ext uri="{FF2B5EF4-FFF2-40B4-BE49-F238E27FC236}">
              <a16:creationId xmlns:a16="http://schemas.microsoft.com/office/drawing/2014/main" id="{A5BD7926-3320-4740-95F7-860B799ACF77}"/>
            </a:ext>
          </a:extLst>
        </xdr:cNvPr>
        <xdr:cNvSpPr txBox="1">
          <a:spLocks noChangeArrowheads="1"/>
        </xdr:cNvSpPr>
      </xdr:nvSpPr>
      <xdr:spPr bwMode="auto">
        <a:xfrm>
          <a:off x="4190047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15</xdr:row>
      <xdr:rowOff>0</xdr:rowOff>
    </xdr:from>
    <xdr:ext cx="95250" cy="171450"/>
    <xdr:sp macro="" textlink="">
      <xdr:nvSpPr>
        <xdr:cNvPr id="728" name="Text Box 18">
          <a:extLst>
            <a:ext uri="{FF2B5EF4-FFF2-40B4-BE49-F238E27FC236}">
              <a16:creationId xmlns:a16="http://schemas.microsoft.com/office/drawing/2014/main" id="{17F74B7E-D2D4-4A11-B6B2-E34CDC3763DD}"/>
            </a:ext>
          </a:extLst>
        </xdr:cNvPr>
        <xdr:cNvSpPr txBox="1">
          <a:spLocks noChangeArrowheads="1"/>
        </xdr:cNvSpPr>
      </xdr:nvSpPr>
      <xdr:spPr bwMode="auto">
        <a:xfrm>
          <a:off x="4190047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15</xdr:row>
      <xdr:rowOff>0</xdr:rowOff>
    </xdr:from>
    <xdr:ext cx="95250" cy="171450"/>
    <xdr:sp macro="" textlink="">
      <xdr:nvSpPr>
        <xdr:cNvPr id="729" name="Text Box 19">
          <a:extLst>
            <a:ext uri="{FF2B5EF4-FFF2-40B4-BE49-F238E27FC236}">
              <a16:creationId xmlns:a16="http://schemas.microsoft.com/office/drawing/2014/main" id="{AAB3D1AB-AD19-40A6-A9CA-9F02FFE907B6}"/>
            </a:ext>
          </a:extLst>
        </xdr:cNvPr>
        <xdr:cNvSpPr txBox="1">
          <a:spLocks noChangeArrowheads="1"/>
        </xdr:cNvSpPr>
      </xdr:nvSpPr>
      <xdr:spPr bwMode="auto">
        <a:xfrm>
          <a:off x="4190047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18</xdr:row>
      <xdr:rowOff>504825</xdr:rowOff>
    </xdr:from>
    <xdr:ext cx="95250" cy="442269"/>
    <xdr:sp macro="" textlink="">
      <xdr:nvSpPr>
        <xdr:cNvPr id="730" name="Text Box 15">
          <a:extLst>
            <a:ext uri="{FF2B5EF4-FFF2-40B4-BE49-F238E27FC236}">
              <a16:creationId xmlns:a16="http://schemas.microsoft.com/office/drawing/2014/main" id="{52FBAE72-AC72-4F9D-BA3A-7D09D7F29EC4}"/>
            </a:ext>
          </a:extLst>
        </xdr:cNvPr>
        <xdr:cNvSpPr txBox="1">
          <a:spLocks noChangeArrowheads="1"/>
        </xdr:cNvSpPr>
      </xdr:nvSpPr>
      <xdr:spPr bwMode="auto">
        <a:xfrm>
          <a:off x="4190047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504825</xdr:rowOff>
    </xdr:from>
    <xdr:ext cx="95250" cy="444014"/>
    <xdr:sp macro="" textlink="">
      <xdr:nvSpPr>
        <xdr:cNvPr id="731" name="Text Box 15">
          <a:extLst>
            <a:ext uri="{FF2B5EF4-FFF2-40B4-BE49-F238E27FC236}">
              <a16:creationId xmlns:a16="http://schemas.microsoft.com/office/drawing/2014/main" id="{D2176089-22E6-4F2C-B9D9-1CF757199CD4}"/>
            </a:ext>
          </a:extLst>
        </xdr:cNvPr>
        <xdr:cNvSpPr txBox="1">
          <a:spLocks noChangeArrowheads="1"/>
        </xdr:cNvSpPr>
      </xdr:nvSpPr>
      <xdr:spPr bwMode="auto">
        <a:xfrm>
          <a:off x="22231350" y="10220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22</xdr:row>
      <xdr:rowOff>0</xdr:rowOff>
    </xdr:from>
    <xdr:to>
      <xdr:col>22</xdr:col>
      <xdr:colOff>95250</xdr:colOff>
      <xdr:row>22</xdr:row>
      <xdr:rowOff>171450</xdr:rowOff>
    </xdr:to>
    <xdr:sp macro="" textlink="">
      <xdr:nvSpPr>
        <xdr:cNvPr id="732" name="Text Box 16">
          <a:extLst>
            <a:ext uri="{FF2B5EF4-FFF2-40B4-BE49-F238E27FC236}">
              <a16:creationId xmlns:a16="http://schemas.microsoft.com/office/drawing/2014/main" id="{3A91973E-A965-4A54-8B7E-41F886A48CFD}"/>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22</xdr:row>
      <xdr:rowOff>0</xdr:rowOff>
    </xdr:from>
    <xdr:to>
      <xdr:col>22</xdr:col>
      <xdr:colOff>95250</xdr:colOff>
      <xdr:row>22</xdr:row>
      <xdr:rowOff>171450</xdr:rowOff>
    </xdr:to>
    <xdr:sp macro="" textlink="">
      <xdr:nvSpPr>
        <xdr:cNvPr id="733" name="Text Box 17">
          <a:extLst>
            <a:ext uri="{FF2B5EF4-FFF2-40B4-BE49-F238E27FC236}">
              <a16:creationId xmlns:a16="http://schemas.microsoft.com/office/drawing/2014/main" id="{598E627C-85E1-42BE-BBD7-9CB2A413B6BE}"/>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22</xdr:row>
      <xdr:rowOff>0</xdr:rowOff>
    </xdr:from>
    <xdr:to>
      <xdr:col>22</xdr:col>
      <xdr:colOff>95250</xdr:colOff>
      <xdr:row>22</xdr:row>
      <xdr:rowOff>171450</xdr:rowOff>
    </xdr:to>
    <xdr:sp macro="" textlink="">
      <xdr:nvSpPr>
        <xdr:cNvPr id="734" name="Text Box 18">
          <a:extLst>
            <a:ext uri="{FF2B5EF4-FFF2-40B4-BE49-F238E27FC236}">
              <a16:creationId xmlns:a16="http://schemas.microsoft.com/office/drawing/2014/main" id="{D5ECFB28-88E5-4BE5-99C1-1B3636440F1F}"/>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22</xdr:row>
      <xdr:rowOff>0</xdr:rowOff>
    </xdr:from>
    <xdr:to>
      <xdr:col>22</xdr:col>
      <xdr:colOff>95250</xdr:colOff>
      <xdr:row>22</xdr:row>
      <xdr:rowOff>171450</xdr:rowOff>
    </xdr:to>
    <xdr:sp macro="" textlink="">
      <xdr:nvSpPr>
        <xdr:cNvPr id="735" name="Text Box 19">
          <a:extLst>
            <a:ext uri="{FF2B5EF4-FFF2-40B4-BE49-F238E27FC236}">
              <a16:creationId xmlns:a16="http://schemas.microsoft.com/office/drawing/2014/main" id="{869E616B-CA59-4CED-9432-56DFBD446376}"/>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22</xdr:row>
      <xdr:rowOff>0</xdr:rowOff>
    </xdr:from>
    <xdr:ext cx="95250" cy="171450"/>
    <xdr:sp macro="" textlink="">
      <xdr:nvSpPr>
        <xdr:cNvPr id="736" name="Text Box 16">
          <a:extLst>
            <a:ext uri="{FF2B5EF4-FFF2-40B4-BE49-F238E27FC236}">
              <a16:creationId xmlns:a16="http://schemas.microsoft.com/office/drawing/2014/main" id="{01067BD1-A82F-4756-9C1F-2126B7E0065B}"/>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737" name="Text Box 17">
          <a:extLst>
            <a:ext uri="{FF2B5EF4-FFF2-40B4-BE49-F238E27FC236}">
              <a16:creationId xmlns:a16="http://schemas.microsoft.com/office/drawing/2014/main" id="{81C90E05-A6DC-448D-95E3-D5933C76BF85}"/>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738" name="Text Box 18">
          <a:extLst>
            <a:ext uri="{FF2B5EF4-FFF2-40B4-BE49-F238E27FC236}">
              <a16:creationId xmlns:a16="http://schemas.microsoft.com/office/drawing/2014/main" id="{49357EB6-7C10-4C7D-9A52-A15E9517AEFE}"/>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739" name="Text Box 19">
          <a:extLst>
            <a:ext uri="{FF2B5EF4-FFF2-40B4-BE49-F238E27FC236}">
              <a16:creationId xmlns:a16="http://schemas.microsoft.com/office/drawing/2014/main" id="{1DD586F0-DE7C-4237-AA1C-2DD9A5F9C994}"/>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740" name="Text Box 15">
          <a:extLst>
            <a:ext uri="{FF2B5EF4-FFF2-40B4-BE49-F238E27FC236}">
              <a16:creationId xmlns:a16="http://schemas.microsoft.com/office/drawing/2014/main" id="{AC018881-3472-4E3B-A641-CA80D65D332B}"/>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0</xdr:rowOff>
    </xdr:from>
    <xdr:ext cx="95250" cy="171450"/>
    <xdr:sp macro="" textlink="">
      <xdr:nvSpPr>
        <xdr:cNvPr id="741" name="Text Box 16">
          <a:extLst>
            <a:ext uri="{FF2B5EF4-FFF2-40B4-BE49-F238E27FC236}">
              <a16:creationId xmlns:a16="http://schemas.microsoft.com/office/drawing/2014/main" id="{18FE9FA6-25F9-45B1-9072-89ACFABE8C0E}"/>
            </a:ext>
          </a:extLst>
        </xdr:cNvPr>
        <xdr:cNvSpPr txBox="1">
          <a:spLocks noChangeArrowheads="1"/>
        </xdr:cNvSpPr>
      </xdr:nvSpPr>
      <xdr:spPr bwMode="auto">
        <a:xfrm>
          <a:off x="40500300"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0</xdr:rowOff>
    </xdr:from>
    <xdr:ext cx="95250" cy="171450"/>
    <xdr:sp macro="" textlink="">
      <xdr:nvSpPr>
        <xdr:cNvPr id="742" name="Text Box 17">
          <a:extLst>
            <a:ext uri="{FF2B5EF4-FFF2-40B4-BE49-F238E27FC236}">
              <a16:creationId xmlns:a16="http://schemas.microsoft.com/office/drawing/2014/main" id="{B3414EF3-E0FB-466F-8318-AAF9A265E8F1}"/>
            </a:ext>
          </a:extLst>
        </xdr:cNvPr>
        <xdr:cNvSpPr txBox="1">
          <a:spLocks noChangeArrowheads="1"/>
        </xdr:cNvSpPr>
      </xdr:nvSpPr>
      <xdr:spPr bwMode="auto">
        <a:xfrm>
          <a:off x="40500300"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0</xdr:rowOff>
    </xdr:from>
    <xdr:ext cx="95250" cy="171450"/>
    <xdr:sp macro="" textlink="">
      <xdr:nvSpPr>
        <xdr:cNvPr id="743" name="Text Box 18">
          <a:extLst>
            <a:ext uri="{FF2B5EF4-FFF2-40B4-BE49-F238E27FC236}">
              <a16:creationId xmlns:a16="http://schemas.microsoft.com/office/drawing/2014/main" id="{697927A1-F32E-47BE-AEC0-17EB353DEEDF}"/>
            </a:ext>
          </a:extLst>
        </xdr:cNvPr>
        <xdr:cNvSpPr txBox="1">
          <a:spLocks noChangeArrowheads="1"/>
        </xdr:cNvSpPr>
      </xdr:nvSpPr>
      <xdr:spPr bwMode="auto">
        <a:xfrm>
          <a:off x="40500300"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0</xdr:rowOff>
    </xdr:from>
    <xdr:ext cx="95250" cy="171450"/>
    <xdr:sp macro="" textlink="">
      <xdr:nvSpPr>
        <xdr:cNvPr id="744" name="Text Box 19">
          <a:extLst>
            <a:ext uri="{FF2B5EF4-FFF2-40B4-BE49-F238E27FC236}">
              <a16:creationId xmlns:a16="http://schemas.microsoft.com/office/drawing/2014/main" id="{3D4006D8-5D80-4067-8EC1-22E9D64928E6}"/>
            </a:ext>
          </a:extLst>
        </xdr:cNvPr>
        <xdr:cNvSpPr txBox="1">
          <a:spLocks noChangeArrowheads="1"/>
        </xdr:cNvSpPr>
      </xdr:nvSpPr>
      <xdr:spPr bwMode="auto">
        <a:xfrm>
          <a:off x="40500300"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22</xdr:row>
      <xdr:rowOff>0</xdr:rowOff>
    </xdr:from>
    <xdr:ext cx="95250" cy="442269"/>
    <xdr:sp macro="" textlink="">
      <xdr:nvSpPr>
        <xdr:cNvPr id="745" name="Text Box 15">
          <a:extLst>
            <a:ext uri="{FF2B5EF4-FFF2-40B4-BE49-F238E27FC236}">
              <a16:creationId xmlns:a16="http://schemas.microsoft.com/office/drawing/2014/main" id="{39427174-32C9-4076-9F48-36F69D92EDB4}"/>
            </a:ext>
          </a:extLst>
        </xdr:cNvPr>
        <xdr:cNvSpPr txBox="1">
          <a:spLocks noChangeArrowheads="1"/>
        </xdr:cNvSpPr>
      </xdr:nvSpPr>
      <xdr:spPr bwMode="auto">
        <a:xfrm>
          <a:off x="40500300"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22</xdr:row>
      <xdr:rowOff>0</xdr:rowOff>
    </xdr:from>
    <xdr:ext cx="95250" cy="171450"/>
    <xdr:sp macro="" textlink="">
      <xdr:nvSpPr>
        <xdr:cNvPr id="746" name="Text Box 16">
          <a:extLst>
            <a:ext uri="{FF2B5EF4-FFF2-40B4-BE49-F238E27FC236}">
              <a16:creationId xmlns:a16="http://schemas.microsoft.com/office/drawing/2014/main" id="{A192ED10-B35B-4109-BE34-7986BA813D53}"/>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22</xdr:row>
      <xdr:rowOff>0</xdr:rowOff>
    </xdr:from>
    <xdr:ext cx="95250" cy="171450"/>
    <xdr:sp macro="" textlink="">
      <xdr:nvSpPr>
        <xdr:cNvPr id="747" name="Text Box 17">
          <a:extLst>
            <a:ext uri="{FF2B5EF4-FFF2-40B4-BE49-F238E27FC236}">
              <a16:creationId xmlns:a16="http://schemas.microsoft.com/office/drawing/2014/main" id="{9DC6A41E-A188-43C4-972C-527A9F5238F6}"/>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22</xdr:row>
      <xdr:rowOff>0</xdr:rowOff>
    </xdr:from>
    <xdr:ext cx="95250" cy="171450"/>
    <xdr:sp macro="" textlink="">
      <xdr:nvSpPr>
        <xdr:cNvPr id="748" name="Text Box 18">
          <a:extLst>
            <a:ext uri="{FF2B5EF4-FFF2-40B4-BE49-F238E27FC236}">
              <a16:creationId xmlns:a16="http://schemas.microsoft.com/office/drawing/2014/main" id="{57C9E52A-5F3E-48C0-BB12-77197A8D074B}"/>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22</xdr:row>
      <xdr:rowOff>0</xdr:rowOff>
    </xdr:from>
    <xdr:ext cx="95250" cy="171450"/>
    <xdr:sp macro="" textlink="">
      <xdr:nvSpPr>
        <xdr:cNvPr id="749" name="Text Box 19">
          <a:extLst>
            <a:ext uri="{FF2B5EF4-FFF2-40B4-BE49-F238E27FC236}">
              <a16:creationId xmlns:a16="http://schemas.microsoft.com/office/drawing/2014/main" id="{FE1020B1-4C7E-4B08-A065-79B2C0CEB23A}"/>
            </a:ext>
          </a:extLst>
        </xdr:cNvPr>
        <xdr:cNvSpPr txBox="1">
          <a:spLocks noChangeArrowheads="1"/>
        </xdr:cNvSpPr>
      </xdr:nvSpPr>
      <xdr:spPr bwMode="auto">
        <a:xfrm>
          <a:off x="22231350"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22</xdr:row>
      <xdr:rowOff>0</xdr:rowOff>
    </xdr:from>
    <xdr:ext cx="95250" cy="213632"/>
    <xdr:sp macro="" textlink="">
      <xdr:nvSpPr>
        <xdr:cNvPr id="750" name="Text Box 15">
          <a:extLst>
            <a:ext uri="{FF2B5EF4-FFF2-40B4-BE49-F238E27FC236}">
              <a16:creationId xmlns:a16="http://schemas.microsoft.com/office/drawing/2014/main" id="{0A27FC9F-706A-4C64-8096-8E9F594B14D0}"/>
            </a:ext>
          </a:extLst>
        </xdr:cNvPr>
        <xdr:cNvSpPr txBox="1">
          <a:spLocks noChangeArrowheads="1"/>
        </xdr:cNvSpPr>
      </xdr:nvSpPr>
      <xdr:spPr bwMode="auto">
        <a:xfrm>
          <a:off x="22231350"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751" name="Text Box 16">
          <a:extLst>
            <a:ext uri="{FF2B5EF4-FFF2-40B4-BE49-F238E27FC236}">
              <a16:creationId xmlns:a16="http://schemas.microsoft.com/office/drawing/2014/main" id="{2EABF220-7462-4676-AFED-EF808C21BAC5}"/>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752" name="Text Box 17">
          <a:extLst>
            <a:ext uri="{FF2B5EF4-FFF2-40B4-BE49-F238E27FC236}">
              <a16:creationId xmlns:a16="http://schemas.microsoft.com/office/drawing/2014/main" id="{C9F777EB-D2A8-4CAC-AE46-A3E6FEF054F5}"/>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22</xdr:row>
      <xdr:rowOff>0</xdr:rowOff>
    </xdr:from>
    <xdr:ext cx="95250" cy="171450"/>
    <xdr:sp macro="" textlink="">
      <xdr:nvSpPr>
        <xdr:cNvPr id="753" name="Text Box 18">
          <a:extLst>
            <a:ext uri="{FF2B5EF4-FFF2-40B4-BE49-F238E27FC236}">
              <a16:creationId xmlns:a16="http://schemas.microsoft.com/office/drawing/2014/main" id="{F1B7BCB8-B5E7-41CB-A244-7392347682F0}"/>
            </a:ext>
          </a:extLst>
        </xdr:cNvPr>
        <xdr:cNvSpPr txBox="1">
          <a:spLocks noChangeArrowheads="1"/>
        </xdr:cNvSpPr>
      </xdr:nvSpPr>
      <xdr:spPr bwMode="auto">
        <a:xfrm>
          <a:off x="31386462" y="11483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754" name="Text Box 15">
          <a:extLst>
            <a:ext uri="{FF2B5EF4-FFF2-40B4-BE49-F238E27FC236}">
              <a16:creationId xmlns:a16="http://schemas.microsoft.com/office/drawing/2014/main" id="{5A7A8500-9FCD-4522-986D-7C48C9A5D38F}"/>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755" name="Text Box 16">
          <a:extLst>
            <a:ext uri="{FF2B5EF4-FFF2-40B4-BE49-F238E27FC236}">
              <a16:creationId xmlns:a16="http://schemas.microsoft.com/office/drawing/2014/main" id="{8F9D5006-75CF-47A5-A743-FE70850CAD12}"/>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756" name="Text Box 17">
          <a:extLst>
            <a:ext uri="{FF2B5EF4-FFF2-40B4-BE49-F238E27FC236}">
              <a16:creationId xmlns:a16="http://schemas.microsoft.com/office/drawing/2014/main" id="{2B28BDF0-2D96-4AB7-93BD-87D72CA4C505}"/>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757" name="Text Box 18">
          <a:extLst>
            <a:ext uri="{FF2B5EF4-FFF2-40B4-BE49-F238E27FC236}">
              <a16:creationId xmlns:a16="http://schemas.microsoft.com/office/drawing/2014/main" id="{DF4DE55E-55BA-4778-A826-AF4C705CADC9}"/>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758" name="Text Box 19">
          <a:extLst>
            <a:ext uri="{FF2B5EF4-FFF2-40B4-BE49-F238E27FC236}">
              <a16:creationId xmlns:a16="http://schemas.microsoft.com/office/drawing/2014/main" id="{E22F191B-C3A2-435C-B0BB-FABA76EE638F}"/>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759" name="Text Box 16">
          <a:extLst>
            <a:ext uri="{FF2B5EF4-FFF2-40B4-BE49-F238E27FC236}">
              <a16:creationId xmlns:a16="http://schemas.microsoft.com/office/drawing/2014/main" id="{D4E10CC4-3ECB-48EE-B52B-12394EAA1921}"/>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0</xdr:rowOff>
    </xdr:from>
    <xdr:ext cx="95250" cy="171450"/>
    <xdr:sp macro="" textlink="">
      <xdr:nvSpPr>
        <xdr:cNvPr id="760" name="Text Box 16">
          <a:extLst>
            <a:ext uri="{FF2B5EF4-FFF2-40B4-BE49-F238E27FC236}">
              <a16:creationId xmlns:a16="http://schemas.microsoft.com/office/drawing/2014/main" id="{AD071C13-445C-46AD-BF54-12B81605208F}"/>
            </a:ext>
          </a:extLst>
        </xdr:cNvPr>
        <xdr:cNvSpPr txBox="1">
          <a:spLocks noChangeArrowheads="1"/>
        </xdr:cNvSpPr>
      </xdr:nvSpPr>
      <xdr:spPr bwMode="auto">
        <a:xfrm>
          <a:off x="41900475"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0</xdr:rowOff>
    </xdr:from>
    <xdr:ext cx="95250" cy="171450"/>
    <xdr:sp macro="" textlink="">
      <xdr:nvSpPr>
        <xdr:cNvPr id="761" name="Text Box 17">
          <a:extLst>
            <a:ext uri="{FF2B5EF4-FFF2-40B4-BE49-F238E27FC236}">
              <a16:creationId xmlns:a16="http://schemas.microsoft.com/office/drawing/2014/main" id="{A9D32FD5-1EA0-4C06-8E76-992F91DAB4E9}"/>
            </a:ext>
          </a:extLst>
        </xdr:cNvPr>
        <xdr:cNvSpPr txBox="1">
          <a:spLocks noChangeArrowheads="1"/>
        </xdr:cNvSpPr>
      </xdr:nvSpPr>
      <xdr:spPr bwMode="auto">
        <a:xfrm>
          <a:off x="41900475"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0</xdr:rowOff>
    </xdr:from>
    <xdr:ext cx="95250" cy="171450"/>
    <xdr:sp macro="" textlink="">
      <xdr:nvSpPr>
        <xdr:cNvPr id="762" name="Text Box 18">
          <a:extLst>
            <a:ext uri="{FF2B5EF4-FFF2-40B4-BE49-F238E27FC236}">
              <a16:creationId xmlns:a16="http://schemas.microsoft.com/office/drawing/2014/main" id="{0AC6675E-C6A6-49BF-A5B2-BE6A56F31533}"/>
            </a:ext>
          </a:extLst>
        </xdr:cNvPr>
        <xdr:cNvSpPr txBox="1">
          <a:spLocks noChangeArrowheads="1"/>
        </xdr:cNvSpPr>
      </xdr:nvSpPr>
      <xdr:spPr bwMode="auto">
        <a:xfrm>
          <a:off x="41900475"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0</xdr:rowOff>
    </xdr:from>
    <xdr:ext cx="95250" cy="171450"/>
    <xdr:sp macro="" textlink="">
      <xdr:nvSpPr>
        <xdr:cNvPr id="763" name="Text Box 19">
          <a:extLst>
            <a:ext uri="{FF2B5EF4-FFF2-40B4-BE49-F238E27FC236}">
              <a16:creationId xmlns:a16="http://schemas.microsoft.com/office/drawing/2014/main" id="{3EA433B9-EF3B-4721-82C3-53A4C0BBA708}"/>
            </a:ext>
          </a:extLst>
        </xdr:cNvPr>
        <xdr:cNvSpPr txBox="1">
          <a:spLocks noChangeArrowheads="1"/>
        </xdr:cNvSpPr>
      </xdr:nvSpPr>
      <xdr:spPr bwMode="auto">
        <a:xfrm>
          <a:off x="41900475" y="8543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22</xdr:row>
      <xdr:rowOff>0</xdr:rowOff>
    </xdr:from>
    <xdr:ext cx="95250" cy="442269"/>
    <xdr:sp macro="" textlink="">
      <xdr:nvSpPr>
        <xdr:cNvPr id="764" name="Text Box 15">
          <a:extLst>
            <a:ext uri="{FF2B5EF4-FFF2-40B4-BE49-F238E27FC236}">
              <a16:creationId xmlns:a16="http://schemas.microsoft.com/office/drawing/2014/main" id="{8C7875BB-33E3-472B-9A05-9764086ACB7B}"/>
            </a:ext>
          </a:extLst>
        </xdr:cNvPr>
        <xdr:cNvSpPr txBox="1">
          <a:spLocks noChangeArrowheads="1"/>
        </xdr:cNvSpPr>
      </xdr:nvSpPr>
      <xdr:spPr bwMode="auto">
        <a:xfrm>
          <a:off x="419004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19</xdr:row>
      <xdr:rowOff>0</xdr:rowOff>
    </xdr:from>
    <xdr:to>
      <xdr:col>22</xdr:col>
      <xdr:colOff>95250</xdr:colOff>
      <xdr:row>19</xdr:row>
      <xdr:rowOff>323442</xdr:rowOff>
    </xdr:to>
    <xdr:sp macro="" textlink="">
      <xdr:nvSpPr>
        <xdr:cNvPr id="765" name="Text Box 15">
          <a:extLst>
            <a:ext uri="{FF2B5EF4-FFF2-40B4-BE49-F238E27FC236}">
              <a16:creationId xmlns:a16="http://schemas.microsoft.com/office/drawing/2014/main" id="{E1CB9F11-B810-4B91-B95B-CA98E8C8A99E}"/>
            </a:ext>
          </a:extLst>
        </xdr:cNvPr>
        <xdr:cNvSpPr txBox="1">
          <a:spLocks noChangeArrowheads="1"/>
        </xdr:cNvSpPr>
      </xdr:nvSpPr>
      <xdr:spPr bwMode="auto">
        <a:xfrm>
          <a:off x="22231350" y="8220075"/>
          <a:ext cx="95250" cy="2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23</xdr:row>
      <xdr:rowOff>504825</xdr:rowOff>
    </xdr:from>
    <xdr:ext cx="95250" cy="444014"/>
    <xdr:sp macro="" textlink="">
      <xdr:nvSpPr>
        <xdr:cNvPr id="766" name="Text Box 15">
          <a:extLst>
            <a:ext uri="{FF2B5EF4-FFF2-40B4-BE49-F238E27FC236}">
              <a16:creationId xmlns:a16="http://schemas.microsoft.com/office/drawing/2014/main" id="{F43341AD-2501-43B7-9AB6-51B8A8B1CEA3}"/>
            </a:ext>
          </a:extLst>
        </xdr:cNvPr>
        <xdr:cNvSpPr txBox="1">
          <a:spLocks noChangeArrowheads="1"/>
        </xdr:cNvSpPr>
      </xdr:nvSpPr>
      <xdr:spPr bwMode="auto">
        <a:xfrm>
          <a:off x="22231350" y="155352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171450</xdr:rowOff>
    </xdr:to>
    <xdr:sp macro="" textlink="">
      <xdr:nvSpPr>
        <xdr:cNvPr id="767" name="Text Box 16">
          <a:extLst>
            <a:ext uri="{FF2B5EF4-FFF2-40B4-BE49-F238E27FC236}">
              <a16:creationId xmlns:a16="http://schemas.microsoft.com/office/drawing/2014/main" id="{8F645BD4-FC2A-4348-B0CF-66C838B7C9EE}"/>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768" name="Text Box 17">
          <a:extLst>
            <a:ext uri="{FF2B5EF4-FFF2-40B4-BE49-F238E27FC236}">
              <a16:creationId xmlns:a16="http://schemas.microsoft.com/office/drawing/2014/main" id="{496FA6FD-A50A-4489-9755-8EDBFC274A10}"/>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769" name="Text Box 18">
          <a:extLst>
            <a:ext uri="{FF2B5EF4-FFF2-40B4-BE49-F238E27FC236}">
              <a16:creationId xmlns:a16="http://schemas.microsoft.com/office/drawing/2014/main" id="{E37243C8-2E9B-4ACE-B3CB-8720CF532BE1}"/>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770" name="Text Box 19">
          <a:extLst>
            <a:ext uri="{FF2B5EF4-FFF2-40B4-BE49-F238E27FC236}">
              <a16:creationId xmlns:a16="http://schemas.microsoft.com/office/drawing/2014/main" id="{5B4C0991-00BB-465C-96B1-10DAA68AF07A}"/>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171450"/>
    <xdr:sp macro="" textlink="">
      <xdr:nvSpPr>
        <xdr:cNvPr id="771" name="Text Box 16">
          <a:extLst>
            <a:ext uri="{FF2B5EF4-FFF2-40B4-BE49-F238E27FC236}">
              <a16:creationId xmlns:a16="http://schemas.microsoft.com/office/drawing/2014/main" id="{1C3C3399-12C5-4458-8912-414741E0AD5F}"/>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772" name="Text Box 17">
          <a:extLst>
            <a:ext uri="{FF2B5EF4-FFF2-40B4-BE49-F238E27FC236}">
              <a16:creationId xmlns:a16="http://schemas.microsoft.com/office/drawing/2014/main" id="{04CC8FDC-611C-47AF-A7C4-5A713E685EFB}"/>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773" name="Text Box 18">
          <a:extLst>
            <a:ext uri="{FF2B5EF4-FFF2-40B4-BE49-F238E27FC236}">
              <a16:creationId xmlns:a16="http://schemas.microsoft.com/office/drawing/2014/main" id="{800E0348-FAE8-4740-B093-C070C72D4E50}"/>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774" name="Text Box 19">
          <a:extLst>
            <a:ext uri="{FF2B5EF4-FFF2-40B4-BE49-F238E27FC236}">
              <a16:creationId xmlns:a16="http://schemas.microsoft.com/office/drawing/2014/main" id="{1D5E23E5-D0F3-4902-A91B-E47F07750465}"/>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775" name="Text Box 15">
          <a:extLst>
            <a:ext uri="{FF2B5EF4-FFF2-40B4-BE49-F238E27FC236}">
              <a16:creationId xmlns:a16="http://schemas.microsoft.com/office/drawing/2014/main" id="{6224FE3A-4CB8-48D1-855B-B5BDC011EDB1}"/>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22</xdr:row>
      <xdr:rowOff>0</xdr:rowOff>
    </xdr:from>
    <xdr:ext cx="95250" cy="171450"/>
    <xdr:sp macro="" textlink="">
      <xdr:nvSpPr>
        <xdr:cNvPr id="776" name="Text Box 16">
          <a:extLst>
            <a:ext uri="{FF2B5EF4-FFF2-40B4-BE49-F238E27FC236}">
              <a16:creationId xmlns:a16="http://schemas.microsoft.com/office/drawing/2014/main" id="{E8ED4CCE-8A2B-486D-9B02-A4B9DC7318B4}"/>
            </a:ext>
          </a:extLst>
        </xdr:cNvPr>
        <xdr:cNvSpPr txBox="1">
          <a:spLocks noChangeArrowheads="1"/>
        </xdr:cNvSpPr>
      </xdr:nvSpPr>
      <xdr:spPr bwMode="auto">
        <a:xfrm>
          <a:off x="40500300"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22</xdr:row>
      <xdr:rowOff>0</xdr:rowOff>
    </xdr:from>
    <xdr:ext cx="95250" cy="171450"/>
    <xdr:sp macro="" textlink="">
      <xdr:nvSpPr>
        <xdr:cNvPr id="777" name="Text Box 17">
          <a:extLst>
            <a:ext uri="{FF2B5EF4-FFF2-40B4-BE49-F238E27FC236}">
              <a16:creationId xmlns:a16="http://schemas.microsoft.com/office/drawing/2014/main" id="{4A6BB859-1C9A-4629-959B-B1F11803281B}"/>
            </a:ext>
          </a:extLst>
        </xdr:cNvPr>
        <xdr:cNvSpPr txBox="1">
          <a:spLocks noChangeArrowheads="1"/>
        </xdr:cNvSpPr>
      </xdr:nvSpPr>
      <xdr:spPr bwMode="auto">
        <a:xfrm>
          <a:off x="40500300"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22</xdr:row>
      <xdr:rowOff>0</xdr:rowOff>
    </xdr:from>
    <xdr:ext cx="95250" cy="171450"/>
    <xdr:sp macro="" textlink="">
      <xdr:nvSpPr>
        <xdr:cNvPr id="778" name="Text Box 18">
          <a:extLst>
            <a:ext uri="{FF2B5EF4-FFF2-40B4-BE49-F238E27FC236}">
              <a16:creationId xmlns:a16="http://schemas.microsoft.com/office/drawing/2014/main" id="{8AB33568-D9D0-4E1A-A202-A373096A3DD4}"/>
            </a:ext>
          </a:extLst>
        </xdr:cNvPr>
        <xdr:cNvSpPr txBox="1">
          <a:spLocks noChangeArrowheads="1"/>
        </xdr:cNvSpPr>
      </xdr:nvSpPr>
      <xdr:spPr bwMode="auto">
        <a:xfrm>
          <a:off x="40500300"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22</xdr:row>
      <xdr:rowOff>0</xdr:rowOff>
    </xdr:from>
    <xdr:ext cx="95250" cy="171450"/>
    <xdr:sp macro="" textlink="">
      <xdr:nvSpPr>
        <xdr:cNvPr id="779" name="Text Box 19">
          <a:extLst>
            <a:ext uri="{FF2B5EF4-FFF2-40B4-BE49-F238E27FC236}">
              <a16:creationId xmlns:a16="http://schemas.microsoft.com/office/drawing/2014/main" id="{96E7236B-16CA-4C31-90B6-2E5123B11A29}"/>
            </a:ext>
          </a:extLst>
        </xdr:cNvPr>
        <xdr:cNvSpPr txBox="1">
          <a:spLocks noChangeArrowheads="1"/>
        </xdr:cNvSpPr>
      </xdr:nvSpPr>
      <xdr:spPr bwMode="auto">
        <a:xfrm>
          <a:off x="40500300"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780" name="Text Box 15">
          <a:extLst>
            <a:ext uri="{FF2B5EF4-FFF2-40B4-BE49-F238E27FC236}">
              <a16:creationId xmlns:a16="http://schemas.microsoft.com/office/drawing/2014/main" id="{2BBE9235-7D3F-4189-958D-9BA233BD182B}"/>
            </a:ext>
          </a:extLst>
        </xdr:cNvPr>
        <xdr:cNvSpPr txBox="1">
          <a:spLocks noChangeArrowheads="1"/>
        </xdr:cNvSpPr>
      </xdr:nvSpPr>
      <xdr:spPr bwMode="auto">
        <a:xfrm>
          <a:off x="40500300"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781" name="Text Box 16">
          <a:extLst>
            <a:ext uri="{FF2B5EF4-FFF2-40B4-BE49-F238E27FC236}">
              <a16:creationId xmlns:a16="http://schemas.microsoft.com/office/drawing/2014/main" id="{555EF4FE-CB0E-4C50-A6BF-A048B36D1326}"/>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782" name="Text Box 17">
          <a:extLst>
            <a:ext uri="{FF2B5EF4-FFF2-40B4-BE49-F238E27FC236}">
              <a16:creationId xmlns:a16="http://schemas.microsoft.com/office/drawing/2014/main" id="{64371D95-8FA6-455C-8024-541D4B1B94D7}"/>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783" name="Text Box 18">
          <a:extLst>
            <a:ext uri="{FF2B5EF4-FFF2-40B4-BE49-F238E27FC236}">
              <a16:creationId xmlns:a16="http://schemas.microsoft.com/office/drawing/2014/main" id="{76B5F0B9-14A9-4F82-9EF5-ED504B0A68B2}"/>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784" name="Text Box 19">
          <a:extLst>
            <a:ext uri="{FF2B5EF4-FFF2-40B4-BE49-F238E27FC236}">
              <a16:creationId xmlns:a16="http://schemas.microsoft.com/office/drawing/2014/main" id="{123BA14B-591C-4811-8E16-219B7A6F2554}"/>
            </a:ext>
          </a:extLst>
        </xdr:cNvPr>
        <xdr:cNvSpPr txBox="1">
          <a:spLocks noChangeArrowheads="1"/>
        </xdr:cNvSpPr>
      </xdr:nvSpPr>
      <xdr:spPr bwMode="auto">
        <a:xfrm>
          <a:off x="22231350"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213632"/>
    <xdr:sp macro="" textlink="">
      <xdr:nvSpPr>
        <xdr:cNvPr id="785" name="Text Box 15">
          <a:extLst>
            <a:ext uri="{FF2B5EF4-FFF2-40B4-BE49-F238E27FC236}">
              <a16:creationId xmlns:a16="http://schemas.microsoft.com/office/drawing/2014/main" id="{391A3DD2-DE19-4CC4-9699-0BDF67809FAB}"/>
            </a:ext>
          </a:extLst>
        </xdr:cNvPr>
        <xdr:cNvSpPr txBox="1">
          <a:spLocks noChangeArrowheads="1"/>
        </xdr:cNvSpPr>
      </xdr:nvSpPr>
      <xdr:spPr bwMode="auto">
        <a:xfrm>
          <a:off x="22231350" y="1721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786" name="Text Box 16">
          <a:extLst>
            <a:ext uri="{FF2B5EF4-FFF2-40B4-BE49-F238E27FC236}">
              <a16:creationId xmlns:a16="http://schemas.microsoft.com/office/drawing/2014/main" id="{38A6254F-39E3-4E4B-B305-B1B5F7EB5491}"/>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787" name="Text Box 17">
          <a:extLst>
            <a:ext uri="{FF2B5EF4-FFF2-40B4-BE49-F238E27FC236}">
              <a16:creationId xmlns:a16="http://schemas.microsoft.com/office/drawing/2014/main" id="{D6A29DCA-486F-4863-9B54-11621516DDB6}"/>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788" name="Text Box 18">
          <a:extLst>
            <a:ext uri="{FF2B5EF4-FFF2-40B4-BE49-F238E27FC236}">
              <a16:creationId xmlns:a16="http://schemas.microsoft.com/office/drawing/2014/main" id="{913FBFFF-5246-415D-B288-94AB46ADCA18}"/>
            </a:ext>
          </a:extLst>
        </xdr:cNvPr>
        <xdr:cNvSpPr txBox="1">
          <a:spLocks noChangeArrowheads="1"/>
        </xdr:cNvSpPr>
      </xdr:nvSpPr>
      <xdr:spPr bwMode="auto">
        <a:xfrm>
          <a:off x="31386462" y="16722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789" name="Text Box 15">
          <a:extLst>
            <a:ext uri="{FF2B5EF4-FFF2-40B4-BE49-F238E27FC236}">
              <a16:creationId xmlns:a16="http://schemas.microsoft.com/office/drawing/2014/main" id="{ACE0F7E0-E732-49A4-AD92-C7DB3BD3F8DA}"/>
            </a:ext>
          </a:extLst>
        </xdr:cNvPr>
        <xdr:cNvSpPr txBox="1">
          <a:spLocks noChangeArrowheads="1"/>
        </xdr:cNvSpPr>
      </xdr:nvSpPr>
      <xdr:spPr bwMode="auto">
        <a:xfrm>
          <a:off x="31384875" y="1721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790" name="Text Box 16">
          <a:extLst>
            <a:ext uri="{FF2B5EF4-FFF2-40B4-BE49-F238E27FC236}">
              <a16:creationId xmlns:a16="http://schemas.microsoft.com/office/drawing/2014/main" id="{1E0BF258-A32C-4C4C-82D3-B929C0961B85}"/>
            </a:ext>
          </a:extLst>
        </xdr:cNvPr>
        <xdr:cNvSpPr txBox="1">
          <a:spLocks noChangeArrowheads="1"/>
        </xdr:cNvSpPr>
      </xdr:nvSpPr>
      <xdr:spPr bwMode="auto">
        <a:xfrm>
          <a:off x="3361372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791" name="Text Box 17">
          <a:extLst>
            <a:ext uri="{FF2B5EF4-FFF2-40B4-BE49-F238E27FC236}">
              <a16:creationId xmlns:a16="http://schemas.microsoft.com/office/drawing/2014/main" id="{27132AE0-9098-4C53-AE52-4956DEB40AD4}"/>
            </a:ext>
          </a:extLst>
        </xdr:cNvPr>
        <xdr:cNvSpPr txBox="1">
          <a:spLocks noChangeArrowheads="1"/>
        </xdr:cNvSpPr>
      </xdr:nvSpPr>
      <xdr:spPr bwMode="auto">
        <a:xfrm>
          <a:off x="3361372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792" name="Text Box 18">
          <a:extLst>
            <a:ext uri="{FF2B5EF4-FFF2-40B4-BE49-F238E27FC236}">
              <a16:creationId xmlns:a16="http://schemas.microsoft.com/office/drawing/2014/main" id="{B48B3E8F-7D41-4D36-A6B4-082BA939F5B2}"/>
            </a:ext>
          </a:extLst>
        </xdr:cNvPr>
        <xdr:cNvSpPr txBox="1">
          <a:spLocks noChangeArrowheads="1"/>
        </xdr:cNvSpPr>
      </xdr:nvSpPr>
      <xdr:spPr bwMode="auto">
        <a:xfrm>
          <a:off x="3361372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793" name="Text Box 19">
          <a:extLst>
            <a:ext uri="{FF2B5EF4-FFF2-40B4-BE49-F238E27FC236}">
              <a16:creationId xmlns:a16="http://schemas.microsoft.com/office/drawing/2014/main" id="{1F6755A9-0993-4B25-B28A-CDC934D43672}"/>
            </a:ext>
          </a:extLst>
        </xdr:cNvPr>
        <xdr:cNvSpPr txBox="1">
          <a:spLocks noChangeArrowheads="1"/>
        </xdr:cNvSpPr>
      </xdr:nvSpPr>
      <xdr:spPr bwMode="auto">
        <a:xfrm>
          <a:off x="3361372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794" name="Text Box 16">
          <a:extLst>
            <a:ext uri="{FF2B5EF4-FFF2-40B4-BE49-F238E27FC236}">
              <a16:creationId xmlns:a16="http://schemas.microsoft.com/office/drawing/2014/main" id="{76F20C90-1D05-4192-BAA9-67E3D19D291C}"/>
            </a:ext>
          </a:extLst>
        </xdr:cNvPr>
        <xdr:cNvSpPr txBox="1">
          <a:spLocks noChangeArrowheads="1"/>
        </xdr:cNvSpPr>
      </xdr:nvSpPr>
      <xdr:spPr bwMode="auto">
        <a:xfrm>
          <a:off x="3361372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22</xdr:row>
      <xdr:rowOff>0</xdr:rowOff>
    </xdr:from>
    <xdr:ext cx="95250" cy="171450"/>
    <xdr:sp macro="" textlink="">
      <xdr:nvSpPr>
        <xdr:cNvPr id="795" name="Text Box 16">
          <a:extLst>
            <a:ext uri="{FF2B5EF4-FFF2-40B4-BE49-F238E27FC236}">
              <a16:creationId xmlns:a16="http://schemas.microsoft.com/office/drawing/2014/main" id="{CD6E416D-9F8A-4ACD-B198-C3D0921C282E}"/>
            </a:ext>
          </a:extLst>
        </xdr:cNvPr>
        <xdr:cNvSpPr txBox="1">
          <a:spLocks noChangeArrowheads="1"/>
        </xdr:cNvSpPr>
      </xdr:nvSpPr>
      <xdr:spPr bwMode="auto">
        <a:xfrm>
          <a:off x="41900475"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22</xdr:row>
      <xdr:rowOff>0</xdr:rowOff>
    </xdr:from>
    <xdr:ext cx="95250" cy="171450"/>
    <xdr:sp macro="" textlink="">
      <xdr:nvSpPr>
        <xdr:cNvPr id="796" name="Text Box 17">
          <a:extLst>
            <a:ext uri="{FF2B5EF4-FFF2-40B4-BE49-F238E27FC236}">
              <a16:creationId xmlns:a16="http://schemas.microsoft.com/office/drawing/2014/main" id="{57F1EB03-B5EC-4D28-8D4B-5BF49ECA28C0}"/>
            </a:ext>
          </a:extLst>
        </xdr:cNvPr>
        <xdr:cNvSpPr txBox="1">
          <a:spLocks noChangeArrowheads="1"/>
        </xdr:cNvSpPr>
      </xdr:nvSpPr>
      <xdr:spPr bwMode="auto">
        <a:xfrm>
          <a:off x="41900475"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22</xdr:row>
      <xdr:rowOff>0</xdr:rowOff>
    </xdr:from>
    <xdr:ext cx="95250" cy="171450"/>
    <xdr:sp macro="" textlink="">
      <xdr:nvSpPr>
        <xdr:cNvPr id="797" name="Text Box 18">
          <a:extLst>
            <a:ext uri="{FF2B5EF4-FFF2-40B4-BE49-F238E27FC236}">
              <a16:creationId xmlns:a16="http://schemas.microsoft.com/office/drawing/2014/main" id="{F18559FD-3A28-4945-8D77-7FEF0189F8A8}"/>
            </a:ext>
          </a:extLst>
        </xdr:cNvPr>
        <xdr:cNvSpPr txBox="1">
          <a:spLocks noChangeArrowheads="1"/>
        </xdr:cNvSpPr>
      </xdr:nvSpPr>
      <xdr:spPr bwMode="auto">
        <a:xfrm>
          <a:off x="41900475"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22</xdr:row>
      <xdr:rowOff>0</xdr:rowOff>
    </xdr:from>
    <xdr:ext cx="95250" cy="171450"/>
    <xdr:sp macro="" textlink="">
      <xdr:nvSpPr>
        <xdr:cNvPr id="798" name="Text Box 19">
          <a:extLst>
            <a:ext uri="{FF2B5EF4-FFF2-40B4-BE49-F238E27FC236}">
              <a16:creationId xmlns:a16="http://schemas.microsoft.com/office/drawing/2014/main" id="{031DD0AE-586E-4BB6-811C-76A5E5E6061B}"/>
            </a:ext>
          </a:extLst>
        </xdr:cNvPr>
        <xdr:cNvSpPr txBox="1">
          <a:spLocks noChangeArrowheads="1"/>
        </xdr:cNvSpPr>
      </xdr:nvSpPr>
      <xdr:spPr bwMode="auto">
        <a:xfrm>
          <a:off x="41900475" y="13220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799" name="Text Box 15">
          <a:extLst>
            <a:ext uri="{FF2B5EF4-FFF2-40B4-BE49-F238E27FC236}">
              <a16:creationId xmlns:a16="http://schemas.microsoft.com/office/drawing/2014/main" id="{B87BC640-8C59-46DA-97C5-1A0615E22C63}"/>
            </a:ext>
          </a:extLst>
        </xdr:cNvPr>
        <xdr:cNvSpPr txBox="1">
          <a:spLocks noChangeArrowheads="1"/>
        </xdr:cNvSpPr>
      </xdr:nvSpPr>
      <xdr:spPr bwMode="auto">
        <a:xfrm>
          <a:off x="419004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37</xdr:row>
      <xdr:rowOff>0</xdr:rowOff>
    </xdr:from>
    <xdr:to>
      <xdr:col>22</xdr:col>
      <xdr:colOff>97630</xdr:colOff>
      <xdr:row>37</xdr:row>
      <xdr:rowOff>112531</xdr:rowOff>
    </xdr:to>
    <xdr:sp macro="" textlink="">
      <xdr:nvSpPr>
        <xdr:cNvPr id="800" name="Text Box 15">
          <a:extLst>
            <a:ext uri="{FF2B5EF4-FFF2-40B4-BE49-F238E27FC236}">
              <a16:creationId xmlns:a16="http://schemas.microsoft.com/office/drawing/2014/main" id="{4FAC4480-4C24-4075-B564-7767DF2962CB}"/>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37</xdr:row>
      <xdr:rowOff>0</xdr:rowOff>
    </xdr:from>
    <xdr:to>
      <xdr:col>44</xdr:col>
      <xdr:colOff>97630</xdr:colOff>
      <xdr:row>37</xdr:row>
      <xdr:rowOff>112531</xdr:rowOff>
    </xdr:to>
    <xdr:sp macro="" textlink="">
      <xdr:nvSpPr>
        <xdr:cNvPr id="801" name="Text Box 15">
          <a:extLst>
            <a:ext uri="{FF2B5EF4-FFF2-40B4-BE49-F238E27FC236}">
              <a16:creationId xmlns:a16="http://schemas.microsoft.com/office/drawing/2014/main" id="{2B4F947A-982D-41E2-92DC-D4A8670C4396}"/>
            </a:ext>
          </a:extLst>
        </xdr:cNvPr>
        <xdr:cNvSpPr txBox="1">
          <a:spLocks noChangeArrowheads="1"/>
        </xdr:cNvSpPr>
      </xdr:nvSpPr>
      <xdr:spPr bwMode="auto">
        <a:xfrm>
          <a:off x="43634025"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442269"/>
    <xdr:sp macro="" textlink="">
      <xdr:nvSpPr>
        <xdr:cNvPr id="802" name="Text Box 15">
          <a:extLst>
            <a:ext uri="{FF2B5EF4-FFF2-40B4-BE49-F238E27FC236}">
              <a16:creationId xmlns:a16="http://schemas.microsoft.com/office/drawing/2014/main" id="{C9BF9EDB-23C8-4D36-AB68-F43B0FB1D3F9}"/>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803" name="Text Box 15">
          <a:extLst>
            <a:ext uri="{FF2B5EF4-FFF2-40B4-BE49-F238E27FC236}">
              <a16:creationId xmlns:a16="http://schemas.microsoft.com/office/drawing/2014/main" id="{2B65D249-03B8-43CA-8C15-49BF84E8BBAE}"/>
            </a:ext>
          </a:extLst>
        </xdr:cNvPr>
        <xdr:cNvSpPr txBox="1">
          <a:spLocks noChangeArrowheads="1"/>
        </xdr:cNvSpPr>
      </xdr:nvSpPr>
      <xdr:spPr bwMode="auto">
        <a:xfrm>
          <a:off x="40500300"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804" name="Text Box 15">
          <a:extLst>
            <a:ext uri="{FF2B5EF4-FFF2-40B4-BE49-F238E27FC236}">
              <a16:creationId xmlns:a16="http://schemas.microsoft.com/office/drawing/2014/main" id="{56DF2A82-2794-4A98-B523-45EAC413C25C}"/>
            </a:ext>
          </a:extLst>
        </xdr:cNvPr>
        <xdr:cNvSpPr txBox="1">
          <a:spLocks noChangeArrowheads="1"/>
        </xdr:cNvSpPr>
      </xdr:nvSpPr>
      <xdr:spPr bwMode="auto">
        <a:xfrm>
          <a:off x="419004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805" name="Text Box 15">
          <a:extLst>
            <a:ext uri="{FF2B5EF4-FFF2-40B4-BE49-F238E27FC236}">
              <a16:creationId xmlns:a16="http://schemas.microsoft.com/office/drawing/2014/main" id="{634DEDD1-C861-4BD4-A46C-A81830BFF06E}"/>
            </a:ext>
          </a:extLst>
        </xdr:cNvPr>
        <xdr:cNvSpPr txBox="1">
          <a:spLocks noChangeArrowheads="1"/>
        </xdr:cNvSpPr>
      </xdr:nvSpPr>
      <xdr:spPr bwMode="auto">
        <a:xfrm>
          <a:off x="3138487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806" name="Text Box 15">
          <a:extLst>
            <a:ext uri="{FF2B5EF4-FFF2-40B4-BE49-F238E27FC236}">
              <a16:creationId xmlns:a16="http://schemas.microsoft.com/office/drawing/2014/main" id="{8F44C754-71D3-4BE8-B861-E78CEA0E7B59}"/>
            </a:ext>
          </a:extLst>
        </xdr:cNvPr>
        <xdr:cNvSpPr txBox="1">
          <a:spLocks noChangeArrowheads="1"/>
        </xdr:cNvSpPr>
      </xdr:nvSpPr>
      <xdr:spPr bwMode="auto">
        <a:xfrm>
          <a:off x="3138487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807" name="Text Box 15">
          <a:extLst>
            <a:ext uri="{FF2B5EF4-FFF2-40B4-BE49-F238E27FC236}">
              <a16:creationId xmlns:a16="http://schemas.microsoft.com/office/drawing/2014/main" id="{FA80D63B-B723-4883-B970-8AFDB6FAA6B1}"/>
            </a:ext>
          </a:extLst>
        </xdr:cNvPr>
        <xdr:cNvSpPr txBox="1">
          <a:spLocks noChangeArrowheads="1"/>
        </xdr:cNvSpPr>
      </xdr:nvSpPr>
      <xdr:spPr bwMode="auto">
        <a:xfrm>
          <a:off x="3138487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808" name="Text Box 15">
          <a:extLst>
            <a:ext uri="{FF2B5EF4-FFF2-40B4-BE49-F238E27FC236}">
              <a16:creationId xmlns:a16="http://schemas.microsoft.com/office/drawing/2014/main" id="{0C3F35BF-9CF2-477E-AFB5-86E7E6F065BF}"/>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19</xdr:row>
      <xdr:rowOff>0</xdr:rowOff>
    </xdr:from>
    <xdr:to>
      <xdr:col>22</xdr:col>
      <xdr:colOff>97630</xdr:colOff>
      <xdr:row>19</xdr:row>
      <xdr:rowOff>15421</xdr:rowOff>
    </xdr:to>
    <xdr:sp macro="" textlink="">
      <xdr:nvSpPr>
        <xdr:cNvPr id="809" name="Text Box 15">
          <a:extLst>
            <a:ext uri="{FF2B5EF4-FFF2-40B4-BE49-F238E27FC236}">
              <a16:creationId xmlns:a16="http://schemas.microsoft.com/office/drawing/2014/main" id="{DA448F30-BD29-4258-8E4D-63900365EA9C}"/>
            </a:ext>
          </a:extLst>
        </xdr:cNvPr>
        <xdr:cNvSpPr txBox="1">
          <a:spLocks noChangeArrowheads="1"/>
        </xdr:cNvSpPr>
      </xdr:nvSpPr>
      <xdr:spPr bwMode="auto">
        <a:xfrm>
          <a:off x="22231350" y="80168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15421</xdr:rowOff>
    </xdr:to>
    <xdr:sp macro="" textlink="">
      <xdr:nvSpPr>
        <xdr:cNvPr id="810" name="Text Box 15">
          <a:extLst>
            <a:ext uri="{FF2B5EF4-FFF2-40B4-BE49-F238E27FC236}">
              <a16:creationId xmlns:a16="http://schemas.microsoft.com/office/drawing/2014/main" id="{AB46F6F2-2520-46A0-8413-66B9902F2C86}"/>
            </a:ext>
          </a:extLst>
        </xdr:cNvPr>
        <xdr:cNvSpPr txBox="1">
          <a:spLocks noChangeArrowheads="1"/>
        </xdr:cNvSpPr>
      </xdr:nvSpPr>
      <xdr:spPr bwMode="auto">
        <a:xfrm>
          <a:off x="22231350" y="80168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15421</xdr:rowOff>
    </xdr:to>
    <xdr:sp macro="" textlink="">
      <xdr:nvSpPr>
        <xdr:cNvPr id="811" name="Text Box 15">
          <a:extLst>
            <a:ext uri="{FF2B5EF4-FFF2-40B4-BE49-F238E27FC236}">
              <a16:creationId xmlns:a16="http://schemas.microsoft.com/office/drawing/2014/main" id="{1BD242A1-9D4E-44FC-91C3-4C015CC46459}"/>
            </a:ext>
          </a:extLst>
        </xdr:cNvPr>
        <xdr:cNvSpPr txBox="1">
          <a:spLocks noChangeArrowheads="1"/>
        </xdr:cNvSpPr>
      </xdr:nvSpPr>
      <xdr:spPr bwMode="auto">
        <a:xfrm>
          <a:off x="22231350" y="80168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15421</xdr:rowOff>
    </xdr:to>
    <xdr:sp macro="" textlink="">
      <xdr:nvSpPr>
        <xdr:cNvPr id="812" name="Text Box 15">
          <a:extLst>
            <a:ext uri="{FF2B5EF4-FFF2-40B4-BE49-F238E27FC236}">
              <a16:creationId xmlns:a16="http://schemas.microsoft.com/office/drawing/2014/main" id="{1AB1DAA3-01E9-4587-8B25-B75CBFBBCA4A}"/>
            </a:ext>
          </a:extLst>
        </xdr:cNvPr>
        <xdr:cNvSpPr txBox="1">
          <a:spLocks noChangeArrowheads="1"/>
        </xdr:cNvSpPr>
      </xdr:nvSpPr>
      <xdr:spPr bwMode="auto">
        <a:xfrm>
          <a:off x="22231350" y="80168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13" name="Text Box 15">
          <a:extLst>
            <a:ext uri="{FF2B5EF4-FFF2-40B4-BE49-F238E27FC236}">
              <a16:creationId xmlns:a16="http://schemas.microsoft.com/office/drawing/2014/main" id="{B041FF83-4D9C-441A-B27A-E0D135D35354}"/>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14" name="Text Box 15">
          <a:extLst>
            <a:ext uri="{FF2B5EF4-FFF2-40B4-BE49-F238E27FC236}">
              <a16:creationId xmlns:a16="http://schemas.microsoft.com/office/drawing/2014/main" id="{33175323-C5AF-4B59-AA03-997CD31FE31D}"/>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15" name="Text Box 15">
          <a:extLst>
            <a:ext uri="{FF2B5EF4-FFF2-40B4-BE49-F238E27FC236}">
              <a16:creationId xmlns:a16="http://schemas.microsoft.com/office/drawing/2014/main" id="{E25C6548-1EDE-45B1-82FC-3976DC1597A6}"/>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17066</xdr:rowOff>
    </xdr:to>
    <xdr:sp macro="" textlink="">
      <xdr:nvSpPr>
        <xdr:cNvPr id="816" name="Text Box 15">
          <a:extLst>
            <a:ext uri="{FF2B5EF4-FFF2-40B4-BE49-F238E27FC236}">
              <a16:creationId xmlns:a16="http://schemas.microsoft.com/office/drawing/2014/main" id="{1D663E7C-4C7B-4544-9AC3-64DA0E32CCED}"/>
            </a:ext>
          </a:extLst>
        </xdr:cNvPr>
        <xdr:cNvSpPr txBox="1">
          <a:spLocks noChangeArrowheads="1"/>
        </xdr:cNvSpPr>
      </xdr:nvSpPr>
      <xdr:spPr bwMode="auto">
        <a:xfrm>
          <a:off x="22231350" y="1264602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17066</xdr:rowOff>
    </xdr:to>
    <xdr:sp macro="" textlink="">
      <xdr:nvSpPr>
        <xdr:cNvPr id="817" name="Text Box 15">
          <a:extLst>
            <a:ext uri="{FF2B5EF4-FFF2-40B4-BE49-F238E27FC236}">
              <a16:creationId xmlns:a16="http://schemas.microsoft.com/office/drawing/2014/main" id="{03694484-4E4A-4888-9A23-3666591A12C9}"/>
            </a:ext>
          </a:extLst>
        </xdr:cNvPr>
        <xdr:cNvSpPr txBox="1">
          <a:spLocks noChangeArrowheads="1"/>
        </xdr:cNvSpPr>
      </xdr:nvSpPr>
      <xdr:spPr bwMode="auto">
        <a:xfrm>
          <a:off x="22231350" y="1264602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17066</xdr:rowOff>
    </xdr:to>
    <xdr:sp macro="" textlink="">
      <xdr:nvSpPr>
        <xdr:cNvPr id="818" name="Text Box 15">
          <a:extLst>
            <a:ext uri="{FF2B5EF4-FFF2-40B4-BE49-F238E27FC236}">
              <a16:creationId xmlns:a16="http://schemas.microsoft.com/office/drawing/2014/main" id="{8FCA6E96-31E6-495D-935D-4F97E624C0DE}"/>
            </a:ext>
          </a:extLst>
        </xdr:cNvPr>
        <xdr:cNvSpPr txBox="1">
          <a:spLocks noChangeArrowheads="1"/>
        </xdr:cNvSpPr>
      </xdr:nvSpPr>
      <xdr:spPr bwMode="auto">
        <a:xfrm>
          <a:off x="22231350" y="1264602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17066</xdr:rowOff>
    </xdr:to>
    <xdr:sp macro="" textlink="">
      <xdr:nvSpPr>
        <xdr:cNvPr id="819" name="Text Box 15">
          <a:extLst>
            <a:ext uri="{FF2B5EF4-FFF2-40B4-BE49-F238E27FC236}">
              <a16:creationId xmlns:a16="http://schemas.microsoft.com/office/drawing/2014/main" id="{FEC87B20-AFEF-4AB9-8D13-CFD8C69E715A}"/>
            </a:ext>
          </a:extLst>
        </xdr:cNvPr>
        <xdr:cNvSpPr txBox="1">
          <a:spLocks noChangeArrowheads="1"/>
        </xdr:cNvSpPr>
      </xdr:nvSpPr>
      <xdr:spPr bwMode="auto">
        <a:xfrm>
          <a:off x="22231350" y="1264602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20" name="Text Box 15">
          <a:extLst>
            <a:ext uri="{FF2B5EF4-FFF2-40B4-BE49-F238E27FC236}">
              <a16:creationId xmlns:a16="http://schemas.microsoft.com/office/drawing/2014/main" id="{B3CE8967-E35B-4F97-8CF7-CEE60B89485C}"/>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21" name="Text Box 15">
          <a:extLst>
            <a:ext uri="{FF2B5EF4-FFF2-40B4-BE49-F238E27FC236}">
              <a16:creationId xmlns:a16="http://schemas.microsoft.com/office/drawing/2014/main" id="{101675C6-9FF6-45D1-A12C-31F710ED0895}"/>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22" name="Text Box 15">
          <a:extLst>
            <a:ext uri="{FF2B5EF4-FFF2-40B4-BE49-F238E27FC236}">
              <a16:creationId xmlns:a16="http://schemas.microsoft.com/office/drawing/2014/main" id="{77C3A4E2-2314-4415-A841-05AB1A1CC917}"/>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823" name="Text Box 15">
          <a:extLst>
            <a:ext uri="{FF2B5EF4-FFF2-40B4-BE49-F238E27FC236}">
              <a16:creationId xmlns:a16="http://schemas.microsoft.com/office/drawing/2014/main" id="{50BF82F6-87F7-4FA8-801B-B06315692AB7}"/>
            </a:ext>
          </a:extLst>
        </xdr:cNvPr>
        <xdr:cNvSpPr txBox="1">
          <a:spLocks noChangeArrowheads="1"/>
        </xdr:cNvSpPr>
      </xdr:nvSpPr>
      <xdr:spPr bwMode="auto">
        <a:xfrm>
          <a:off x="22231350" y="178466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824" name="Text Box 15">
          <a:extLst>
            <a:ext uri="{FF2B5EF4-FFF2-40B4-BE49-F238E27FC236}">
              <a16:creationId xmlns:a16="http://schemas.microsoft.com/office/drawing/2014/main" id="{96832DEA-4014-4646-A025-009A0BFC5849}"/>
            </a:ext>
          </a:extLst>
        </xdr:cNvPr>
        <xdr:cNvSpPr txBox="1">
          <a:spLocks noChangeArrowheads="1"/>
        </xdr:cNvSpPr>
      </xdr:nvSpPr>
      <xdr:spPr bwMode="auto">
        <a:xfrm>
          <a:off x="22231350" y="178466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825" name="Text Box 15">
          <a:extLst>
            <a:ext uri="{FF2B5EF4-FFF2-40B4-BE49-F238E27FC236}">
              <a16:creationId xmlns:a16="http://schemas.microsoft.com/office/drawing/2014/main" id="{7663F720-FF18-47AD-AC64-B4DE10CF748B}"/>
            </a:ext>
          </a:extLst>
        </xdr:cNvPr>
        <xdr:cNvSpPr txBox="1">
          <a:spLocks noChangeArrowheads="1"/>
        </xdr:cNvSpPr>
      </xdr:nvSpPr>
      <xdr:spPr bwMode="auto">
        <a:xfrm>
          <a:off x="22231350" y="178466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826" name="Text Box 15">
          <a:extLst>
            <a:ext uri="{FF2B5EF4-FFF2-40B4-BE49-F238E27FC236}">
              <a16:creationId xmlns:a16="http://schemas.microsoft.com/office/drawing/2014/main" id="{A45898ED-A33A-4F3F-B8ED-5F3AA6A88F50}"/>
            </a:ext>
          </a:extLst>
        </xdr:cNvPr>
        <xdr:cNvSpPr txBox="1">
          <a:spLocks noChangeArrowheads="1"/>
        </xdr:cNvSpPr>
      </xdr:nvSpPr>
      <xdr:spPr bwMode="auto">
        <a:xfrm>
          <a:off x="22231350" y="178466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27" name="Text Box 15">
          <a:extLst>
            <a:ext uri="{FF2B5EF4-FFF2-40B4-BE49-F238E27FC236}">
              <a16:creationId xmlns:a16="http://schemas.microsoft.com/office/drawing/2014/main" id="{E101543D-9A5D-4CBA-8A3C-8AC7E1A1AFA5}"/>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28" name="Text Box 15">
          <a:extLst>
            <a:ext uri="{FF2B5EF4-FFF2-40B4-BE49-F238E27FC236}">
              <a16:creationId xmlns:a16="http://schemas.microsoft.com/office/drawing/2014/main" id="{C6D055F9-4C06-4201-9BFD-8FD318233CCC}"/>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29" name="Text Box 15">
          <a:extLst>
            <a:ext uri="{FF2B5EF4-FFF2-40B4-BE49-F238E27FC236}">
              <a16:creationId xmlns:a16="http://schemas.microsoft.com/office/drawing/2014/main" id="{764E8B29-279B-4903-BFBC-C24D1E8B72E8}"/>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30" name="Text Box 15">
          <a:extLst>
            <a:ext uri="{FF2B5EF4-FFF2-40B4-BE49-F238E27FC236}">
              <a16:creationId xmlns:a16="http://schemas.microsoft.com/office/drawing/2014/main" id="{D9446A66-D6AE-481D-900E-70B6E128CC48}"/>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31" name="Text Box 15">
          <a:extLst>
            <a:ext uri="{FF2B5EF4-FFF2-40B4-BE49-F238E27FC236}">
              <a16:creationId xmlns:a16="http://schemas.microsoft.com/office/drawing/2014/main" id="{37E61CFF-068A-4724-99E5-2C5B80635265}"/>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32" name="Text Box 15">
          <a:extLst>
            <a:ext uri="{FF2B5EF4-FFF2-40B4-BE49-F238E27FC236}">
              <a16:creationId xmlns:a16="http://schemas.microsoft.com/office/drawing/2014/main" id="{8E5A3CD5-5F8E-4FEC-A32A-B891B7DC6C8E}"/>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3" name="Text Box 15">
          <a:extLst>
            <a:ext uri="{FF2B5EF4-FFF2-40B4-BE49-F238E27FC236}">
              <a16:creationId xmlns:a16="http://schemas.microsoft.com/office/drawing/2014/main" id="{C899078C-C0FE-4E6C-AD0E-2B2E9ECAA413}"/>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4" name="Text Box 15">
          <a:extLst>
            <a:ext uri="{FF2B5EF4-FFF2-40B4-BE49-F238E27FC236}">
              <a16:creationId xmlns:a16="http://schemas.microsoft.com/office/drawing/2014/main" id="{3A494A6A-9193-44E9-9C6F-77BA15590E1E}"/>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5" name="Text Box 15">
          <a:extLst>
            <a:ext uri="{FF2B5EF4-FFF2-40B4-BE49-F238E27FC236}">
              <a16:creationId xmlns:a16="http://schemas.microsoft.com/office/drawing/2014/main" id="{D99A9C0D-AB3B-4D19-A3D9-CBA887AE183C}"/>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6" name="Text Box 15">
          <a:extLst>
            <a:ext uri="{FF2B5EF4-FFF2-40B4-BE49-F238E27FC236}">
              <a16:creationId xmlns:a16="http://schemas.microsoft.com/office/drawing/2014/main" id="{03FA82B2-7DC9-4633-8D03-112053E4ACEB}"/>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7" name="Text Box 15">
          <a:extLst>
            <a:ext uri="{FF2B5EF4-FFF2-40B4-BE49-F238E27FC236}">
              <a16:creationId xmlns:a16="http://schemas.microsoft.com/office/drawing/2014/main" id="{762B9201-CAE7-4961-B825-A130402D0D4A}"/>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19</xdr:row>
      <xdr:rowOff>0</xdr:rowOff>
    </xdr:from>
    <xdr:to>
      <xdr:col>22</xdr:col>
      <xdr:colOff>97630</xdr:colOff>
      <xdr:row>19</xdr:row>
      <xdr:rowOff>114696</xdr:rowOff>
    </xdr:to>
    <xdr:sp macro="" textlink="">
      <xdr:nvSpPr>
        <xdr:cNvPr id="838" name="Text Box 15">
          <a:extLst>
            <a:ext uri="{FF2B5EF4-FFF2-40B4-BE49-F238E27FC236}">
              <a16:creationId xmlns:a16="http://schemas.microsoft.com/office/drawing/2014/main" id="{C45D41CE-5DAA-43E7-ADE6-BD177BA2D13D}"/>
            </a:ext>
          </a:extLst>
        </xdr:cNvPr>
        <xdr:cNvSpPr txBox="1">
          <a:spLocks noChangeArrowheads="1"/>
        </xdr:cNvSpPr>
      </xdr:nvSpPr>
      <xdr:spPr bwMode="auto">
        <a:xfrm>
          <a:off x="22231350" y="80168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39" name="Text Box 15">
          <a:extLst>
            <a:ext uri="{FF2B5EF4-FFF2-40B4-BE49-F238E27FC236}">
              <a16:creationId xmlns:a16="http://schemas.microsoft.com/office/drawing/2014/main" id="{1E0D907B-4EED-4B35-B41C-63B835451679}"/>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40" name="Text Box 15">
          <a:extLst>
            <a:ext uri="{FF2B5EF4-FFF2-40B4-BE49-F238E27FC236}">
              <a16:creationId xmlns:a16="http://schemas.microsoft.com/office/drawing/2014/main" id="{71AF17A6-6BC1-431D-92AC-9124ABCFD078}"/>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22</xdr:row>
      <xdr:rowOff>0</xdr:rowOff>
    </xdr:from>
    <xdr:to>
      <xdr:col>22</xdr:col>
      <xdr:colOff>97630</xdr:colOff>
      <xdr:row>22</xdr:row>
      <xdr:rowOff>112531</xdr:rowOff>
    </xdr:to>
    <xdr:sp macro="" textlink="">
      <xdr:nvSpPr>
        <xdr:cNvPr id="841" name="Text Box 15">
          <a:extLst>
            <a:ext uri="{FF2B5EF4-FFF2-40B4-BE49-F238E27FC236}">
              <a16:creationId xmlns:a16="http://schemas.microsoft.com/office/drawing/2014/main" id="{727C6411-6872-42CC-9B93-1C0F3101ADC3}"/>
            </a:ext>
          </a:extLst>
        </xdr:cNvPr>
        <xdr:cNvSpPr txBox="1">
          <a:spLocks noChangeArrowheads="1"/>
        </xdr:cNvSpPr>
      </xdr:nvSpPr>
      <xdr:spPr bwMode="auto">
        <a:xfrm>
          <a:off x="22231350" y="1264602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42" name="Text Box 15">
          <a:extLst>
            <a:ext uri="{FF2B5EF4-FFF2-40B4-BE49-F238E27FC236}">
              <a16:creationId xmlns:a16="http://schemas.microsoft.com/office/drawing/2014/main" id="{BF39A5DA-E775-4A5B-8954-459B40C0D85A}"/>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43" name="Text Box 15">
          <a:extLst>
            <a:ext uri="{FF2B5EF4-FFF2-40B4-BE49-F238E27FC236}">
              <a16:creationId xmlns:a16="http://schemas.microsoft.com/office/drawing/2014/main" id="{A3DD7576-0025-4619-95FC-0BE629A997CF}"/>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844" name="Text Box 15">
          <a:extLst>
            <a:ext uri="{FF2B5EF4-FFF2-40B4-BE49-F238E27FC236}">
              <a16:creationId xmlns:a16="http://schemas.microsoft.com/office/drawing/2014/main" id="{99C765CE-A9F1-4D4E-9C18-EF2BFB124066}"/>
            </a:ext>
          </a:extLst>
        </xdr:cNvPr>
        <xdr:cNvSpPr txBox="1">
          <a:spLocks noChangeArrowheads="1"/>
        </xdr:cNvSpPr>
      </xdr:nvSpPr>
      <xdr:spPr bwMode="auto">
        <a:xfrm>
          <a:off x="22231350" y="178466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504825</xdr:rowOff>
    </xdr:from>
    <xdr:ext cx="95250" cy="442269"/>
    <xdr:sp macro="" textlink="">
      <xdr:nvSpPr>
        <xdr:cNvPr id="845" name="Text Box 15">
          <a:extLst>
            <a:ext uri="{FF2B5EF4-FFF2-40B4-BE49-F238E27FC236}">
              <a16:creationId xmlns:a16="http://schemas.microsoft.com/office/drawing/2014/main" id="{D628974F-BDAB-489D-B085-D5EB4E840CF7}"/>
            </a:ext>
          </a:extLst>
        </xdr:cNvPr>
        <xdr:cNvSpPr txBox="1">
          <a:spLocks noChangeArrowheads="1"/>
        </xdr:cNvSpPr>
      </xdr:nvSpPr>
      <xdr:spPr bwMode="auto">
        <a:xfrm>
          <a:off x="31384875" y="5734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846" name="Text Box 15">
          <a:extLst>
            <a:ext uri="{FF2B5EF4-FFF2-40B4-BE49-F238E27FC236}">
              <a16:creationId xmlns:a16="http://schemas.microsoft.com/office/drawing/2014/main" id="{0651D3CA-2B88-46EB-BF5F-6AF8B1C3C544}"/>
            </a:ext>
          </a:extLst>
        </xdr:cNvPr>
        <xdr:cNvSpPr txBox="1">
          <a:spLocks noChangeArrowheads="1"/>
        </xdr:cNvSpPr>
      </xdr:nvSpPr>
      <xdr:spPr bwMode="auto">
        <a:xfrm>
          <a:off x="31384875" y="5734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847" name="Text Box 15">
          <a:extLst>
            <a:ext uri="{FF2B5EF4-FFF2-40B4-BE49-F238E27FC236}">
              <a16:creationId xmlns:a16="http://schemas.microsoft.com/office/drawing/2014/main" id="{0F8AB471-6327-4EE5-8FEE-39386462EC7E}"/>
            </a:ext>
          </a:extLst>
        </xdr:cNvPr>
        <xdr:cNvSpPr txBox="1">
          <a:spLocks noChangeArrowheads="1"/>
        </xdr:cNvSpPr>
      </xdr:nvSpPr>
      <xdr:spPr bwMode="auto">
        <a:xfrm>
          <a:off x="3138487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848" name="Text Box 15">
          <a:extLst>
            <a:ext uri="{FF2B5EF4-FFF2-40B4-BE49-F238E27FC236}">
              <a16:creationId xmlns:a16="http://schemas.microsoft.com/office/drawing/2014/main" id="{764B6044-E25F-45C9-90AA-18320FF0F310}"/>
            </a:ext>
          </a:extLst>
        </xdr:cNvPr>
        <xdr:cNvSpPr txBox="1">
          <a:spLocks noChangeArrowheads="1"/>
        </xdr:cNvSpPr>
      </xdr:nvSpPr>
      <xdr:spPr bwMode="auto">
        <a:xfrm>
          <a:off x="3138487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49" name="Text Box 16">
          <a:extLst>
            <a:ext uri="{FF2B5EF4-FFF2-40B4-BE49-F238E27FC236}">
              <a16:creationId xmlns:a16="http://schemas.microsoft.com/office/drawing/2014/main" id="{902E5A19-5371-49B3-BB35-A853D5F8F5E7}"/>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50" name="Text Box 17">
          <a:extLst>
            <a:ext uri="{FF2B5EF4-FFF2-40B4-BE49-F238E27FC236}">
              <a16:creationId xmlns:a16="http://schemas.microsoft.com/office/drawing/2014/main" id="{D344F10F-9977-4194-9936-39E9E1925B50}"/>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51" name="Text Box 18">
          <a:extLst>
            <a:ext uri="{FF2B5EF4-FFF2-40B4-BE49-F238E27FC236}">
              <a16:creationId xmlns:a16="http://schemas.microsoft.com/office/drawing/2014/main" id="{B919BF03-C069-4F4F-BCD6-99B3180F0902}"/>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52" name="Text Box 19">
          <a:extLst>
            <a:ext uri="{FF2B5EF4-FFF2-40B4-BE49-F238E27FC236}">
              <a16:creationId xmlns:a16="http://schemas.microsoft.com/office/drawing/2014/main" id="{8CBE5E3D-EA0B-43FB-83D3-F6B8070BD259}"/>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853" name="Text Box 15">
          <a:extLst>
            <a:ext uri="{FF2B5EF4-FFF2-40B4-BE49-F238E27FC236}">
              <a16:creationId xmlns:a16="http://schemas.microsoft.com/office/drawing/2014/main" id="{773ECC8D-FFA1-4C0D-A095-E06ECE4FC306}"/>
            </a:ext>
          </a:extLst>
        </xdr:cNvPr>
        <xdr:cNvSpPr txBox="1">
          <a:spLocks noChangeArrowheads="1"/>
        </xdr:cNvSpPr>
      </xdr:nvSpPr>
      <xdr:spPr bwMode="auto">
        <a:xfrm>
          <a:off x="3361372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54" name="Text Box 16">
          <a:extLst>
            <a:ext uri="{FF2B5EF4-FFF2-40B4-BE49-F238E27FC236}">
              <a16:creationId xmlns:a16="http://schemas.microsoft.com/office/drawing/2014/main" id="{E13F53EF-45F6-41FF-B478-682181102DBA}"/>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855" name="Text Box 17">
          <a:extLst>
            <a:ext uri="{FF2B5EF4-FFF2-40B4-BE49-F238E27FC236}">
              <a16:creationId xmlns:a16="http://schemas.microsoft.com/office/drawing/2014/main" id="{0A192B19-336A-4E37-B460-D1A08BCF2271}"/>
            </a:ext>
          </a:extLst>
        </xdr:cNvPr>
        <xdr:cNvSpPr txBox="1">
          <a:spLocks noChangeArrowheads="1"/>
        </xdr:cNvSpPr>
      </xdr:nvSpPr>
      <xdr:spPr bwMode="auto">
        <a:xfrm>
          <a:off x="33613725" y="6886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18</xdr:row>
      <xdr:rowOff>15875</xdr:rowOff>
    </xdr:from>
    <xdr:ext cx="95250" cy="171450"/>
    <xdr:sp macro="" textlink="">
      <xdr:nvSpPr>
        <xdr:cNvPr id="856" name="Text Box 18">
          <a:extLst>
            <a:ext uri="{FF2B5EF4-FFF2-40B4-BE49-F238E27FC236}">
              <a16:creationId xmlns:a16="http://schemas.microsoft.com/office/drawing/2014/main" id="{BB3D8EC3-CBC6-4809-A952-4AC28D2B8816}"/>
            </a:ext>
          </a:extLst>
        </xdr:cNvPr>
        <xdr:cNvSpPr txBox="1">
          <a:spLocks noChangeArrowheads="1"/>
        </xdr:cNvSpPr>
      </xdr:nvSpPr>
      <xdr:spPr bwMode="auto">
        <a:xfrm>
          <a:off x="33615312" y="6902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857" name="Text Box 15">
          <a:extLst>
            <a:ext uri="{FF2B5EF4-FFF2-40B4-BE49-F238E27FC236}">
              <a16:creationId xmlns:a16="http://schemas.microsoft.com/office/drawing/2014/main" id="{CF4ADDB5-B29D-4FEC-A399-506EE5C21712}"/>
            </a:ext>
          </a:extLst>
        </xdr:cNvPr>
        <xdr:cNvSpPr txBox="1">
          <a:spLocks noChangeArrowheads="1"/>
        </xdr:cNvSpPr>
      </xdr:nvSpPr>
      <xdr:spPr bwMode="auto">
        <a:xfrm>
          <a:off x="3361372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858" name="Text Box 15">
          <a:extLst>
            <a:ext uri="{FF2B5EF4-FFF2-40B4-BE49-F238E27FC236}">
              <a16:creationId xmlns:a16="http://schemas.microsoft.com/office/drawing/2014/main" id="{7E00F230-AB5B-4CDB-9D19-5DA973A77FEE}"/>
            </a:ext>
          </a:extLst>
        </xdr:cNvPr>
        <xdr:cNvSpPr txBox="1">
          <a:spLocks noChangeArrowheads="1"/>
        </xdr:cNvSpPr>
      </xdr:nvSpPr>
      <xdr:spPr bwMode="auto">
        <a:xfrm>
          <a:off x="33613725" y="5734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859" name="Text Box 15">
          <a:extLst>
            <a:ext uri="{FF2B5EF4-FFF2-40B4-BE49-F238E27FC236}">
              <a16:creationId xmlns:a16="http://schemas.microsoft.com/office/drawing/2014/main" id="{8F37BF56-C27D-4F21-95E3-545E163A59FF}"/>
            </a:ext>
          </a:extLst>
        </xdr:cNvPr>
        <xdr:cNvSpPr txBox="1">
          <a:spLocks noChangeArrowheads="1"/>
        </xdr:cNvSpPr>
      </xdr:nvSpPr>
      <xdr:spPr bwMode="auto">
        <a:xfrm>
          <a:off x="33613725" y="5734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860" name="Text Box 15">
          <a:extLst>
            <a:ext uri="{FF2B5EF4-FFF2-40B4-BE49-F238E27FC236}">
              <a16:creationId xmlns:a16="http://schemas.microsoft.com/office/drawing/2014/main" id="{3E0A4996-D6B3-4025-92CE-AD92267CCC42}"/>
            </a:ext>
          </a:extLst>
        </xdr:cNvPr>
        <xdr:cNvSpPr txBox="1">
          <a:spLocks noChangeArrowheads="1"/>
        </xdr:cNvSpPr>
      </xdr:nvSpPr>
      <xdr:spPr bwMode="auto">
        <a:xfrm>
          <a:off x="3361372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861" name="Text Box 15">
          <a:extLst>
            <a:ext uri="{FF2B5EF4-FFF2-40B4-BE49-F238E27FC236}">
              <a16:creationId xmlns:a16="http://schemas.microsoft.com/office/drawing/2014/main" id="{B75B240F-B87A-4A30-95D0-44B88A23E6A2}"/>
            </a:ext>
          </a:extLst>
        </xdr:cNvPr>
        <xdr:cNvSpPr txBox="1">
          <a:spLocks noChangeArrowheads="1"/>
        </xdr:cNvSpPr>
      </xdr:nvSpPr>
      <xdr:spPr bwMode="auto">
        <a:xfrm>
          <a:off x="3361372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2" name="Text Box 16">
          <a:extLst>
            <a:ext uri="{FF2B5EF4-FFF2-40B4-BE49-F238E27FC236}">
              <a16:creationId xmlns:a16="http://schemas.microsoft.com/office/drawing/2014/main" id="{4F1323FA-87A3-4656-BCB4-13D3DBA9C4C5}"/>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3" name="Text Box 17">
          <a:extLst>
            <a:ext uri="{FF2B5EF4-FFF2-40B4-BE49-F238E27FC236}">
              <a16:creationId xmlns:a16="http://schemas.microsoft.com/office/drawing/2014/main" id="{A34C52DA-BABA-4F3D-9C38-D537F3CA4DDD}"/>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4" name="Text Box 18">
          <a:extLst>
            <a:ext uri="{FF2B5EF4-FFF2-40B4-BE49-F238E27FC236}">
              <a16:creationId xmlns:a16="http://schemas.microsoft.com/office/drawing/2014/main" id="{607A5ECC-0B5E-4D71-BE89-289545A624C4}"/>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5" name="Text Box 19">
          <a:extLst>
            <a:ext uri="{FF2B5EF4-FFF2-40B4-BE49-F238E27FC236}">
              <a16:creationId xmlns:a16="http://schemas.microsoft.com/office/drawing/2014/main" id="{17E0D9F9-9DD6-4875-8F65-13E36673A94A}"/>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866" name="Text Box 15">
          <a:extLst>
            <a:ext uri="{FF2B5EF4-FFF2-40B4-BE49-F238E27FC236}">
              <a16:creationId xmlns:a16="http://schemas.microsoft.com/office/drawing/2014/main" id="{85AF9E1C-DA9B-43A2-AEC5-627D6DA283E6}"/>
            </a:ext>
          </a:extLst>
        </xdr:cNvPr>
        <xdr:cNvSpPr txBox="1">
          <a:spLocks noChangeArrowheads="1"/>
        </xdr:cNvSpPr>
      </xdr:nvSpPr>
      <xdr:spPr bwMode="auto">
        <a:xfrm>
          <a:off x="3138487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7" name="Text Box 16">
          <a:extLst>
            <a:ext uri="{FF2B5EF4-FFF2-40B4-BE49-F238E27FC236}">
              <a16:creationId xmlns:a16="http://schemas.microsoft.com/office/drawing/2014/main" id="{68E1FBBA-7860-45B9-A733-EA7E38674821}"/>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868" name="Text Box 17">
          <a:extLst>
            <a:ext uri="{FF2B5EF4-FFF2-40B4-BE49-F238E27FC236}">
              <a16:creationId xmlns:a16="http://schemas.microsoft.com/office/drawing/2014/main" id="{2EF83B30-1ED9-4BC9-9897-949A434CDFB5}"/>
            </a:ext>
          </a:extLst>
        </xdr:cNvPr>
        <xdr:cNvSpPr txBox="1">
          <a:spLocks noChangeArrowheads="1"/>
        </xdr:cNvSpPr>
      </xdr:nvSpPr>
      <xdr:spPr bwMode="auto">
        <a:xfrm>
          <a:off x="3138487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15875</xdr:rowOff>
    </xdr:from>
    <xdr:ext cx="95250" cy="171450"/>
    <xdr:sp macro="" textlink="">
      <xdr:nvSpPr>
        <xdr:cNvPr id="869" name="Text Box 18">
          <a:extLst>
            <a:ext uri="{FF2B5EF4-FFF2-40B4-BE49-F238E27FC236}">
              <a16:creationId xmlns:a16="http://schemas.microsoft.com/office/drawing/2014/main" id="{9F80FF2A-C149-4725-8D51-766170950624}"/>
            </a:ext>
          </a:extLst>
        </xdr:cNvPr>
        <xdr:cNvSpPr txBox="1">
          <a:spLocks noChangeArrowheads="1"/>
        </xdr:cNvSpPr>
      </xdr:nvSpPr>
      <xdr:spPr bwMode="auto">
        <a:xfrm>
          <a:off x="31386462" y="9731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870" name="Text Box 15">
          <a:extLst>
            <a:ext uri="{FF2B5EF4-FFF2-40B4-BE49-F238E27FC236}">
              <a16:creationId xmlns:a16="http://schemas.microsoft.com/office/drawing/2014/main" id="{AE34150F-2761-430E-BB44-16591A9B781A}"/>
            </a:ext>
          </a:extLst>
        </xdr:cNvPr>
        <xdr:cNvSpPr txBox="1">
          <a:spLocks noChangeArrowheads="1"/>
        </xdr:cNvSpPr>
      </xdr:nvSpPr>
      <xdr:spPr bwMode="auto">
        <a:xfrm>
          <a:off x="3138487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871" name="Text Box 15">
          <a:extLst>
            <a:ext uri="{FF2B5EF4-FFF2-40B4-BE49-F238E27FC236}">
              <a16:creationId xmlns:a16="http://schemas.microsoft.com/office/drawing/2014/main" id="{0801CEC0-0C56-4293-A210-B3681AC89B7A}"/>
            </a:ext>
          </a:extLst>
        </xdr:cNvPr>
        <xdr:cNvSpPr txBox="1">
          <a:spLocks noChangeArrowheads="1"/>
        </xdr:cNvSpPr>
      </xdr:nvSpPr>
      <xdr:spPr bwMode="auto">
        <a:xfrm>
          <a:off x="31384875" y="9048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872" name="Text Box 15">
          <a:extLst>
            <a:ext uri="{FF2B5EF4-FFF2-40B4-BE49-F238E27FC236}">
              <a16:creationId xmlns:a16="http://schemas.microsoft.com/office/drawing/2014/main" id="{716BCE53-3846-4DC2-B756-12B3ACBE93E1}"/>
            </a:ext>
          </a:extLst>
        </xdr:cNvPr>
        <xdr:cNvSpPr txBox="1">
          <a:spLocks noChangeArrowheads="1"/>
        </xdr:cNvSpPr>
      </xdr:nvSpPr>
      <xdr:spPr bwMode="auto">
        <a:xfrm>
          <a:off x="31384875" y="9048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3" name="Text Box 16">
          <a:extLst>
            <a:ext uri="{FF2B5EF4-FFF2-40B4-BE49-F238E27FC236}">
              <a16:creationId xmlns:a16="http://schemas.microsoft.com/office/drawing/2014/main" id="{2D166152-7544-4F9C-9240-987078E6628F}"/>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4" name="Text Box 17">
          <a:extLst>
            <a:ext uri="{FF2B5EF4-FFF2-40B4-BE49-F238E27FC236}">
              <a16:creationId xmlns:a16="http://schemas.microsoft.com/office/drawing/2014/main" id="{24675982-94D2-453F-86E0-924F30333EE2}"/>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5" name="Text Box 18">
          <a:extLst>
            <a:ext uri="{FF2B5EF4-FFF2-40B4-BE49-F238E27FC236}">
              <a16:creationId xmlns:a16="http://schemas.microsoft.com/office/drawing/2014/main" id="{ECFA5A9A-07EF-4FDB-BBC0-6FDC58A61A44}"/>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6" name="Text Box 19">
          <a:extLst>
            <a:ext uri="{FF2B5EF4-FFF2-40B4-BE49-F238E27FC236}">
              <a16:creationId xmlns:a16="http://schemas.microsoft.com/office/drawing/2014/main" id="{F92C3172-B248-4B3B-94ED-92D7D4EB66AC}"/>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877" name="Text Box 15">
          <a:extLst>
            <a:ext uri="{FF2B5EF4-FFF2-40B4-BE49-F238E27FC236}">
              <a16:creationId xmlns:a16="http://schemas.microsoft.com/office/drawing/2014/main" id="{247A2D02-0AB9-445E-85A4-74910205BE40}"/>
            </a:ext>
          </a:extLst>
        </xdr:cNvPr>
        <xdr:cNvSpPr txBox="1">
          <a:spLocks noChangeArrowheads="1"/>
        </xdr:cNvSpPr>
      </xdr:nvSpPr>
      <xdr:spPr bwMode="auto">
        <a:xfrm>
          <a:off x="3138487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8" name="Text Box 16">
          <a:extLst>
            <a:ext uri="{FF2B5EF4-FFF2-40B4-BE49-F238E27FC236}">
              <a16:creationId xmlns:a16="http://schemas.microsoft.com/office/drawing/2014/main" id="{10FBC9C9-9C3D-4283-8E08-33CFFA1B0511}"/>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879" name="Text Box 17">
          <a:extLst>
            <a:ext uri="{FF2B5EF4-FFF2-40B4-BE49-F238E27FC236}">
              <a16:creationId xmlns:a16="http://schemas.microsoft.com/office/drawing/2014/main" id="{39F95BD7-3D3C-470B-AC25-39A909770697}"/>
            </a:ext>
          </a:extLst>
        </xdr:cNvPr>
        <xdr:cNvSpPr txBox="1">
          <a:spLocks noChangeArrowheads="1"/>
        </xdr:cNvSpPr>
      </xdr:nvSpPr>
      <xdr:spPr bwMode="auto">
        <a:xfrm>
          <a:off x="3138487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21</xdr:row>
      <xdr:rowOff>15875</xdr:rowOff>
    </xdr:from>
    <xdr:ext cx="95250" cy="171450"/>
    <xdr:sp macro="" textlink="">
      <xdr:nvSpPr>
        <xdr:cNvPr id="880" name="Text Box 18">
          <a:extLst>
            <a:ext uri="{FF2B5EF4-FFF2-40B4-BE49-F238E27FC236}">
              <a16:creationId xmlns:a16="http://schemas.microsoft.com/office/drawing/2014/main" id="{B453E8F3-EE36-4270-B9FC-87D915AFB798}"/>
            </a:ext>
          </a:extLst>
        </xdr:cNvPr>
        <xdr:cNvSpPr txBox="1">
          <a:spLocks noChangeArrowheads="1"/>
        </xdr:cNvSpPr>
      </xdr:nvSpPr>
      <xdr:spPr bwMode="auto">
        <a:xfrm>
          <a:off x="31386462" y="10607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881" name="Text Box 15">
          <a:extLst>
            <a:ext uri="{FF2B5EF4-FFF2-40B4-BE49-F238E27FC236}">
              <a16:creationId xmlns:a16="http://schemas.microsoft.com/office/drawing/2014/main" id="{AD7B8A69-6649-4E5A-B72E-51582DB41DF6}"/>
            </a:ext>
          </a:extLst>
        </xdr:cNvPr>
        <xdr:cNvSpPr txBox="1">
          <a:spLocks noChangeArrowheads="1"/>
        </xdr:cNvSpPr>
      </xdr:nvSpPr>
      <xdr:spPr bwMode="auto">
        <a:xfrm>
          <a:off x="3138487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882" name="Text Box 15">
          <a:extLst>
            <a:ext uri="{FF2B5EF4-FFF2-40B4-BE49-F238E27FC236}">
              <a16:creationId xmlns:a16="http://schemas.microsoft.com/office/drawing/2014/main" id="{25968D78-0BF1-4DB8-8B98-15CA87D203A1}"/>
            </a:ext>
          </a:extLst>
        </xdr:cNvPr>
        <xdr:cNvSpPr txBox="1">
          <a:spLocks noChangeArrowheads="1"/>
        </xdr:cNvSpPr>
      </xdr:nvSpPr>
      <xdr:spPr bwMode="auto">
        <a:xfrm>
          <a:off x="3138487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883" name="Text Box 15">
          <a:extLst>
            <a:ext uri="{FF2B5EF4-FFF2-40B4-BE49-F238E27FC236}">
              <a16:creationId xmlns:a16="http://schemas.microsoft.com/office/drawing/2014/main" id="{81B474F4-3046-44B0-ACD7-4371BEB16328}"/>
            </a:ext>
          </a:extLst>
        </xdr:cNvPr>
        <xdr:cNvSpPr txBox="1">
          <a:spLocks noChangeArrowheads="1"/>
        </xdr:cNvSpPr>
      </xdr:nvSpPr>
      <xdr:spPr bwMode="auto">
        <a:xfrm>
          <a:off x="3138487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84" name="Text Box 16">
          <a:extLst>
            <a:ext uri="{FF2B5EF4-FFF2-40B4-BE49-F238E27FC236}">
              <a16:creationId xmlns:a16="http://schemas.microsoft.com/office/drawing/2014/main" id="{A444F1B9-F704-436B-879F-00564DBF54D4}"/>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85" name="Text Box 17">
          <a:extLst>
            <a:ext uri="{FF2B5EF4-FFF2-40B4-BE49-F238E27FC236}">
              <a16:creationId xmlns:a16="http://schemas.microsoft.com/office/drawing/2014/main" id="{FB5892ED-7D11-4B19-A800-EC1D3E4FE27B}"/>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86" name="Text Box 18">
          <a:extLst>
            <a:ext uri="{FF2B5EF4-FFF2-40B4-BE49-F238E27FC236}">
              <a16:creationId xmlns:a16="http://schemas.microsoft.com/office/drawing/2014/main" id="{C0FF894D-3C53-4FB4-AC79-C3A519063E67}"/>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87" name="Text Box 19">
          <a:extLst>
            <a:ext uri="{FF2B5EF4-FFF2-40B4-BE49-F238E27FC236}">
              <a16:creationId xmlns:a16="http://schemas.microsoft.com/office/drawing/2014/main" id="{93467100-50E4-4F5F-8EB6-5525A82AB2CD}"/>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888" name="Text Box 15">
          <a:extLst>
            <a:ext uri="{FF2B5EF4-FFF2-40B4-BE49-F238E27FC236}">
              <a16:creationId xmlns:a16="http://schemas.microsoft.com/office/drawing/2014/main" id="{467791BE-7532-4554-AB42-E75D11F4B9EE}"/>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89" name="Text Box 16">
          <a:extLst>
            <a:ext uri="{FF2B5EF4-FFF2-40B4-BE49-F238E27FC236}">
              <a16:creationId xmlns:a16="http://schemas.microsoft.com/office/drawing/2014/main" id="{912C0499-AF9F-4263-9747-3DA8B30105BC}"/>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90" name="Text Box 17">
          <a:extLst>
            <a:ext uri="{FF2B5EF4-FFF2-40B4-BE49-F238E27FC236}">
              <a16:creationId xmlns:a16="http://schemas.microsoft.com/office/drawing/2014/main" id="{3ECB5FF7-935D-4F47-90DC-AECFA2692F7A}"/>
            </a:ext>
          </a:extLst>
        </xdr:cNvPr>
        <xdr:cNvSpPr txBox="1">
          <a:spLocks noChangeArrowheads="1"/>
        </xdr:cNvSpPr>
      </xdr:nvSpPr>
      <xdr:spPr bwMode="auto">
        <a:xfrm>
          <a:off x="3138487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22</xdr:row>
      <xdr:rowOff>0</xdr:rowOff>
    </xdr:from>
    <xdr:ext cx="95250" cy="171450"/>
    <xdr:sp macro="" textlink="">
      <xdr:nvSpPr>
        <xdr:cNvPr id="891" name="Text Box 18">
          <a:extLst>
            <a:ext uri="{FF2B5EF4-FFF2-40B4-BE49-F238E27FC236}">
              <a16:creationId xmlns:a16="http://schemas.microsoft.com/office/drawing/2014/main" id="{259ED45E-8A36-4231-81BC-687C24152C24}"/>
            </a:ext>
          </a:extLst>
        </xdr:cNvPr>
        <xdr:cNvSpPr txBox="1">
          <a:spLocks noChangeArrowheads="1"/>
        </xdr:cNvSpPr>
      </xdr:nvSpPr>
      <xdr:spPr bwMode="auto">
        <a:xfrm>
          <a:off x="31386462" y="11483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892" name="Text Box 15">
          <a:extLst>
            <a:ext uri="{FF2B5EF4-FFF2-40B4-BE49-F238E27FC236}">
              <a16:creationId xmlns:a16="http://schemas.microsoft.com/office/drawing/2014/main" id="{19A29134-7E91-4401-9E03-C1237EE36688}"/>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893" name="Text Box 15">
          <a:extLst>
            <a:ext uri="{FF2B5EF4-FFF2-40B4-BE49-F238E27FC236}">
              <a16:creationId xmlns:a16="http://schemas.microsoft.com/office/drawing/2014/main" id="{811CF9CF-5C6E-4820-A0C1-268AA8E83523}"/>
            </a:ext>
          </a:extLst>
        </xdr:cNvPr>
        <xdr:cNvSpPr txBox="1">
          <a:spLocks noChangeArrowheads="1"/>
        </xdr:cNvSpPr>
      </xdr:nvSpPr>
      <xdr:spPr bwMode="auto">
        <a:xfrm>
          <a:off x="3138487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894" name="Text Box 15">
          <a:extLst>
            <a:ext uri="{FF2B5EF4-FFF2-40B4-BE49-F238E27FC236}">
              <a16:creationId xmlns:a16="http://schemas.microsoft.com/office/drawing/2014/main" id="{9B5FA6B4-46DF-4449-8FB9-A456410C0167}"/>
            </a:ext>
          </a:extLst>
        </xdr:cNvPr>
        <xdr:cNvSpPr txBox="1">
          <a:spLocks noChangeArrowheads="1"/>
        </xdr:cNvSpPr>
      </xdr:nvSpPr>
      <xdr:spPr bwMode="auto">
        <a:xfrm>
          <a:off x="3138487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95" name="Text Box 16">
          <a:extLst>
            <a:ext uri="{FF2B5EF4-FFF2-40B4-BE49-F238E27FC236}">
              <a16:creationId xmlns:a16="http://schemas.microsoft.com/office/drawing/2014/main" id="{321867D9-6447-41BE-BB8B-C9367AC7F8A5}"/>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96" name="Text Box 17">
          <a:extLst>
            <a:ext uri="{FF2B5EF4-FFF2-40B4-BE49-F238E27FC236}">
              <a16:creationId xmlns:a16="http://schemas.microsoft.com/office/drawing/2014/main" id="{714ADF19-01D6-4DA6-A74B-8D77B76B3747}"/>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97" name="Text Box 18">
          <a:extLst>
            <a:ext uri="{FF2B5EF4-FFF2-40B4-BE49-F238E27FC236}">
              <a16:creationId xmlns:a16="http://schemas.microsoft.com/office/drawing/2014/main" id="{BB29EE9B-6ED2-4C66-947B-007F76F6D3D8}"/>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898" name="Text Box 19">
          <a:extLst>
            <a:ext uri="{FF2B5EF4-FFF2-40B4-BE49-F238E27FC236}">
              <a16:creationId xmlns:a16="http://schemas.microsoft.com/office/drawing/2014/main" id="{1714E99D-51B8-4BF9-913C-E22CF2898C58}"/>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899" name="Text Box 15">
          <a:extLst>
            <a:ext uri="{FF2B5EF4-FFF2-40B4-BE49-F238E27FC236}">
              <a16:creationId xmlns:a16="http://schemas.microsoft.com/office/drawing/2014/main" id="{B3AE14DD-8125-4E98-B3D4-088C2472C733}"/>
            </a:ext>
          </a:extLst>
        </xdr:cNvPr>
        <xdr:cNvSpPr txBox="1">
          <a:spLocks noChangeArrowheads="1"/>
        </xdr:cNvSpPr>
      </xdr:nvSpPr>
      <xdr:spPr bwMode="auto">
        <a:xfrm>
          <a:off x="3138487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00" name="Text Box 16">
          <a:extLst>
            <a:ext uri="{FF2B5EF4-FFF2-40B4-BE49-F238E27FC236}">
              <a16:creationId xmlns:a16="http://schemas.microsoft.com/office/drawing/2014/main" id="{94BE501A-1423-43F2-A663-C75C0E9BD243}"/>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01" name="Text Box 17">
          <a:extLst>
            <a:ext uri="{FF2B5EF4-FFF2-40B4-BE49-F238E27FC236}">
              <a16:creationId xmlns:a16="http://schemas.microsoft.com/office/drawing/2014/main" id="{8F097402-7ECC-493B-AF81-DB3D3C2A3CF0}"/>
            </a:ext>
          </a:extLst>
        </xdr:cNvPr>
        <xdr:cNvSpPr txBox="1">
          <a:spLocks noChangeArrowheads="1"/>
        </xdr:cNvSpPr>
      </xdr:nvSpPr>
      <xdr:spPr bwMode="auto">
        <a:xfrm>
          <a:off x="3138487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22</xdr:row>
      <xdr:rowOff>0</xdr:rowOff>
    </xdr:from>
    <xdr:ext cx="95250" cy="171450"/>
    <xdr:sp macro="" textlink="">
      <xdr:nvSpPr>
        <xdr:cNvPr id="902" name="Text Box 18">
          <a:extLst>
            <a:ext uri="{FF2B5EF4-FFF2-40B4-BE49-F238E27FC236}">
              <a16:creationId xmlns:a16="http://schemas.microsoft.com/office/drawing/2014/main" id="{B983672C-1FA3-4714-A2B0-E4C122844E2B}"/>
            </a:ext>
          </a:extLst>
        </xdr:cNvPr>
        <xdr:cNvSpPr txBox="1">
          <a:spLocks noChangeArrowheads="1"/>
        </xdr:cNvSpPr>
      </xdr:nvSpPr>
      <xdr:spPr bwMode="auto">
        <a:xfrm>
          <a:off x="31386462" y="12360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903" name="Text Box 15">
          <a:extLst>
            <a:ext uri="{FF2B5EF4-FFF2-40B4-BE49-F238E27FC236}">
              <a16:creationId xmlns:a16="http://schemas.microsoft.com/office/drawing/2014/main" id="{D31D3E31-C79A-48E3-8A54-A617079E1D55}"/>
            </a:ext>
          </a:extLst>
        </xdr:cNvPr>
        <xdr:cNvSpPr txBox="1">
          <a:spLocks noChangeArrowheads="1"/>
        </xdr:cNvSpPr>
      </xdr:nvSpPr>
      <xdr:spPr bwMode="auto">
        <a:xfrm>
          <a:off x="3138487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904" name="Text Box 15">
          <a:extLst>
            <a:ext uri="{FF2B5EF4-FFF2-40B4-BE49-F238E27FC236}">
              <a16:creationId xmlns:a16="http://schemas.microsoft.com/office/drawing/2014/main" id="{8985F950-7641-475C-8FEB-F69A773BE5F5}"/>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905" name="Text Box 15">
          <a:extLst>
            <a:ext uri="{FF2B5EF4-FFF2-40B4-BE49-F238E27FC236}">
              <a16:creationId xmlns:a16="http://schemas.microsoft.com/office/drawing/2014/main" id="{0DCDA514-78FF-4DF9-A1B2-4678703F2776}"/>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06" name="Text Box 16">
          <a:extLst>
            <a:ext uri="{FF2B5EF4-FFF2-40B4-BE49-F238E27FC236}">
              <a16:creationId xmlns:a16="http://schemas.microsoft.com/office/drawing/2014/main" id="{B6B6C251-7B43-4F52-B08F-2838A6E085C0}"/>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07" name="Text Box 17">
          <a:extLst>
            <a:ext uri="{FF2B5EF4-FFF2-40B4-BE49-F238E27FC236}">
              <a16:creationId xmlns:a16="http://schemas.microsoft.com/office/drawing/2014/main" id="{1543AFE2-E132-4B51-B3AF-C59458647679}"/>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08" name="Text Box 18">
          <a:extLst>
            <a:ext uri="{FF2B5EF4-FFF2-40B4-BE49-F238E27FC236}">
              <a16:creationId xmlns:a16="http://schemas.microsoft.com/office/drawing/2014/main" id="{DF41ED3D-CC33-4C3D-AE9C-CF5E05005086}"/>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09" name="Text Box 19">
          <a:extLst>
            <a:ext uri="{FF2B5EF4-FFF2-40B4-BE49-F238E27FC236}">
              <a16:creationId xmlns:a16="http://schemas.microsoft.com/office/drawing/2014/main" id="{6FDC03F9-626D-48A6-802F-398978DAE536}"/>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910" name="Text Box 15">
          <a:extLst>
            <a:ext uri="{FF2B5EF4-FFF2-40B4-BE49-F238E27FC236}">
              <a16:creationId xmlns:a16="http://schemas.microsoft.com/office/drawing/2014/main" id="{F34538D5-E125-47AB-A1EB-57CD3E22521B}"/>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11" name="Text Box 16">
          <a:extLst>
            <a:ext uri="{FF2B5EF4-FFF2-40B4-BE49-F238E27FC236}">
              <a16:creationId xmlns:a16="http://schemas.microsoft.com/office/drawing/2014/main" id="{549F7C18-9F25-4CE6-90BB-39858A593025}"/>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12" name="Text Box 17">
          <a:extLst>
            <a:ext uri="{FF2B5EF4-FFF2-40B4-BE49-F238E27FC236}">
              <a16:creationId xmlns:a16="http://schemas.microsoft.com/office/drawing/2014/main" id="{D77B75CA-4F89-4D16-90C1-8DFD7151545B}"/>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22</xdr:row>
      <xdr:rowOff>0</xdr:rowOff>
    </xdr:from>
    <xdr:ext cx="95250" cy="171450"/>
    <xdr:sp macro="" textlink="">
      <xdr:nvSpPr>
        <xdr:cNvPr id="913" name="Text Box 18">
          <a:extLst>
            <a:ext uri="{FF2B5EF4-FFF2-40B4-BE49-F238E27FC236}">
              <a16:creationId xmlns:a16="http://schemas.microsoft.com/office/drawing/2014/main" id="{BA6F29EE-6D76-4DA9-9DF1-5C3CA45B10D1}"/>
            </a:ext>
          </a:extLst>
        </xdr:cNvPr>
        <xdr:cNvSpPr txBox="1">
          <a:spLocks noChangeArrowheads="1"/>
        </xdr:cNvSpPr>
      </xdr:nvSpPr>
      <xdr:spPr bwMode="auto">
        <a:xfrm>
          <a:off x="33615312" y="11483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914" name="Text Box 15">
          <a:extLst>
            <a:ext uri="{FF2B5EF4-FFF2-40B4-BE49-F238E27FC236}">
              <a16:creationId xmlns:a16="http://schemas.microsoft.com/office/drawing/2014/main" id="{96FEFF03-7E1E-437F-9AD1-42ACF9C1D42C}"/>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15" name="Text Box 16">
          <a:extLst>
            <a:ext uri="{FF2B5EF4-FFF2-40B4-BE49-F238E27FC236}">
              <a16:creationId xmlns:a16="http://schemas.microsoft.com/office/drawing/2014/main" id="{670BACA4-EB03-44F5-A0DC-C40CDADD3B4D}"/>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16" name="Text Box 17">
          <a:extLst>
            <a:ext uri="{FF2B5EF4-FFF2-40B4-BE49-F238E27FC236}">
              <a16:creationId xmlns:a16="http://schemas.microsoft.com/office/drawing/2014/main" id="{ACC50B50-D647-4E0C-8474-907B2F29E94B}"/>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17" name="Text Box 18">
          <a:extLst>
            <a:ext uri="{FF2B5EF4-FFF2-40B4-BE49-F238E27FC236}">
              <a16:creationId xmlns:a16="http://schemas.microsoft.com/office/drawing/2014/main" id="{19AED2E6-C9A5-4489-9E8C-C4D1D69BA2FD}"/>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18" name="Text Box 19">
          <a:extLst>
            <a:ext uri="{FF2B5EF4-FFF2-40B4-BE49-F238E27FC236}">
              <a16:creationId xmlns:a16="http://schemas.microsoft.com/office/drawing/2014/main" id="{F400AC4E-8EA8-42A2-AB18-D80D81A2594B}"/>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919" name="Text Box 15">
          <a:extLst>
            <a:ext uri="{FF2B5EF4-FFF2-40B4-BE49-F238E27FC236}">
              <a16:creationId xmlns:a16="http://schemas.microsoft.com/office/drawing/2014/main" id="{481B3F1F-4C6B-4B9D-A46A-CF9869788FB1}"/>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20" name="Text Box 16">
          <a:extLst>
            <a:ext uri="{FF2B5EF4-FFF2-40B4-BE49-F238E27FC236}">
              <a16:creationId xmlns:a16="http://schemas.microsoft.com/office/drawing/2014/main" id="{9B68EFDB-6D02-4792-9D4A-D53963EFC02A}"/>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921" name="Text Box 17">
          <a:extLst>
            <a:ext uri="{FF2B5EF4-FFF2-40B4-BE49-F238E27FC236}">
              <a16:creationId xmlns:a16="http://schemas.microsoft.com/office/drawing/2014/main" id="{5E4EFF99-5E33-418A-933D-920F0CD7DF2A}"/>
            </a:ext>
          </a:extLst>
        </xdr:cNvPr>
        <xdr:cNvSpPr txBox="1">
          <a:spLocks noChangeArrowheads="1"/>
        </xdr:cNvSpPr>
      </xdr:nvSpPr>
      <xdr:spPr bwMode="auto">
        <a:xfrm>
          <a:off x="33613725" y="9715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15875</xdr:rowOff>
    </xdr:from>
    <xdr:ext cx="95250" cy="171450"/>
    <xdr:sp macro="" textlink="">
      <xdr:nvSpPr>
        <xdr:cNvPr id="922" name="Text Box 18">
          <a:extLst>
            <a:ext uri="{FF2B5EF4-FFF2-40B4-BE49-F238E27FC236}">
              <a16:creationId xmlns:a16="http://schemas.microsoft.com/office/drawing/2014/main" id="{473E8523-D585-456A-A10B-3C93EBB66BA2}"/>
            </a:ext>
          </a:extLst>
        </xdr:cNvPr>
        <xdr:cNvSpPr txBox="1">
          <a:spLocks noChangeArrowheads="1"/>
        </xdr:cNvSpPr>
      </xdr:nvSpPr>
      <xdr:spPr bwMode="auto">
        <a:xfrm>
          <a:off x="33615312" y="9731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923" name="Text Box 15">
          <a:extLst>
            <a:ext uri="{FF2B5EF4-FFF2-40B4-BE49-F238E27FC236}">
              <a16:creationId xmlns:a16="http://schemas.microsoft.com/office/drawing/2014/main" id="{A5032DFB-F01C-4DB5-9DF5-4B88386C4D7D}"/>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924" name="Text Box 15">
          <a:extLst>
            <a:ext uri="{FF2B5EF4-FFF2-40B4-BE49-F238E27FC236}">
              <a16:creationId xmlns:a16="http://schemas.microsoft.com/office/drawing/2014/main" id="{BFC1D722-237E-4B42-8EC2-F0BC33BC3635}"/>
            </a:ext>
          </a:extLst>
        </xdr:cNvPr>
        <xdr:cNvSpPr txBox="1">
          <a:spLocks noChangeArrowheads="1"/>
        </xdr:cNvSpPr>
      </xdr:nvSpPr>
      <xdr:spPr bwMode="auto">
        <a:xfrm>
          <a:off x="33613725" y="9048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925" name="Text Box 15">
          <a:extLst>
            <a:ext uri="{FF2B5EF4-FFF2-40B4-BE49-F238E27FC236}">
              <a16:creationId xmlns:a16="http://schemas.microsoft.com/office/drawing/2014/main" id="{A94C3E5B-BD95-44E6-839A-A5AB67CC858B}"/>
            </a:ext>
          </a:extLst>
        </xdr:cNvPr>
        <xdr:cNvSpPr txBox="1">
          <a:spLocks noChangeArrowheads="1"/>
        </xdr:cNvSpPr>
      </xdr:nvSpPr>
      <xdr:spPr bwMode="auto">
        <a:xfrm>
          <a:off x="33613725" y="9048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26" name="Text Box 16">
          <a:extLst>
            <a:ext uri="{FF2B5EF4-FFF2-40B4-BE49-F238E27FC236}">
              <a16:creationId xmlns:a16="http://schemas.microsoft.com/office/drawing/2014/main" id="{CC7D923D-CF5B-4D16-A491-BF44BDF69E40}"/>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27" name="Text Box 17">
          <a:extLst>
            <a:ext uri="{FF2B5EF4-FFF2-40B4-BE49-F238E27FC236}">
              <a16:creationId xmlns:a16="http://schemas.microsoft.com/office/drawing/2014/main" id="{CD183751-8D64-49F1-85B7-A3B62344AAB3}"/>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28" name="Text Box 18">
          <a:extLst>
            <a:ext uri="{FF2B5EF4-FFF2-40B4-BE49-F238E27FC236}">
              <a16:creationId xmlns:a16="http://schemas.microsoft.com/office/drawing/2014/main" id="{A5535BEB-B064-4355-A4C8-B211E365C813}"/>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29" name="Text Box 19">
          <a:extLst>
            <a:ext uri="{FF2B5EF4-FFF2-40B4-BE49-F238E27FC236}">
              <a16:creationId xmlns:a16="http://schemas.microsoft.com/office/drawing/2014/main" id="{FCD9AD0A-DB04-4940-B454-00F14F900993}"/>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930" name="Text Box 15">
          <a:extLst>
            <a:ext uri="{FF2B5EF4-FFF2-40B4-BE49-F238E27FC236}">
              <a16:creationId xmlns:a16="http://schemas.microsoft.com/office/drawing/2014/main" id="{CE3103A7-C326-455B-9C18-962C070A50D9}"/>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31" name="Text Box 16">
          <a:extLst>
            <a:ext uri="{FF2B5EF4-FFF2-40B4-BE49-F238E27FC236}">
              <a16:creationId xmlns:a16="http://schemas.microsoft.com/office/drawing/2014/main" id="{D648368A-CF7B-481B-BFEF-6252B8DD7719}"/>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932" name="Text Box 17">
          <a:extLst>
            <a:ext uri="{FF2B5EF4-FFF2-40B4-BE49-F238E27FC236}">
              <a16:creationId xmlns:a16="http://schemas.microsoft.com/office/drawing/2014/main" id="{A5B4270E-D7CE-4289-BAC2-149080F5727C}"/>
            </a:ext>
          </a:extLst>
        </xdr:cNvPr>
        <xdr:cNvSpPr txBox="1">
          <a:spLocks noChangeArrowheads="1"/>
        </xdr:cNvSpPr>
      </xdr:nvSpPr>
      <xdr:spPr bwMode="auto">
        <a:xfrm>
          <a:off x="33613725" y="1059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21</xdr:row>
      <xdr:rowOff>15875</xdr:rowOff>
    </xdr:from>
    <xdr:ext cx="95250" cy="171450"/>
    <xdr:sp macro="" textlink="">
      <xdr:nvSpPr>
        <xdr:cNvPr id="933" name="Text Box 18">
          <a:extLst>
            <a:ext uri="{FF2B5EF4-FFF2-40B4-BE49-F238E27FC236}">
              <a16:creationId xmlns:a16="http://schemas.microsoft.com/office/drawing/2014/main" id="{D454DFE8-739D-48E2-BF10-800DF69D8909}"/>
            </a:ext>
          </a:extLst>
        </xdr:cNvPr>
        <xdr:cNvSpPr txBox="1">
          <a:spLocks noChangeArrowheads="1"/>
        </xdr:cNvSpPr>
      </xdr:nvSpPr>
      <xdr:spPr bwMode="auto">
        <a:xfrm>
          <a:off x="33615312" y="10607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934" name="Text Box 15">
          <a:extLst>
            <a:ext uri="{FF2B5EF4-FFF2-40B4-BE49-F238E27FC236}">
              <a16:creationId xmlns:a16="http://schemas.microsoft.com/office/drawing/2014/main" id="{D973CF72-7AAA-4099-9F87-DC54AED5078C}"/>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935" name="Text Box 15">
          <a:extLst>
            <a:ext uri="{FF2B5EF4-FFF2-40B4-BE49-F238E27FC236}">
              <a16:creationId xmlns:a16="http://schemas.microsoft.com/office/drawing/2014/main" id="{A98CAAAE-1C4E-4D5F-B063-784C63B09B6F}"/>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936" name="Text Box 15">
          <a:extLst>
            <a:ext uri="{FF2B5EF4-FFF2-40B4-BE49-F238E27FC236}">
              <a16:creationId xmlns:a16="http://schemas.microsoft.com/office/drawing/2014/main" id="{E45F3864-D010-4D89-95F6-3AAE0384A25F}"/>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37" name="Text Box 16">
          <a:extLst>
            <a:ext uri="{FF2B5EF4-FFF2-40B4-BE49-F238E27FC236}">
              <a16:creationId xmlns:a16="http://schemas.microsoft.com/office/drawing/2014/main" id="{771BC2E2-1D50-48AA-B412-FF02AAB17BC0}"/>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38" name="Text Box 17">
          <a:extLst>
            <a:ext uri="{FF2B5EF4-FFF2-40B4-BE49-F238E27FC236}">
              <a16:creationId xmlns:a16="http://schemas.microsoft.com/office/drawing/2014/main" id="{9299B749-09FA-4F4C-A99A-994B8BC85F4D}"/>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39" name="Text Box 18">
          <a:extLst>
            <a:ext uri="{FF2B5EF4-FFF2-40B4-BE49-F238E27FC236}">
              <a16:creationId xmlns:a16="http://schemas.microsoft.com/office/drawing/2014/main" id="{84A9F38C-B01A-4AD3-B4D1-193DE5FAC873}"/>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40" name="Text Box 19">
          <a:extLst>
            <a:ext uri="{FF2B5EF4-FFF2-40B4-BE49-F238E27FC236}">
              <a16:creationId xmlns:a16="http://schemas.microsoft.com/office/drawing/2014/main" id="{6977D9BD-BC0D-4EDF-90D3-E325573A5250}"/>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941" name="Text Box 15">
          <a:extLst>
            <a:ext uri="{FF2B5EF4-FFF2-40B4-BE49-F238E27FC236}">
              <a16:creationId xmlns:a16="http://schemas.microsoft.com/office/drawing/2014/main" id="{2ABED490-EB62-456D-B257-5504D694AAFD}"/>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42" name="Text Box 16">
          <a:extLst>
            <a:ext uri="{FF2B5EF4-FFF2-40B4-BE49-F238E27FC236}">
              <a16:creationId xmlns:a16="http://schemas.microsoft.com/office/drawing/2014/main" id="{46543E08-E017-49AE-9251-4264FC6D24FB}"/>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43" name="Text Box 17">
          <a:extLst>
            <a:ext uri="{FF2B5EF4-FFF2-40B4-BE49-F238E27FC236}">
              <a16:creationId xmlns:a16="http://schemas.microsoft.com/office/drawing/2014/main" id="{C388CE2C-AB39-480F-BFE0-A3812EC7EFFA}"/>
            </a:ext>
          </a:extLst>
        </xdr:cNvPr>
        <xdr:cNvSpPr txBox="1">
          <a:spLocks noChangeArrowheads="1"/>
        </xdr:cNvSpPr>
      </xdr:nvSpPr>
      <xdr:spPr bwMode="auto">
        <a:xfrm>
          <a:off x="33613725" y="1146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22</xdr:row>
      <xdr:rowOff>0</xdr:rowOff>
    </xdr:from>
    <xdr:ext cx="95250" cy="171450"/>
    <xdr:sp macro="" textlink="">
      <xdr:nvSpPr>
        <xdr:cNvPr id="944" name="Text Box 18">
          <a:extLst>
            <a:ext uri="{FF2B5EF4-FFF2-40B4-BE49-F238E27FC236}">
              <a16:creationId xmlns:a16="http://schemas.microsoft.com/office/drawing/2014/main" id="{B48008FF-1AA6-4CE3-93CD-E4245ACD4B36}"/>
            </a:ext>
          </a:extLst>
        </xdr:cNvPr>
        <xdr:cNvSpPr txBox="1">
          <a:spLocks noChangeArrowheads="1"/>
        </xdr:cNvSpPr>
      </xdr:nvSpPr>
      <xdr:spPr bwMode="auto">
        <a:xfrm>
          <a:off x="33615312" y="11483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945" name="Text Box 15">
          <a:extLst>
            <a:ext uri="{FF2B5EF4-FFF2-40B4-BE49-F238E27FC236}">
              <a16:creationId xmlns:a16="http://schemas.microsoft.com/office/drawing/2014/main" id="{F3639352-B8B5-4BA6-B977-77DDB903490C}"/>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946" name="Text Box 15">
          <a:extLst>
            <a:ext uri="{FF2B5EF4-FFF2-40B4-BE49-F238E27FC236}">
              <a16:creationId xmlns:a16="http://schemas.microsoft.com/office/drawing/2014/main" id="{1946A3AD-51E4-4204-A776-14B69DB48413}"/>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947" name="Text Box 15">
          <a:extLst>
            <a:ext uri="{FF2B5EF4-FFF2-40B4-BE49-F238E27FC236}">
              <a16:creationId xmlns:a16="http://schemas.microsoft.com/office/drawing/2014/main" id="{03CCDEDF-7EA3-42E1-8E82-732664D36BDC}"/>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48" name="Text Box 16">
          <a:extLst>
            <a:ext uri="{FF2B5EF4-FFF2-40B4-BE49-F238E27FC236}">
              <a16:creationId xmlns:a16="http://schemas.microsoft.com/office/drawing/2014/main" id="{DA4B354C-47A5-4543-9DC5-EA9C64F4DF53}"/>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49" name="Text Box 17">
          <a:extLst>
            <a:ext uri="{FF2B5EF4-FFF2-40B4-BE49-F238E27FC236}">
              <a16:creationId xmlns:a16="http://schemas.microsoft.com/office/drawing/2014/main" id="{E867DD4F-2392-4C66-9063-CDD46421AB19}"/>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50" name="Text Box 18">
          <a:extLst>
            <a:ext uri="{FF2B5EF4-FFF2-40B4-BE49-F238E27FC236}">
              <a16:creationId xmlns:a16="http://schemas.microsoft.com/office/drawing/2014/main" id="{E4730BC6-93BB-4004-9DD5-F1A5370EC0D9}"/>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51" name="Text Box 19">
          <a:extLst>
            <a:ext uri="{FF2B5EF4-FFF2-40B4-BE49-F238E27FC236}">
              <a16:creationId xmlns:a16="http://schemas.microsoft.com/office/drawing/2014/main" id="{314F4309-B3D9-404C-9CE3-2EA825DCF6E5}"/>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52" name="Text Box 16">
          <a:extLst>
            <a:ext uri="{FF2B5EF4-FFF2-40B4-BE49-F238E27FC236}">
              <a16:creationId xmlns:a16="http://schemas.microsoft.com/office/drawing/2014/main" id="{2D7508D1-E5EA-4FF7-A64F-344733289FFA}"/>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53" name="Text Box 17">
          <a:extLst>
            <a:ext uri="{FF2B5EF4-FFF2-40B4-BE49-F238E27FC236}">
              <a16:creationId xmlns:a16="http://schemas.microsoft.com/office/drawing/2014/main" id="{850B8F8E-0C0B-4522-AE73-23501394A069}"/>
            </a:ext>
          </a:extLst>
        </xdr:cNvPr>
        <xdr:cNvSpPr txBox="1">
          <a:spLocks noChangeArrowheads="1"/>
        </xdr:cNvSpPr>
      </xdr:nvSpPr>
      <xdr:spPr bwMode="auto">
        <a:xfrm>
          <a:off x="33613725" y="12344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22</xdr:row>
      <xdr:rowOff>0</xdr:rowOff>
    </xdr:from>
    <xdr:ext cx="95250" cy="171450"/>
    <xdr:sp macro="" textlink="">
      <xdr:nvSpPr>
        <xdr:cNvPr id="954" name="Text Box 18">
          <a:extLst>
            <a:ext uri="{FF2B5EF4-FFF2-40B4-BE49-F238E27FC236}">
              <a16:creationId xmlns:a16="http://schemas.microsoft.com/office/drawing/2014/main" id="{A14CE725-F869-4BBB-AD4D-A778B18A684E}"/>
            </a:ext>
          </a:extLst>
        </xdr:cNvPr>
        <xdr:cNvSpPr txBox="1">
          <a:spLocks noChangeArrowheads="1"/>
        </xdr:cNvSpPr>
      </xdr:nvSpPr>
      <xdr:spPr bwMode="auto">
        <a:xfrm>
          <a:off x="33615312" y="12360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955" name="Text Box 15">
          <a:extLst>
            <a:ext uri="{FF2B5EF4-FFF2-40B4-BE49-F238E27FC236}">
              <a16:creationId xmlns:a16="http://schemas.microsoft.com/office/drawing/2014/main" id="{9E1E1378-3E48-4B9E-BB79-8DC61866BECC}"/>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956" name="Text Box 15">
          <a:extLst>
            <a:ext uri="{FF2B5EF4-FFF2-40B4-BE49-F238E27FC236}">
              <a16:creationId xmlns:a16="http://schemas.microsoft.com/office/drawing/2014/main" id="{0A2BF325-3DB4-4DB0-84F2-57119E57C73A}"/>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57" name="Text Box 16">
          <a:extLst>
            <a:ext uri="{FF2B5EF4-FFF2-40B4-BE49-F238E27FC236}">
              <a16:creationId xmlns:a16="http://schemas.microsoft.com/office/drawing/2014/main" id="{8F9225E7-5F61-4656-9C85-E5C4469C32BF}"/>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58" name="Text Box 17">
          <a:extLst>
            <a:ext uri="{FF2B5EF4-FFF2-40B4-BE49-F238E27FC236}">
              <a16:creationId xmlns:a16="http://schemas.microsoft.com/office/drawing/2014/main" id="{BEEFE9D4-67EA-4E75-A0E4-6EA9D950C359}"/>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59" name="Text Box 18">
          <a:extLst>
            <a:ext uri="{FF2B5EF4-FFF2-40B4-BE49-F238E27FC236}">
              <a16:creationId xmlns:a16="http://schemas.microsoft.com/office/drawing/2014/main" id="{B8A022C7-EFE0-46E0-AD5F-8231BC1A26E5}"/>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60" name="Text Box 19">
          <a:extLst>
            <a:ext uri="{FF2B5EF4-FFF2-40B4-BE49-F238E27FC236}">
              <a16:creationId xmlns:a16="http://schemas.microsoft.com/office/drawing/2014/main" id="{11840121-0939-4A42-ACC6-2253DF0E1500}"/>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61" name="Text Box 16">
          <a:extLst>
            <a:ext uri="{FF2B5EF4-FFF2-40B4-BE49-F238E27FC236}">
              <a16:creationId xmlns:a16="http://schemas.microsoft.com/office/drawing/2014/main" id="{5ABF606C-B0EB-42CA-8C37-18CEA1EF56F4}"/>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62" name="Text Box 17">
          <a:extLst>
            <a:ext uri="{FF2B5EF4-FFF2-40B4-BE49-F238E27FC236}">
              <a16:creationId xmlns:a16="http://schemas.microsoft.com/office/drawing/2014/main" id="{CF37BE1E-A09B-4CA9-B14F-8B8051B6145C}"/>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963" name="Text Box 18">
          <a:extLst>
            <a:ext uri="{FF2B5EF4-FFF2-40B4-BE49-F238E27FC236}">
              <a16:creationId xmlns:a16="http://schemas.microsoft.com/office/drawing/2014/main" id="{039E7A3A-C862-47D6-9093-91C69D641F4B}"/>
            </a:ext>
          </a:extLst>
        </xdr:cNvPr>
        <xdr:cNvSpPr txBox="1">
          <a:spLocks noChangeArrowheads="1"/>
        </xdr:cNvSpPr>
      </xdr:nvSpPr>
      <xdr:spPr bwMode="auto">
        <a:xfrm>
          <a:off x="31386462" y="15884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964" name="Text Box 15">
          <a:extLst>
            <a:ext uri="{FF2B5EF4-FFF2-40B4-BE49-F238E27FC236}">
              <a16:creationId xmlns:a16="http://schemas.microsoft.com/office/drawing/2014/main" id="{8B26CAB0-AFA8-4EC6-BFB9-86B0190E0E3B}"/>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65" name="Text Box 15">
          <a:extLst>
            <a:ext uri="{FF2B5EF4-FFF2-40B4-BE49-F238E27FC236}">
              <a16:creationId xmlns:a16="http://schemas.microsoft.com/office/drawing/2014/main" id="{93331E57-52B2-4896-90C7-98178A351659}"/>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966" name="Text Box 15">
          <a:extLst>
            <a:ext uri="{FF2B5EF4-FFF2-40B4-BE49-F238E27FC236}">
              <a16:creationId xmlns:a16="http://schemas.microsoft.com/office/drawing/2014/main" id="{567978E1-A62B-4A34-A81C-A90117BC0AB6}"/>
            </a:ext>
          </a:extLst>
        </xdr:cNvPr>
        <xdr:cNvSpPr txBox="1">
          <a:spLocks noChangeArrowheads="1"/>
        </xdr:cNvSpPr>
      </xdr:nvSpPr>
      <xdr:spPr bwMode="auto">
        <a:xfrm>
          <a:off x="31384875" y="1553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967" name="Text Box 15">
          <a:extLst>
            <a:ext uri="{FF2B5EF4-FFF2-40B4-BE49-F238E27FC236}">
              <a16:creationId xmlns:a16="http://schemas.microsoft.com/office/drawing/2014/main" id="{08ADDED4-9890-4513-8836-FDE430C606A9}"/>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68" name="Text Box 16">
          <a:extLst>
            <a:ext uri="{FF2B5EF4-FFF2-40B4-BE49-F238E27FC236}">
              <a16:creationId xmlns:a16="http://schemas.microsoft.com/office/drawing/2014/main" id="{E14A8212-FED0-4300-AFAB-D90D08CD3FAA}"/>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69" name="Text Box 17">
          <a:extLst>
            <a:ext uri="{FF2B5EF4-FFF2-40B4-BE49-F238E27FC236}">
              <a16:creationId xmlns:a16="http://schemas.microsoft.com/office/drawing/2014/main" id="{50E6F93A-6944-4A72-A0DF-08176A5CE12C}"/>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0" name="Text Box 18">
          <a:extLst>
            <a:ext uri="{FF2B5EF4-FFF2-40B4-BE49-F238E27FC236}">
              <a16:creationId xmlns:a16="http://schemas.microsoft.com/office/drawing/2014/main" id="{50572E61-9144-49BA-A29E-72AA6E5107D0}"/>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1" name="Text Box 19">
          <a:extLst>
            <a:ext uri="{FF2B5EF4-FFF2-40B4-BE49-F238E27FC236}">
              <a16:creationId xmlns:a16="http://schemas.microsoft.com/office/drawing/2014/main" id="{8081E209-50F5-4666-BC16-77D5FD569BC1}"/>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2" name="Text Box 16">
          <a:extLst>
            <a:ext uri="{FF2B5EF4-FFF2-40B4-BE49-F238E27FC236}">
              <a16:creationId xmlns:a16="http://schemas.microsoft.com/office/drawing/2014/main" id="{CB9F2F55-B5C2-4133-8897-2768017A11F9}"/>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3" name="Text Box 17">
          <a:extLst>
            <a:ext uri="{FF2B5EF4-FFF2-40B4-BE49-F238E27FC236}">
              <a16:creationId xmlns:a16="http://schemas.microsoft.com/office/drawing/2014/main" id="{8855F060-D8EB-4FDC-908B-08BB53EE0E23}"/>
            </a:ext>
          </a:extLst>
        </xdr:cNvPr>
        <xdr:cNvSpPr txBox="1">
          <a:spLocks noChangeArrowheads="1"/>
        </xdr:cNvSpPr>
      </xdr:nvSpPr>
      <xdr:spPr bwMode="auto">
        <a:xfrm>
          <a:off x="3138487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974" name="Text Box 18">
          <a:extLst>
            <a:ext uri="{FF2B5EF4-FFF2-40B4-BE49-F238E27FC236}">
              <a16:creationId xmlns:a16="http://schemas.microsoft.com/office/drawing/2014/main" id="{CCA54068-1DD9-45F2-9F2A-B30791910AF1}"/>
            </a:ext>
          </a:extLst>
        </xdr:cNvPr>
        <xdr:cNvSpPr txBox="1">
          <a:spLocks noChangeArrowheads="1"/>
        </xdr:cNvSpPr>
      </xdr:nvSpPr>
      <xdr:spPr bwMode="auto">
        <a:xfrm>
          <a:off x="31386462" y="15884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75" name="Text Box 15">
          <a:extLst>
            <a:ext uri="{FF2B5EF4-FFF2-40B4-BE49-F238E27FC236}">
              <a16:creationId xmlns:a16="http://schemas.microsoft.com/office/drawing/2014/main" id="{800A5DEE-391B-4A07-A5AB-E30C1C93FE7C}"/>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976" name="Text Box 15">
          <a:extLst>
            <a:ext uri="{FF2B5EF4-FFF2-40B4-BE49-F238E27FC236}">
              <a16:creationId xmlns:a16="http://schemas.microsoft.com/office/drawing/2014/main" id="{011CC05F-7A32-4604-969A-3182EAC58DBD}"/>
            </a:ext>
          </a:extLst>
        </xdr:cNvPr>
        <xdr:cNvSpPr txBox="1">
          <a:spLocks noChangeArrowheads="1"/>
        </xdr:cNvSpPr>
      </xdr:nvSpPr>
      <xdr:spPr bwMode="auto">
        <a:xfrm>
          <a:off x="31384875" y="1553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7" name="Text Box 16">
          <a:extLst>
            <a:ext uri="{FF2B5EF4-FFF2-40B4-BE49-F238E27FC236}">
              <a16:creationId xmlns:a16="http://schemas.microsoft.com/office/drawing/2014/main" id="{A62E62A7-0D67-41EA-BE63-6C80ADB93A55}"/>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8" name="Text Box 17">
          <a:extLst>
            <a:ext uri="{FF2B5EF4-FFF2-40B4-BE49-F238E27FC236}">
              <a16:creationId xmlns:a16="http://schemas.microsoft.com/office/drawing/2014/main" id="{A95D139E-70FF-49FB-9427-6A095BD8B8CC}"/>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79" name="Text Box 18">
          <a:extLst>
            <a:ext uri="{FF2B5EF4-FFF2-40B4-BE49-F238E27FC236}">
              <a16:creationId xmlns:a16="http://schemas.microsoft.com/office/drawing/2014/main" id="{D84C347B-84F6-49FA-9052-AFCD52F45E40}"/>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0" name="Text Box 19">
          <a:extLst>
            <a:ext uri="{FF2B5EF4-FFF2-40B4-BE49-F238E27FC236}">
              <a16:creationId xmlns:a16="http://schemas.microsoft.com/office/drawing/2014/main" id="{D89D8715-0227-46C4-B5C1-D3BA6AB9FB37}"/>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1" name="Text Box 16">
          <a:extLst>
            <a:ext uri="{FF2B5EF4-FFF2-40B4-BE49-F238E27FC236}">
              <a16:creationId xmlns:a16="http://schemas.microsoft.com/office/drawing/2014/main" id="{8D691584-6EEF-4C68-964C-BC6C68796C94}"/>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2" name="Text Box 17">
          <a:extLst>
            <a:ext uri="{FF2B5EF4-FFF2-40B4-BE49-F238E27FC236}">
              <a16:creationId xmlns:a16="http://schemas.microsoft.com/office/drawing/2014/main" id="{5F7321D6-2425-4494-A69E-8A27E5847F59}"/>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983" name="Text Box 18">
          <a:extLst>
            <a:ext uri="{FF2B5EF4-FFF2-40B4-BE49-F238E27FC236}">
              <a16:creationId xmlns:a16="http://schemas.microsoft.com/office/drawing/2014/main" id="{948ECE74-4A7E-4CC0-A554-ED656C3C7C68}"/>
            </a:ext>
          </a:extLst>
        </xdr:cNvPr>
        <xdr:cNvSpPr txBox="1">
          <a:spLocks noChangeArrowheads="1"/>
        </xdr:cNvSpPr>
      </xdr:nvSpPr>
      <xdr:spPr bwMode="auto">
        <a:xfrm>
          <a:off x="31386462" y="16722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84" name="Text Box 15">
          <a:extLst>
            <a:ext uri="{FF2B5EF4-FFF2-40B4-BE49-F238E27FC236}">
              <a16:creationId xmlns:a16="http://schemas.microsoft.com/office/drawing/2014/main" id="{8DB12D90-50D7-4D67-AFBF-BD524B39166E}"/>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985" name="Text Box 15">
          <a:extLst>
            <a:ext uri="{FF2B5EF4-FFF2-40B4-BE49-F238E27FC236}">
              <a16:creationId xmlns:a16="http://schemas.microsoft.com/office/drawing/2014/main" id="{278A3A29-8BC3-4E18-99CE-DA3A5187FD4F}"/>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986" name="Text Box 15">
          <a:extLst>
            <a:ext uri="{FF2B5EF4-FFF2-40B4-BE49-F238E27FC236}">
              <a16:creationId xmlns:a16="http://schemas.microsoft.com/office/drawing/2014/main" id="{FC72B0FB-374F-4449-8A7B-56D7D25819CC}"/>
            </a:ext>
          </a:extLst>
        </xdr:cNvPr>
        <xdr:cNvSpPr txBox="1">
          <a:spLocks noChangeArrowheads="1"/>
        </xdr:cNvSpPr>
      </xdr:nvSpPr>
      <xdr:spPr bwMode="auto">
        <a:xfrm>
          <a:off x="313848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87" name="Text Box 15">
          <a:extLst>
            <a:ext uri="{FF2B5EF4-FFF2-40B4-BE49-F238E27FC236}">
              <a16:creationId xmlns:a16="http://schemas.microsoft.com/office/drawing/2014/main" id="{7B2C20E4-A4D8-444D-ADD2-4F40DF5E9F30}"/>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8" name="Text Box 16">
          <a:extLst>
            <a:ext uri="{FF2B5EF4-FFF2-40B4-BE49-F238E27FC236}">
              <a16:creationId xmlns:a16="http://schemas.microsoft.com/office/drawing/2014/main" id="{72F6EC60-A1FF-48CA-99A0-549DB2C79D32}"/>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89" name="Text Box 17">
          <a:extLst>
            <a:ext uri="{FF2B5EF4-FFF2-40B4-BE49-F238E27FC236}">
              <a16:creationId xmlns:a16="http://schemas.microsoft.com/office/drawing/2014/main" id="{4CB29695-4262-494C-BB67-F017D161FE0D}"/>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0" name="Text Box 18">
          <a:extLst>
            <a:ext uri="{FF2B5EF4-FFF2-40B4-BE49-F238E27FC236}">
              <a16:creationId xmlns:a16="http://schemas.microsoft.com/office/drawing/2014/main" id="{30303959-5980-418E-A363-4BE82FC385F7}"/>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1" name="Text Box 19">
          <a:extLst>
            <a:ext uri="{FF2B5EF4-FFF2-40B4-BE49-F238E27FC236}">
              <a16:creationId xmlns:a16="http://schemas.microsoft.com/office/drawing/2014/main" id="{AFC44016-135D-403F-992D-4CC73C1CDB7A}"/>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2" name="Text Box 16">
          <a:extLst>
            <a:ext uri="{FF2B5EF4-FFF2-40B4-BE49-F238E27FC236}">
              <a16:creationId xmlns:a16="http://schemas.microsoft.com/office/drawing/2014/main" id="{9FB4CA1B-63CD-48E6-834E-00C43F085CA7}"/>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3" name="Text Box 17">
          <a:extLst>
            <a:ext uri="{FF2B5EF4-FFF2-40B4-BE49-F238E27FC236}">
              <a16:creationId xmlns:a16="http://schemas.microsoft.com/office/drawing/2014/main" id="{AFB80D31-E6EF-48EA-B75C-3D9C2F9DB5FD}"/>
            </a:ext>
          </a:extLst>
        </xdr:cNvPr>
        <xdr:cNvSpPr txBox="1">
          <a:spLocks noChangeArrowheads="1"/>
        </xdr:cNvSpPr>
      </xdr:nvSpPr>
      <xdr:spPr bwMode="auto">
        <a:xfrm>
          <a:off x="31384875" y="1670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994" name="Text Box 18">
          <a:extLst>
            <a:ext uri="{FF2B5EF4-FFF2-40B4-BE49-F238E27FC236}">
              <a16:creationId xmlns:a16="http://schemas.microsoft.com/office/drawing/2014/main" id="{6B24E4AB-F230-44AF-B551-43072267F437}"/>
            </a:ext>
          </a:extLst>
        </xdr:cNvPr>
        <xdr:cNvSpPr txBox="1">
          <a:spLocks noChangeArrowheads="1"/>
        </xdr:cNvSpPr>
      </xdr:nvSpPr>
      <xdr:spPr bwMode="auto">
        <a:xfrm>
          <a:off x="31386462" y="16722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995" name="Text Box 15">
          <a:extLst>
            <a:ext uri="{FF2B5EF4-FFF2-40B4-BE49-F238E27FC236}">
              <a16:creationId xmlns:a16="http://schemas.microsoft.com/office/drawing/2014/main" id="{87A06E71-5724-4E60-A931-FD3556DDA904}"/>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996" name="Text Box 15">
          <a:extLst>
            <a:ext uri="{FF2B5EF4-FFF2-40B4-BE49-F238E27FC236}">
              <a16:creationId xmlns:a16="http://schemas.microsoft.com/office/drawing/2014/main" id="{ACBA5E5B-4A12-4A50-8ED5-F33FD3C7BF54}"/>
            </a:ext>
          </a:extLst>
        </xdr:cNvPr>
        <xdr:cNvSpPr txBox="1">
          <a:spLocks noChangeArrowheads="1"/>
        </xdr:cNvSpPr>
      </xdr:nvSpPr>
      <xdr:spPr bwMode="auto">
        <a:xfrm>
          <a:off x="313848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7" name="Text Box 16">
          <a:extLst>
            <a:ext uri="{FF2B5EF4-FFF2-40B4-BE49-F238E27FC236}">
              <a16:creationId xmlns:a16="http://schemas.microsoft.com/office/drawing/2014/main" id="{0DBF69F2-DBC8-476A-9F20-F825E5E818B7}"/>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8" name="Text Box 17">
          <a:extLst>
            <a:ext uri="{FF2B5EF4-FFF2-40B4-BE49-F238E27FC236}">
              <a16:creationId xmlns:a16="http://schemas.microsoft.com/office/drawing/2014/main" id="{C5D1A2E6-241F-41A6-BC38-C1392D15CB05}"/>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999" name="Text Box 18">
          <a:extLst>
            <a:ext uri="{FF2B5EF4-FFF2-40B4-BE49-F238E27FC236}">
              <a16:creationId xmlns:a16="http://schemas.microsoft.com/office/drawing/2014/main" id="{581E2644-8D02-42F6-834F-EF1B049948BD}"/>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0" name="Text Box 19">
          <a:extLst>
            <a:ext uri="{FF2B5EF4-FFF2-40B4-BE49-F238E27FC236}">
              <a16:creationId xmlns:a16="http://schemas.microsoft.com/office/drawing/2014/main" id="{D8FC2645-C59A-440E-A092-31E56A9A7D9B}"/>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1" name="Text Box 16">
          <a:extLst>
            <a:ext uri="{FF2B5EF4-FFF2-40B4-BE49-F238E27FC236}">
              <a16:creationId xmlns:a16="http://schemas.microsoft.com/office/drawing/2014/main" id="{6543FCF1-656D-4929-817F-292854D7573A}"/>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2" name="Text Box 17">
          <a:extLst>
            <a:ext uri="{FF2B5EF4-FFF2-40B4-BE49-F238E27FC236}">
              <a16:creationId xmlns:a16="http://schemas.microsoft.com/office/drawing/2014/main" id="{9075AA1A-B238-4EDD-8C70-2110269F2223}"/>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003" name="Text Box 18">
          <a:extLst>
            <a:ext uri="{FF2B5EF4-FFF2-40B4-BE49-F238E27FC236}">
              <a16:creationId xmlns:a16="http://schemas.microsoft.com/office/drawing/2014/main" id="{0C5F79EF-EE1C-4BBC-89FE-EF3E605A291C}"/>
            </a:ext>
          </a:extLst>
        </xdr:cNvPr>
        <xdr:cNvSpPr txBox="1">
          <a:spLocks noChangeArrowheads="1"/>
        </xdr:cNvSpPr>
      </xdr:nvSpPr>
      <xdr:spPr bwMode="auto">
        <a:xfrm>
          <a:off x="31386462" y="17560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04" name="Text Box 15">
          <a:extLst>
            <a:ext uri="{FF2B5EF4-FFF2-40B4-BE49-F238E27FC236}">
              <a16:creationId xmlns:a16="http://schemas.microsoft.com/office/drawing/2014/main" id="{02B18E63-E05C-40AB-8A98-2D30BDBEAD94}"/>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05" name="Text Box 15">
          <a:extLst>
            <a:ext uri="{FF2B5EF4-FFF2-40B4-BE49-F238E27FC236}">
              <a16:creationId xmlns:a16="http://schemas.microsoft.com/office/drawing/2014/main" id="{0A8DF175-04A1-49EC-B07B-2500DAD22A12}"/>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006" name="Text Box 15">
          <a:extLst>
            <a:ext uri="{FF2B5EF4-FFF2-40B4-BE49-F238E27FC236}">
              <a16:creationId xmlns:a16="http://schemas.microsoft.com/office/drawing/2014/main" id="{F4C0AE7F-9274-4F2F-B34E-78609E254436}"/>
            </a:ext>
          </a:extLst>
        </xdr:cNvPr>
        <xdr:cNvSpPr txBox="1">
          <a:spLocks noChangeArrowheads="1"/>
        </xdr:cNvSpPr>
      </xdr:nvSpPr>
      <xdr:spPr bwMode="auto">
        <a:xfrm>
          <a:off x="31384875" y="1721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07" name="Text Box 15">
          <a:extLst>
            <a:ext uri="{FF2B5EF4-FFF2-40B4-BE49-F238E27FC236}">
              <a16:creationId xmlns:a16="http://schemas.microsoft.com/office/drawing/2014/main" id="{16EA5313-EC24-4228-9561-5B291593C184}"/>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8" name="Text Box 16">
          <a:extLst>
            <a:ext uri="{FF2B5EF4-FFF2-40B4-BE49-F238E27FC236}">
              <a16:creationId xmlns:a16="http://schemas.microsoft.com/office/drawing/2014/main" id="{2EDC0940-EFBF-41B0-AB53-72B47DB0BE8B}"/>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9" name="Text Box 17">
          <a:extLst>
            <a:ext uri="{FF2B5EF4-FFF2-40B4-BE49-F238E27FC236}">
              <a16:creationId xmlns:a16="http://schemas.microsoft.com/office/drawing/2014/main" id="{CAB0ECD2-D64A-4A50-81D7-27073E320C91}"/>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0" name="Text Box 18">
          <a:extLst>
            <a:ext uri="{FF2B5EF4-FFF2-40B4-BE49-F238E27FC236}">
              <a16:creationId xmlns:a16="http://schemas.microsoft.com/office/drawing/2014/main" id="{7C01CB37-7B2E-453F-AB3F-594B72638B60}"/>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1" name="Text Box 19">
          <a:extLst>
            <a:ext uri="{FF2B5EF4-FFF2-40B4-BE49-F238E27FC236}">
              <a16:creationId xmlns:a16="http://schemas.microsoft.com/office/drawing/2014/main" id="{6C0DCCAD-E096-4C24-84D2-EC9745FA9567}"/>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2" name="Text Box 16">
          <a:extLst>
            <a:ext uri="{FF2B5EF4-FFF2-40B4-BE49-F238E27FC236}">
              <a16:creationId xmlns:a16="http://schemas.microsoft.com/office/drawing/2014/main" id="{3E453145-03EF-496B-B212-B359CE30195B}"/>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3" name="Text Box 17">
          <a:extLst>
            <a:ext uri="{FF2B5EF4-FFF2-40B4-BE49-F238E27FC236}">
              <a16:creationId xmlns:a16="http://schemas.microsoft.com/office/drawing/2014/main" id="{C0472F00-4165-4037-9E75-7EA1A1ED22E7}"/>
            </a:ext>
          </a:extLst>
        </xdr:cNvPr>
        <xdr:cNvSpPr txBox="1">
          <a:spLocks noChangeArrowheads="1"/>
        </xdr:cNvSpPr>
      </xdr:nvSpPr>
      <xdr:spPr bwMode="auto">
        <a:xfrm>
          <a:off x="31384875" y="17545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014" name="Text Box 18">
          <a:extLst>
            <a:ext uri="{FF2B5EF4-FFF2-40B4-BE49-F238E27FC236}">
              <a16:creationId xmlns:a16="http://schemas.microsoft.com/office/drawing/2014/main" id="{E6DDEF82-7DF6-4BB8-BBA2-A05FED92F2DF}"/>
            </a:ext>
          </a:extLst>
        </xdr:cNvPr>
        <xdr:cNvSpPr txBox="1">
          <a:spLocks noChangeArrowheads="1"/>
        </xdr:cNvSpPr>
      </xdr:nvSpPr>
      <xdr:spPr bwMode="auto">
        <a:xfrm>
          <a:off x="31386462" y="17560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15" name="Text Box 15">
          <a:extLst>
            <a:ext uri="{FF2B5EF4-FFF2-40B4-BE49-F238E27FC236}">
              <a16:creationId xmlns:a16="http://schemas.microsoft.com/office/drawing/2014/main" id="{91ECB787-F2A6-42CC-BF05-2AEDC17BCBAB}"/>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016" name="Text Box 15">
          <a:extLst>
            <a:ext uri="{FF2B5EF4-FFF2-40B4-BE49-F238E27FC236}">
              <a16:creationId xmlns:a16="http://schemas.microsoft.com/office/drawing/2014/main" id="{928B65A6-8717-4174-A7AB-32A22412715E}"/>
            </a:ext>
          </a:extLst>
        </xdr:cNvPr>
        <xdr:cNvSpPr txBox="1">
          <a:spLocks noChangeArrowheads="1"/>
        </xdr:cNvSpPr>
      </xdr:nvSpPr>
      <xdr:spPr bwMode="auto">
        <a:xfrm>
          <a:off x="31384875" y="1721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17" name="Text Box 16">
          <a:extLst>
            <a:ext uri="{FF2B5EF4-FFF2-40B4-BE49-F238E27FC236}">
              <a16:creationId xmlns:a16="http://schemas.microsoft.com/office/drawing/2014/main" id="{0FCF003F-B91B-4F14-BD15-3A86D062BCCF}"/>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18" name="Text Box 17">
          <a:extLst>
            <a:ext uri="{FF2B5EF4-FFF2-40B4-BE49-F238E27FC236}">
              <a16:creationId xmlns:a16="http://schemas.microsoft.com/office/drawing/2014/main" id="{0E0C44FE-7F29-4921-9CD0-7DBE5714E888}"/>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19" name="Text Box 18">
          <a:extLst>
            <a:ext uri="{FF2B5EF4-FFF2-40B4-BE49-F238E27FC236}">
              <a16:creationId xmlns:a16="http://schemas.microsoft.com/office/drawing/2014/main" id="{46AEFBD5-442C-4FB9-ACDF-88BD90ECFDD3}"/>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0" name="Text Box 19">
          <a:extLst>
            <a:ext uri="{FF2B5EF4-FFF2-40B4-BE49-F238E27FC236}">
              <a16:creationId xmlns:a16="http://schemas.microsoft.com/office/drawing/2014/main" id="{59C0EE7E-2535-4020-868C-338D3DFE5ED6}"/>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1" name="Text Box 16">
          <a:extLst>
            <a:ext uri="{FF2B5EF4-FFF2-40B4-BE49-F238E27FC236}">
              <a16:creationId xmlns:a16="http://schemas.microsoft.com/office/drawing/2014/main" id="{C8B1A06B-B1B6-4379-AA3F-283F1A7AB74D}"/>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2" name="Text Box 17">
          <a:extLst>
            <a:ext uri="{FF2B5EF4-FFF2-40B4-BE49-F238E27FC236}">
              <a16:creationId xmlns:a16="http://schemas.microsoft.com/office/drawing/2014/main" id="{0EE7B283-147E-4AFE-A37A-6701CE42260F}"/>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1023" name="Text Box 18">
          <a:extLst>
            <a:ext uri="{FF2B5EF4-FFF2-40B4-BE49-F238E27FC236}">
              <a16:creationId xmlns:a16="http://schemas.microsoft.com/office/drawing/2014/main" id="{7DD834C2-EF6F-4ABE-A97C-F585C61640BD}"/>
            </a:ext>
          </a:extLst>
        </xdr:cNvPr>
        <xdr:cNvSpPr txBox="1">
          <a:spLocks noChangeArrowheads="1"/>
        </xdr:cNvSpPr>
      </xdr:nvSpPr>
      <xdr:spPr bwMode="auto">
        <a:xfrm>
          <a:off x="33615312" y="15884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024" name="Text Box 15">
          <a:extLst>
            <a:ext uri="{FF2B5EF4-FFF2-40B4-BE49-F238E27FC236}">
              <a16:creationId xmlns:a16="http://schemas.microsoft.com/office/drawing/2014/main" id="{594DAF58-8AC5-48DB-B8FD-42778C2C83FE}"/>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25" name="Text Box 15">
          <a:extLst>
            <a:ext uri="{FF2B5EF4-FFF2-40B4-BE49-F238E27FC236}">
              <a16:creationId xmlns:a16="http://schemas.microsoft.com/office/drawing/2014/main" id="{78A3A2C6-46AA-4CB7-A4D7-58F04D49CF57}"/>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26" name="Text Box 15">
          <a:extLst>
            <a:ext uri="{FF2B5EF4-FFF2-40B4-BE49-F238E27FC236}">
              <a16:creationId xmlns:a16="http://schemas.microsoft.com/office/drawing/2014/main" id="{B56A83C0-E7A7-468E-ABE4-2D1775C13DE7}"/>
            </a:ext>
          </a:extLst>
        </xdr:cNvPr>
        <xdr:cNvSpPr txBox="1">
          <a:spLocks noChangeArrowheads="1"/>
        </xdr:cNvSpPr>
      </xdr:nvSpPr>
      <xdr:spPr bwMode="auto">
        <a:xfrm>
          <a:off x="33613725" y="1553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027" name="Text Box 15">
          <a:extLst>
            <a:ext uri="{FF2B5EF4-FFF2-40B4-BE49-F238E27FC236}">
              <a16:creationId xmlns:a16="http://schemas.microsoft.com/office/drawing/2014/main" id="{6F259195-1CC4-4BAB-BC4D-38241DEF7519}"/>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8" name="Text Box 16">
          <a:extLst>
            <a:ext uri="{FF2B5EF4-FFF2-40B4-BE49-F238E27FC236}">
              <a16:creationId xmlns:a16="http://schemas.microsoft.com/office/drawing/2014/main" id="{0452A1A2-6022-41F4-B534-EEC96661D8FB}"/>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29" name="Text Box 17">
          <a:extLst>
            <a:ext uri="{FF2B5EF4-FFF2-40B4-BE49-F238E27FC236}">
              <a16:creationId xmlns:a16="http://schemas.microsoft.com/office/drawing/2014/main" id="{08924378-B7EE-46F2-9A92-47E191BF68BC}"/>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30" name="Text Box 18">
          <a:extLst>
            <a:ext uri="{FF2B5EF4-FFF2-40B4-BE49-F238E27FC236}">
              <a16:creationId xmlns:a16="http://schemas.microsoft.com/office/drawing/2014/main" id="{34E7E90B-EEF0-4C92-8124-C5AFDDBE6B31}"/>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31" name="Text Box 19">
          <a:extLst>
            <a:ext uri="{FF2B5EF4-FFF2-40B4-BE49-F238E27FC236}">
              <a16:creationId xmlns:a16="http://schemas.microsoft.com/office/drawing/2014/main" id="{6AFBECC0-B31F-4813-9792-957264661D5B}"/>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32" name="Text Box 16">
          <a:extLst>
            <a:ext uri="{FF2B5EF4-FFF2-40B4-BE49-F238E27FC236}">
              <a16:creationId xmlns:a16="http://schemas.microsoft.com/office/drawing/2014/main" id="{0E346544-16E6-4605-A1F9-A727F47BE7DF}"/>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033" name="Text Box 17">
          <a:extLst>
            <a:ext uri="{FF2B5EF4-FFF2-40B4-BE49-F238E27FC236}">
              <a16:creationId xmlns:a16="http://schemas.microsoft.com/office/drawing/2014/main" id="{167C1600-F018-419A-99DE-B9C91E5D3A82}"/>
            </a:ext>
          </a:extLst>
        </xdr:cNvPr>
        <xdr:cNvSpPr txBox="1">
          <a:spLocks noChangeArrowheads="1"/>
        </xdr:cNvSpPr>
      </xdr:nvSpPr>
      <xdr:spPr bwMode="auto">
        <a:xfrm>
          <a:off x="33613725" y="15868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1034" name="Text Box 18">
          <a:extLst>
            <a:ext uri="{FF2B5EF4-FFF2-40B4-BE49-F238E27FC236}">
              <a16:creationId xmlns:a16="http://schemas.microsoft.com/office/drawing/2014/main" id="{A4ACD809-3E2C-40BA-B0DC-8F416C8C6717}"/>
            </a:ext>
          </a:extLst>
        </xdr:cNvPr>
        <xdr:cNvSpPr txBox="1">
          <a:spLocks noChangeArrowheads="1"/>
        </xdr:cNvSpPr>
      </xdr:nvSpPr>
      <xdr:spPr bwMode="auto">
        <a:xfrm>
          <a:off x="33615312" y="15884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35" name="Text Box 15">
          <a:extLst>
            <a:ext uri="{FF2B5EF4-FFF2-40B4-BE49-F238E27FC236}">
              <a16:creationId xmlns:a16="http://schemas.microsoft.com/office/drawing/2014/main" id="{35B7DF7F-E5AD-4C32-AF04-75B1C018BD8C}"/>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36" name="Text Box 15">
          <a:extLst>
            <a:ext uri="{FF2B5EF4-FFF2-40B4-BE49-F238E27FC236}">
              <a16:creationId xmlns:a16="http://schemas.microsoft.com/office/drawing/2014/main" id="{7EB4E259-ED44-435A-BF49-934644ABA0E7}"/>
            </a:ext>
          </a:extLst>
        </xdr:cNvPr>
        <xdr:cNvSpPr txBox="1">
          <a:spLocks noChangeArrowheads="1"/>
        </xdr:cNvSpPr>
      </xdr:nvSpPr>
      <xdr:spPr bwMode="auto">
        <a:xfrm>
          <a:off x="33613725" y="1553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37" name="Text Box 15">
          <a:extLst>
            <a:ext uri="{FF2B5EF4-FFF2-40B4-BE49-F238E27FC236}">
              <a16:creationId xmlns:a16="http://schemas.microsoft.com/office/drawing/2014/main" id="{F25412B3-9D3A-4A0C-9538-DD677E3F15B4}"/>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038" name="Text Box 15">
          <a:extLst>
            <a:ext uri="{FF2B5EF4-FFF2-40B4-BE49-F238E27FC236}">
              <a16:creationId xmlns:a16="http://schemas.microsoft.com/office/drawing/2014/main" id="{C1968728-5B96-4E7C-B4C5-E339F1CB5D8C}"/>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1039" name="Text Box 15">
          <a:extLst>
            <a:ext uri="{FF2B5EF4-FFF2-40B4-BE49-F238E27FC236}">
              <a16:creationId xmlns:a16="http://schemas.microsoft.com/office/drawing/2014/main" id="{0DF9FFE6-512A-4456-AEBB-5FF20FB9E459}"/>
            </a:ext>
          </a:extLst>
        </xdr:cNvPr>
        <xdr:cNvSpPr txBox="1">
          <a:spLocks noChangeArrowheads="1"/>
        </xdr:cNvSpPr>
      </xdr:nvSpPr>
      <xdr:spPr bwMode="auto">
        <a:xfrm>
          <a:off x="3138487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1040" name="Text Box 15">
          <a:extLst>
            <a:ext uri="{FF2B5EF4-FFF2-40B4-BE49-F238E27FC236}">
              <a16:creationId xmlns:a16="http://schemas.microsoft.com/office/drawing/2014/main" id="{2464DDAD-BD49-45F9-BBC7-EE29D3EDCDB2}"/>
            </a:ext>
          </a:extLst>
        </xdr:cNvPr>
        <xdr:cNvSpPr txBox="1">
          <a:spLocks noChangeArrowheads="1"/>
        </xdr:cNvSpPr>
      </xdr:nvSpPr>
      <xdr:spPr bwMode="auto">
        <a:xfrm>
          <a:off x="3138487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1041" name="Text Box 15">
          <a:extLst>
            <a:ext uri="{FF2B5EF4-FFF2-40B4-BE49-F238E27FC236}">
              <a16:creationId xmlns:a16="http://schemas.microsoft.com/office/drawing/2014/main" id="{90AA2D67-8D20-4CD1-9767-750EBE549124}"/>
            </a:ext>
          </a:extLst>
        </xdr:cNvPr>
        <xdr:cNvSpPr txBox="1">
          <a:spLocks noChangeArrowheads="1"/>
        </xdr:cNvSpPr>
      </xdr:nvSpPr>
      <xdr:spPr bwMode="auto">
        <a:xfrm>
          <a:off x="3138487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1042" name="Text Box 15">
          <a:extLst>
            <a:ext uri="{FF2B5EF4-FFF2-40B4-BE49-F238E27FC236}">
              <a16:creationId xmlns:a16="http://schemas.microsoft.com/office/drawing/2014/main" id="{D86BE050-7C8F-4CEE-9B76-86E40EBF43AF}"/>
            </a:ext>
          </a:extLst>
        </xdr:cNvPr>
        <xdr:cNvSpPr txBox="1">
          <a:spLocks noChangeArrowheads="1"/>
        </xdr:cNvSpPr>
      </xdr:nvSpPr>
      <xdr:spPr bwMode="auto">
        <a:xfrm>
          <a:off x="3138487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442269"/>
    <xdr:sp macro="" textlink="">
      <xdr:nvSpPr>
        <xdr:cNvPr id="1043" name="Text Box 15">
          <a:extLst>
            <a:ext uri="{FF2B5EF4-FFF2-40B4-BE49-F238E27FC236}">
              <a16:creationId xmlns:a16="http://schemas.microsoft.com/office/drawing/2014/main" id="{51906EA6-F560-4CB7-BC1E-4B645B338B0B}"/>
            </a:ext>
          </a:extLst>
        </xdr:cNvPr>
        <xdr:cNvSpPr txBox="1">
          <a:spLocks noChangeArrowheads="1"/>
        </xdr:cNvSpPr>
      </xdr:nvSpPr>
      <xdr:spPr bwMode="auto">
        <a:xfrm>
          <a:off x="313848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213632"/>
    <xdr:sp macro="" textlink="">
      <xdr:nvSpPr>
        <xdr:cNvPr id="1044" name="Text Box 15">
          <a:extLst>
            <a:ext uri="{FF2B5EF4-FFF2-40B4-BE49-F238E27FC236}">
              <a16:creationId xmlns:a16="http://schemas.microsoft.com/office/drawing/2014/main" id="{00296338-95B3-40D0-894D-79F4E688F8DC}"/>
            </a:ext>
          </a:extLst>
        </xdr:cNvPr>
        <xdr:cNvSpPr txBox="1">
          <a:spLocks noChangeArrowheads="1"/>
        </xdr:cNvSpPr>
      </xdr:nvSpPr>
      <xdr:spPr bwMode="auto">
        <a:xfrm>
          <a:off x="313848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1045" name="Text Box 15">
          <a:extLst>
            <a:ext uri="{FF2B5EF4-FFF2-40B4-BE49-F238E27FC236}">
              <a16:creationId xmlns:a16="http://schemas.microsoft.com/office/drawing/2014/main" id="{2ADDA8C2-8C93-488F-8E23-B33B1891450F}"/>
            </a:ext>
          </a:extLst>
        </xdr:cNvPr>
        <xdr:cNvSpPr txBox="1">
          <a:spLocks noChangeArrowheads="1"/>
        </xdr:cNvSpPr>
      </xdr:nvSpPr>
      <xdr:spPr bwMode="auto">
        <a:xfrm>
          <a:off x="3361372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1046" name="Text Box 15">
          <a:extLst>
            <a:ext uri="{FF2B5EF4-FFF2-40B4-BE49-F238E27FC236}">
              <a16:creationId xmlns:a16="http://schemas.microsoft.com/office/drawing/2014/main" id="{5B1B6E3C-6CB3-49FE-8F14-9EA18F3D7DCF}"/>
            </a:ext>
          </a:extLst>
        </xdr:cNvPr>
        <xdr:cNvSpPr txBox="1">
          <a:spLocks noChangeArrowheads="1"/>
        </xdr:cNvSpPr>
      </xdr:nvSpPr>
      <xdr:spPr bwMode="auto">
        <a:xfrm>
          <a:off x="3361372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047" name="Text Box 15">
          <a:extLst>
            <a:ext uri="{FF2B5EF4-FFF2-40B4-BE49-F238E27FC236}">
              <a16:creationId xmlns:a16="http://schemas.microsoft.com/office/drawing/2014/main" id="{37BE8981-6160-403F-AB02-B14325F935C3}"/>
            </a:ext>
          </a:extLst>
        </xdr:cNvPr>
        <xdr:cNvSpPr txBox="1">
          <a:spLocks noChangeArrowheads="1"/>
        </xdr:cNvSpPr>
      </xdr:nvSpPr>
      <xdr:spPr bwMode="auto">
        <a:xfrm>
          <a:off x="3361372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048" name="Text Box 15">
          <a:extLst>
            <a:ext uri="{FF2B5EF4-FFF2-40B4-BE49-F238E27FC236}">
              <a16:creationId xmlns:a16="http://schemas.microsoft.com/office/drawing/2014/main" id="{A449062F-4C84-430A-983F-6F9C247379B8}"/>
            </a:ext>
          </a:extLst>
        </xdr:cNvPr>
        <xdr:cNvSpPr txBox="1">
          <a:spLocks noChangeArrowheads="1"/>
        </xdr:cNvSpPr>
      </xdr:nvSpPr>
      <xdr:spPr bwMode="auto">
        <a:xfrm>
          <a:off x="3361372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442269"/>
    <xdr:sp macro="" textlink="">
      <xdr:nvSpPr>
        <xdr:cNvPr id="1049" name="Text Box 15">
          <a:extLst>
            <a:ext uri="{FF2B5EF4-FFF2-40B4-BE49-F238E27FC236}">
              <a16:creationId xmlns:a16="http://schemas.microsoft.com/office/drawing/2014/main" id="{230E298F-EBF2-476E-B997-2D6F66FE71C8}"/>
            </a:ext>
          </a:extLst>
        </xdr:cNvPr>
        <xdr:cNvSpPr txBox="1">
          <a:spLocks noChangeArrowheads="1"/>
        </xdr:cNvSpPr>
      </xdr:nvSpPr>
      <xdr:spPr bwMode="auto">
        <a:xfrm>
          <a:off x="336137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213632"/>
    <xdr:sp macro="" textlink="">
      <xdr:nvSpPr>
        <xdr:cNvPr id="1050" name="Text Box 15">
          <a:extLst>
            <a:ext uri="{FF2B5EF4-FFF2-40B4-BE49-F238E27FC236}">
              <a16:creationId xmlns:a16="http://schemas.microsoft.com/office/drawing/2014/main" id="{7EEF6E58-C200-4E06-9CA4-B99ACA7514EA}"/>
            </a:ext>
          </a:extLst>
        </xdr:cNvPr>
        <xdr:cNvSpPr txBox="1">
          <a:spLocks noChangeArrowheads="1"/>
        </xdr:cNvSpPr>
      </xdr:nvSpPr>
      <xdr:spPr bwMode="auto">
        <a:xfrm>
          <a:off x="336137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051" name="Text Box 15">
          <a:extLst>
            <a:ext uri="{FF2B5EF4-FFF2-40B4-BE49-F238E27FC236}">
              <a16:creationId xmlns:a16="http://schemas.microsoft.com/office/drawing/2014/main" id="{3B5EBBF5-5E3F-4825-AFD5-03E601111D71}"/>
            </a:ext>
          </a:extLst>
        </xdr:cNvPr>
        <xdr:cNvSpPr txBox="1">
          <a:spLocks noChangeArrowheads="1"/>
        </xdr:cNvSpPr>
      </xdr:nvSpPr>
      <xdr:spPr bwMode="auto">
        <a:xfrm>
          <a:off x="3138487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052" name="Text Box 15">
          <a:extLst>
            <a:ext uri="{FF2B5EF4-FFF2-40B4-BE49-F238E27FC236}">
              <a16:creationId xmlns:a16="http://schemas.microsoft.com/office/drawing/2014/main" id="{DDE36B83-166C-4C21-96D9-784A84734CEE}"/>
            </a:ext>
          </a:extLst>
        </xdr:cNvPr>
        <xdr:cNvSpPr txBox="1">
          <a:spLocks noChangeArrowheads="1"/>
        </xdr:cNvSpPr>
      </xdr:nvSpPr>
      <xdr:spPr bwMode="auto">
        <a:xfrm>
          <a:off x="3138487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1053" name="Text Box 15">
          <a:extLst>
            <a:ext uri="{FF2B5EF4-FFF2-40B4-BE49-F238E27FC236}">
              <a16:creationId xmlns:a16="http://schemas.microsoft.com/office/drawing/2014/main" id="{24558821-166A-47B7-89D4-4AA68CD867AB}"/>
            </a:ext>
          </a:extLst>
        </xdr:cNvPr>
        <xdr:cNvSpPr txBox="1">
          <a:spLocks noChangeArrowheads="1"/>
        </xdr:cNvSpPr>
      </xdr:nvSpPr>
      <xdr:spPr bwMode="auto">
        <a:xfrm>
          <a:off x="31384875" y="9048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1054" name="Text Box 15">
          <a:extLst>
            <a:ext uri="{FF2B5EF4-FFF2-40B4-BE49-F238E27FC236}">
              <a16:creationId xmlns:a16="http://schemas.microsoft.com/office/drawing/2014/main" id="{6113C207-8068-4BEA-8489-C7E2AC8707B9}"/>
            </a:ext>
          </a:extLst>
        </xdr:cNvPr>
        <xdr:cNvSpPr txBox="1">
          <a:spLocks noChangeArrowheads="1"/>
        </xdr:cNvSpPr>
      </xdr:nvSpPr>
      <xdr:spPr bwMode="auto">
        <a:xfrm>
          <a:off x="31384875" y="9048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055" name="Text Box 15">
          <a:extLst>
            <a:ext uri="{FF2B5EF4-FFF2-40B4-BE49-F238E27FC236}">
              <a16:creationId xmlns:a16="http://schemas.microsoft.com/office/drawing/2014/main" id="{4EBFB517-59BC-4DD3-A85A-948967B63BDF}"/>
            </a:ext>
          </a:extLst>
        </xdr:cNvPr>
        <xdr:cNvSpPr txBox="1">
          <a:spLocks noChangeArrowheads="1"/>
        </xdr:cNvSpPr>
      </xdr:nvSpPr>
      <xdr:spPr bwMode="auto">
        <a:xfrm>
          <a:off x="3138487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056" name="Text Box 15">
          <a:extLst>
            <a:ext uri="{FF2B5EF4-FFF2-40B4-BE49-F238E27FC236}">
              <a16:creationId xmlns:a16="http://schemas.microsoft.com/office/drawing/2014/main" id="{C38EB92B-B8AD-48B7-907C-4D51784CE457}"/>
            </a:ext>
          </a:extLst>
        </xdr:cNvPr>
        <xdr:cNvSpPr txBox="1">
          <a:spLocks noChangeArrowheads="1"/>
        </xdr:cNvSpPr>
      </xdr:nvSpPr>
      <xdr:spPr bwMode="auto">
        <a:xfrm>
          <a:off x="3138487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057" name="Text Box 15">
          <a:extLst>
            <a:ext uri="{FF2B5EF4-FFF2-40B4-BE49-F238E27FC236}">
              <a16:creationId xmlns:a16="http://schemas.microsoft.com/office/drawing/2014/main" id="{108A5336-B917-4509-BFE0-297B82D3F182}"/>
            </a:ext>
          </a:extLst>
        </xdr:cNvPr>
        <xdr:cNvSpPr txBox="1">
          <a:spLocks noChangeArrowheads="1"/>
        </xdr:cNvSpPr>
      </xdr:nvSpPr>
      <xdr:spPr bwMode="auto">
        <a:xfrm>
          <a:off x="3138487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058" name="Text Box 15">
          <a:extLst>
            <a:ext uri="{FF2B5EF4-FFF2-40B4-BE49-F238E27FC236}">
              <a16:creationId xmlns:a16="http://schemas.microsoft.com/office/drawing/2014/main" id="{0945A33E-434D-4EB8-B5A1-50C2D64ACF74}"/>
            </a:ext>
          </a:extLst>
        </xdr:cNvPr>
        <xdr:cNvSpPr txBox="1">
          <a:spLocks noChangeArrowheads="1"/>
        </xdr:cNvSpPr>
      </xdr:nvSpPr>
      <xdr:spPr bwMode="auto">
        <a:xfrm>
          <a:off x="3138487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059" name="Text Box 15">
          <a:extLst>
            <a:ext uri="{FF2B5EF4-FFF2-40B4-BE49-F238E27FC236}">
              <a16:creationId xmlns:a16="http://schemas.microsoft.com/office/drawing/2014/main" id="{8CD0ECA4-39B3-4672-B6E2-B41218C8AB32}"/>
            </a:ext>
          </a:extLst>
        </xdr:cNvPr>
        <xdr:cNvSpPr txBox="1">
          <a:spLocks noChangeArrowheads="1"/>
        </xdr:cNvSpPr>
      </xdr:nvSpPr>
      <xdr:spPr bwMode="auto">
        <a:xfrm>
          <a:off x="3138487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060" name="Text Box 15">
          <a:extLst>
            <a:ext uri="{FF2B5EF4-FFF2-40B4-BE49-F238E27FC236}">
              <a16:creationId xmlns:a16="http://schemas.microsoft.com/office/drawing/2014/main" id="{E4877124-71C6-4316-8AD7-AD9C7C196E41}"/>
            </a:ext>
          </a:extLst>
        </xdr:cNvPr>
        <xdr:cNvSpPr txBox="1">
          <a:spLocks noChangeArrowheads="1"/>
        </xdr:cNvSpPr>
      </xdr:nvSpPr>
      <xdr:spPr bwMode="auto">
        <a:xfrm>
          <a:off x="3138487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1061" name="Text Box 15">
          <a:extLst>
            <a:ext uri="{FF2B5EF4-FFF2-40B4-BE49-F238E27FC236}">
              <a16:creationId xmlns:a16="http://schemas.microsoft.com/office/drawing/2014/main" id="{D979F9E1-8CCD-44D4-A62B-18E001491AF5}"/>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1062" name="Text Box 15">
          <a:extLst>
            <a:ext uri="{FF2B5EF4-FFF2-40B4-BE49-F238E27FC236}">
              <a16:creationId xmlns:a16="http://schemas.microsoft.com/office/drawing/2014/main" id="{D0D608EB-3D39-4FB1-84A3-212AA6499EF8}"/>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063" name="Text Box 15">
          <a:extLst>
            <a:ext uri="{FF2B5EF4-FFF2-40B4-BE49-F238E27FC236}">
              <a16:creationId xmlns:a16="http://schemas.microsoft.com/office/drawing/2014/main" id="{97368432-2D64-4070-9BB0-A0F6C72DEF39}"/>
            </a:ext>
          </a:extLst>
        </xdr:cNvPr>
        <xdr:cNvSpPr txBox="1">
          <a:spLocks noChangeArrowheads="1"/>
        </xdr:cNvSpPr>
      </xdr:nvSpPr>
      <xdr:spPr bwMode="auto">
        <a:xfrm>
          <a:off x="3138487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064" name="Text Box 15">
          <a:extLst>
            <a:ext uri="{FF2B5EF4-FFF2-40B4-BE49-F238E27FC236}">
              <a16:creationId xmlns:a16="http://schemas.microsoft.com/office/drawing/2014/main" id="{5EA0CD4E-594E-42EA-83D6-5AFA678565D1}"/>
            </a:ext>
          </a:extLst>
        </xdr:cNvPr>
        <xdr:cNvSpPr txBox="1">
          <a:spLocks noChangeArrowheads="1"/>
        </xdr:cNvSpPr>
      </xdr:nvSpPr>
      <xdr:spPr bwMode="auto">
        <a:xfrm>
          <a:off x="3138487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1065" name="Text Box 15">
          <a:extLst>
            <a:ext uri="{FF2B5EF4-FFF2-40B4-BE49-F238E27FC236}">
              <a16:creationId xmlns:a16="http://schemas.microsoft.com/office/drawing/2014/main" id="{2105876B-9B44-457F-8CE1-90FDCD361267}"/>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1066" name="Text Box 15">
          <a:extLst>
            <a:ext uri="{FF2B5EF4-FFF2-40B4-BE49-F238E27FC236}">
              <a16:creationId xmlns:a16="http://schemas.microsoft.com/office/drawing/2014/main" id="{686B77B4-771E-491E-8ACD-34C8AA540629}"/>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1067" name="Text Box 15">
          <a:extLst>
            <a:ext uri="{FF2B5EF4-FFF2-40B4-BE49-F238E27FC236}">
              <a16:creationId xmlns:a16="http://schemas.microsoft.com/office/drawing/2014/main" id="{F96FF97C-45B6-44BA-AF41-11F476416715}"/>
            </a:ext>
          </a:extLst>
        </xdr:cNvPr>
        <xdr:cNvSpPr txBox="1">
          <a:spLocks noChangeArrowheads="1"/>
        </xdr:cNvSpPr>
      </xdr:nvSpPr>
      <xdr:spPr bwMode="auto">
        <a:xfrm>
          <a:off x="3138487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1068" name="Text Box 15">
          <a:extLst>
            <a:ext uri="{FF2B5EF4-FFF2-40B4-BE49-F238E27FC236}">
              <a16:creationId xmlns:a16="http://schemas.microsoft.com/office/drawing/2014/main" id="{3C69DD38-0B7C-47D4-A48F-3586EF7A59A7}"/>
            </a:ext>
          </a:extLst>
        </xdr:cNvPr>
        <xdr:cNvSpPr txBox="1">
          <a:spLocks noChangeArrowheads="1"/>
        </xdr:cNvSpPr>
      </xdr:nvSpPr>
      <xdr:spPr bwMode="auto">
        <a:xfrm>
          <a:off x="3138487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1069" name="Text Box 15">
          <a:extLst>
            <a:ext uri="{FF2B5EF4-FFF2-40B4-BE49-F238E27FC236}">
              <a16:creationId xmlns:a16="http://schemas.microsoft.com/office/drawing/2014/main" id="{9125EF62-C085-4130-A3E9-2EB5FE9DEB50}"/>
            </a:ext>
          </a:extLst>
        </xdr:cNvPr>
        <xdr:cNvSpPr txBox="1">
          <a:spLocks noChangeArrowheads="1"/>
        </xdr:cNvSpPr>
      </xdr:nvSpPr>
      <xdr:spPr bwMode="auto">
        <a:xfrm>
          <a:off x="3138487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1070" name="Text Box 15">
          <a:extLst>
            <a:ext uri="{FF2B5EF4-FFF2-40B4-BE49-F238E27FC236}">
              <a16:creationId xmlns:a16="http://schemas.microsoft.com/office/drawing/2014/main" id="{0D0F76C9-B1BD-4582-89D0-3BA337BB1950}"/>
            </a:ext>
          </a:extLst>
        </xdr:cNvPr>
        <xdr:cNvSpPr txBox="1">
          <a:spLocks noChangeArrowheads="1"/>
        </xdr:cNvSpPr>
      </xdr:nvSpPr>
      <xdr:spPr bwMode="auto">
        <a:xfrm>
          <a:off x="3138487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442269"/>
    <xdr:sp macro="" textlink="">
      <xdr:nvSpPr>
        <xdr:cNvPr id="1071" name="Text Box 15">
          <a:extLst>
            <a:ext uri="{FF2B5EF4-FFF2-40B4-BE49-F238E27FC236}">
              <a16:creationId xmlns:a16="http://schemas.microsoft.com/office/drawing/2014/main" id="{27E86534-EB10-405A-A431-23BF45905450}"/>
            </a:ext>
          </a:extLst>
        </xdr:cNvPr>
        <xdr:cNvSpPr txBox="1">
          <a:spLocks noChangeArrowheads="1"/>
        </xdr:cNvSpPr>
      </xdr:nvSpPr>
      <xdr:spPr bwMode="auto">
        <a:xfrm>
          <a:off x="3138487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213632"/>
    <xdr:sp macro="" textlink="">
      <xdr:nvSpPr>
        <xdr:cNvPr id="1072" name="Text Box 15">
          <a:extLst>
            <a:ext uri="{FF2B5EF4-FFF2-40B4-BE49-F238E27FC236}">
              <a16:creationId xmlns:a16="http://schemas.microsoft.com/office/drawing/2014/main" id="{25FF2775-6C06-47D1-8DBB-4C6F8ACD480A}"/>
            </a:ext>
          </a:extLst>
        </xdr:cNvPr>
        <xdr:cNvSpPr txBox="1">
          <a:spLocks noChangeArrowheads="1"/>
        </xdr:cNvSpPr>
      </xdr:nvSpPr>
      <xdr:spPr bwMode="auto">
        <a:xfrm>
          <a:off x="3138487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073" name="Text Box 15">
          <a:extLst>
            <a:ext uri="{FF2B5EF4-FFF2-40B4-BE49-F238E27FC236}">
              <a16:creationId xmlns:a16="http://schemas.microsoft.com/office/drawing/2014/main" id="{37F6B569-120E-4265-BD64-4FBE3D6F8432}"/>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074" name="Text Box 15">
          <a:extLst>
            <a:ext uri="{FF2B5EF4-FFF2-40B4-BE49-F238E27FC236}">
              <a16:creationId xmlns:a16="http://schemas.microsoft.com/office/drawing/2014/main" id="{FF5B9AAC-4858-4B7F-BFD8-EEA1E1A3DC79}"/>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1075" name="Text Box 15">
          <a:extLst>
            <a:ext uri="{FF2B5EF4-FFF2-40B4-BE49-F238E27FC236}">
              <a16:creationId xmlns:a16="http://schemas.microsoft.com/office/drawing/2014/main" id="{BC72E2F2-8408-4ACE-B917-601B39F8044A}"/>
            </a:ext>
          </a:extLst>
        </xdr:cNvPr>
        <xdr:cNvSpPr txBox="1">
          <a:spLocks noChangeArrowheads="1"/>
        </xdr:cNvSpPr>
      </xdr:nvSpPr>
      <xdr:spPr bwMode="auto">
        <a:xfrm>
          <a:off x="33613725" y="9048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1076" name="Text Box 15">
          <a:extLst>
            <a:ext uri="{FF2B5EF4-FFF2-40B4-BE49-F238E27FC236}">
              <a16:creationId xmlns:a16="http://schemas.microsoft.com/office/drawing/2014/main" id="{C7F57864-49C5-4010-BF7F-FD0F4CDF5272}"/>
            </a:ext>
          </a:extLst>
        </xdr:cNvPr>
        <xdr:cNvSpPr txBox="1">
          <a:spLocks noChangeArrowheads="1"/>
        </xdr:cNvSpPr>
      </xdr:nvSpPr>
      <xdr:spPr bwMode="auto">
        <a:xfrm>
          <a:off x="33613725" y="9048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077" name="Text Box 15">
          <a:extLst>
            <a:ext uri="{FF2B5EF4-FFF2-40B4-BE49-F238E27FC236}">
              <a16:creationId xmlns:a16="http://schemas.microsoft.com/office/drawing/2014/main" id="{71CCDBD2-E8B4-4D7A-93DF-CDF676F2190B}"/>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078" name="Text Box 15">
          <a:extLst>
            <a:ext uri="{FF2B5EF4-FFF2-40B4-BE49-F238E27FC236}">
              <a16:creationId xmlns:a16="http://schemas.microsoft.com/office/drawing/2014/main" id="{126F8A41-892E-45FD-B10F-57A833DB33BC}"/>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079" name="Text Box 15">
          <a:extLst>
            <a:ext uri="{FF2B5EF4-FFF2-40B4-BE49-F238E27FC236}">
              <a16:creationId xmlns:a16="http://schemas.microsoft.com/office/drawing/2014/main" id="{A0660196-1F31-4515-99CE-DCFB54CCDB69}"/>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080" name="Text Box 15">
          <a:extLst>
            <a:ext uri="{FF2B5EF4-FFF2-40B4-BE49-F238E27FC236}">
              <a16:creationId xmlns:a16="http://schemas.microsoft.com/office/drawing/2014/main" id="{0FCBD4AE-FF0F-4E64-A5C3-4CE2B48CCAEC}"/>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081" name="Text Box 15">
          <a:extLst>
            <a:ext uri="{FF2B5EF4-FFF2-40B4-BE49-F238E27FC236}">
              <a16:creationId xmlns:a16="http://schemas.microsoft.com/office/drawing/2014/main" id="{60BC3B7A-6AF7-4F75-90E6-27D24D5446C4}"/>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082" name="Text Box 15">
          <a:extLst>
            <a:ext uri="{FF2B5EF4-FFF2-40B4-BE49-F238E27FC236}">
              <a16:creationId xmlns:a16="http://schemas.microsoft.com/office/drawing/2014/main" id="{AECA80DE-470D-4C80-A833-1B48AC8D6370}"/>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083" name="Text Box 15">
          <a:extLst>
            <a:ext uri="{FF2B5EF4-FFF2-40B4-BE49-F238E27FC236}">
              <a16:creationId xmlns:a16="http://schemas.microsoft.com/office/drawing/2014/main" id="{5FCD5703-1F8D-4500-B5B7-100DA09A5361}"/>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084" name="Text Box 15">
          <a:extLst>
            <a:ext uri="{FF2B5EF4-FFF2-40B4-BE49-F238E27FC236}">
              <a16:creationId xmlns:a16="http://schemas.microsoft.com/office/drawing/2014/main" id="{DB9DCC32-24FC-4883-9DA5-CEB4EE2ACCCC}"/>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085" name="Text Box 15">
          <a:extLst>
            <a:ext uri="{FF2B5EF4-FFF2-40B4-BE49-F238E27FC236}">
              <a16:creationId xmlns:a16="http://schemas.microsoft.com/office/drawing/2014/main" id="{96EF5BC0-8BD8-415F-8F33-30B6C2055B43}"/>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086" name="Text Box 15">
          <a:extLst>
            <a:ext uri="{FF2B5EF4-FFF2-40B4-BE49-F238E27FC236}">
              <a16:creationId xmlns:a16="http://schemas.microsoft.com/office/drawing/2014/main" id="{8CE3E0F7-C117-43AD-8634-DFFDCD129298}"/>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087" name="Text Box 15">
          <a:extLst>
            <a:ext uri="{FF2B5EF4-FFF2-40B4-BE49-F238E27FC236}">
              <a16:creationId xmlns:a16="http://schemas.microsoft.com/office/drawing/2014/main" id="{11024416-B93E-4CB9-AAD7-FD78FA1CCC08}"/>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088" name="Text Box 15">
          <a:extLst>
            <a:ext uri="{FF2B5EF4-FFF2-40B4-BE49-F238E27FC236}">
              <a16:creationId xmlns:a16="http://schemas.microsoft.com/office/drawing/2014/main" id="{00AC838A-DBAE-4B88-B402-5845F2FE2AEE}"/>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089" name="Text Box 15">
          <a:extLst>
            <a:ext uri="{FF2B5EF4-FFF2-40B4-BE49-F238E27FC236}">
              <a16:creationId xmlns:a16="http://schemas.microsoft.com/office/drawing/2014/main" id="{67F6CD2C-EE2D-46AE-B7E1-A413936879E0}"/>
            </a:ext>
          </a:extLst>
        </xdr:cNvPr>
        <xdr:cNvSpPr txBox="1">
          <a:spLocks noChangeArrowheads="1"/>
        </xdr:cNvSpPr>
      </xdr:nvSpPr>
      <xdr:spPr bwMode="auto">
        <a:xfrm>
          <a:off x="3361372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090" name="Text Box 15">
          <a:extLst>
            <a:ext uri="{FF2B5EF4-FFF2-40B4-BE49-F238E27FC236}">
              <a16:creationId xmlns:a16="http://schemas.microsoft.com/office/drawing/2014/main" id="{5669B987-0909-43A4-BB56-3F626CB5A9B4}"/>
            </a:ext>
          </a:extLst>
        </xdr:cNvPr>
        <xdr:cNvSpPr txBox="1">
          <a:spLocks noChangeArrowheads="1"/>
        </xdr:cNvSpPr>
      </xdr:nvSpPr>
      <xdr:spPr bwMode="auto">
        <a:xfrm>
          <a:off x="3361372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091" name="Text Box 15">
          <a:extLst>
            <a:ext uri="{FF2B5EF4-FFF2-40B4-BE49-F238E27FC236}">
              <a16:creationId xmlns:a16="http://schemas.microsoft.com/office/drawing/2014/main" id="{8416D04F-D8A8-4F40-8773-7BA5D86B233B}"/>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092" name="Text Box 15">
          <a:extLst>
            <a:ext uri="{FF2B5EF4-FFF2-40B4-BE49-F238E27FC236}">
              <a16:creationId xmlns:a16="http://schemas.microsoft.com/office/drawing/2014/main" id="{3B4380A0-CCE6-4CB9-8E46-01A3EFF2DF40}"/>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093" name="Text Box 15">
          <a:extLst>
            <a:ext uri="{FF2B5EF4-FFF2-40B4-BE49-F238E27FC236}">
              <a16:creationId xmlns:a16="http://schemas.microsoft.com/office/drawing/2014/main" id="{1489D22A-C173-418E-9D4C-DD268F5FC44E}"/>
            </a:ext>
          </a:extLst>
        </xdr:cNvPr>
        <xdr:cNvSpPr txBox="1">
          <a:spLocks noChangeArrowheads="1"/>
        </xdr:cNvSpPr>
      </xdr:nvSpPr>
      <xdr:spPr bwMode="auto">
        <a:xfrm>
          <a:off x="33613725" y="12849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094" name="Text Box 15">
          <a:extLst>
            <a:ext uri="{FF2B5EF4-FFF2-40B4-BE49-F238E27FC236}">
              <a16:creationId xmlns:a16="http://schemas.microsoft.com/office/drawing/2014/main" id="{24D9D66F-65B8-4CE7-B2E8-24E6E09EDCF9}"/>
            </a:ext>
          </a:extLst>
        </xdr:cNvPr>
        <xdr:cNvSpPr txBox="1">
          <a:spLocks noChangeArrowheads="1"/>
        </xdr:cNvSpPr>
      </xdr:nvSpPr>
      <xdr:spPr bwMode="auto">
        <a:xfrm>
          <a:off x="33613725" y="12849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95" name="Text Box 15">
          <a:extLst>
            <a:ext uri="{FF2B5EF4-FFF2-40B4-BE49-F238E27FC236}">
              <a16:creationId xmlns:a16="http://schemas.microsoft.com/office/drawing/2014/main" id="{7C075E48-3AC0-4C70-A3A7-54755630E7C5}"/>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96" name="Text Box 15">
          <a:extLst>
            <a:ext uri="{FF2B5EF4-FFF2-40B4-BE49-F238E27FC236}">
              <a16:creationId xmlns:a16="http://schemas.microsoft.com/office/drawing/2014/main" id="{13CCAC3B-0A1E-40CC-A3EC-5ED761E80A16}"/>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97" name="Text Box 15">
          <a:extLst>
            <a:ext uri="{FF2B5EF4-FFF2-40B4-BE49-F238E27FC236}">
              <a16:creationId xmlns:a16="http://schemas.microsoft.com/office/drawing/2014/main" id="{7F36A43D-6D00-4F6F-A206-99D8008150F5}"/>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98" name="Text Box 15">
          <a:extLst>
            <a:ext uri="{FF2B5EF4-FFF2-40B4-BE49-F238E27FC236}">
              <a16:creationId xmlns:a16="http://schemas.microsoft.com/office/drawing/2014/main" id="{F9A8015F-3F66-4C48-9D41-7ECB134A0927}"/>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99" name="Text Box 15">
          <a:extLst>
            <a:ext uri="{FF2B5EF4-FFF2-40B4-BE49-F238E27FC236}">
              <a16:creationId xmlns:a16="http://schemas.microsoft.com/office/drawing/2014/main" id="{A3A7EF5E-5BF4-4E32-9C71-767C546FAC57}"/>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00" name="Text Box 15">
          <a:extLst>
            <a:ext uri="{FF2B5EF4-FFF2-40B4-BE49-F238E27FC236}">
              <a16:creationId xmlns:a16="http://schemas.microsoft.com/office/drawing/2014/main" id="{68CCC1E8-4AC7-452D-8BA9-409E7B0CB0C3}"/>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01" name="Text Box 15">
          <a:extLst>
            <a:ext uri="{FF2B5EF4-FFF2-40B4-BE49-F238E27FC236}">
              <a16:creationId xmlns:a16="http://schemas.microsoft.com/office/drawing/2014/main" id="{0393C421-D1C6-45DC-B832-4F7386B055DE}"/>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02" name="Text Box 15">
          <a:extLst>
            <a:ext uri="{FF2B5EF4-FFF2-40B4-BE49-F238E27FC236}">
              <a16:creationId xmlns:a16="http://schemas.microsoft.com/office/drawing/2014/main" id="{93E0EABA-13BB-4423-AC73-D0B0FAB50A51}"/>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03" name="Text Box 15">
          <a:extLst>
            <a:ext uri="{FF2B5EF4-FFF2-40B4-BE49-F238E27FC236}">
              <a16:creationId xmlns:a16="http://schemas.microsoft.com/office/drawing/2014/main" id="{D49DAB53-0428-4C94-B8CF-6EAD83AABFC4}"/>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04" name="Text Box 15">
          <a:extLst>
            <a:ext uri="{FF2B5EF4-FFF2-40B4-BE49-F238E27FC236}">
              <a16:creationId xmlns:a16="http://schemas.microsoft.com/office/drawing/2014/main" id="{BC4EDBF5-772A-4CA4-BFFB-C78584FCA19F}"/>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05" name="Text Box 15">
          <a:extLst>
            <a:ext uri="{FF2B5EF4-FFF2-40B4-BE49-F238E27FC236}">
              <a16:creationId xmlns:a16="http://schemas.microsoft.com/office/drawing/2014/main" id="{FB614BD0-10A8-425D-AFD9-D75D045D74F0}"/>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06" name="Text Box 15">
          <a:extLst>
            <a:ext uri="{FF2B5EF4-FFF2-40B4-BE49-F238E27FC236}">
              <a16:creationId xmlns:a16="http://schemas.microsoft.com/office/drawing/2014/main" id="{14D656FC-8F19-4AAD-BADB-CC965D663C53}"/>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07" name="Text Box 15">
          <a:extLst>
            <a:ext uri="{FF2B5EF4-FFF2-40B4-BE49-F238E27FC236}">
              <a16:creationId xmlns:a16="http://schemas.microsoft.com/office/drawing/2014/main" id="{8CD241D3-8F0B-4DA9-83CD-B67D5BD57F97}"/>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08" name="Text Box 15">
          <a:extLst>
            <a:ext uri="{FF2B5EF4-FFF2-40B4-BE49-F238E27FC236}">
              <a16:creationId xmlns:a16="http://schemas.microsoft.com/office/drawing/2014/main" id="{EB8EC629-9092-4807-B435-5B167F6880A2}"/>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09" name="Text Box 15">
          <a:extLst>
            <a:ext uri="{FF2B5EF4-FFF2-40B4-BE49-F238E27FC236}">
              <a16:creationId xmlns:a16="http://schemas.microsoft.com/office/drawing/2014/main" id="{54E18022-430C-48AC-B0CB-D8F98D405C33}"/>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0" name="Text Box 15">
          <a:extLst>
            <a:ext uri="{FF2B5EF4-FFF2-40B4-BE49-F238E27FC236}">
              <a16:creationId xmlns:a16="http://schemas.microsoft.com/office/drawing/2014/main" id="{9D5342D2-3FB3-4825-89E2-469A0CB8AD02}"/>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1" name="Text Box 15">
          <a:extLst>
            <a:ext uri="{FF2B5EF4-FFF2-40B4-BE49-F238E27FC236}">
              <a16:creationId xmlns:a16="http://schemas.microsoft.com/office/drawing/2014/main" id="{4A03FDB1-5302-435B-9F0F-434F64410CC6}"/>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2" name="Text Box 15">
          <a:extLst>
            <a:ext uri="{FF2B5EF4-FFF2-40B4-BE49-F238E27FC236}">
              <a16:creationId xmlns:a16="http://schemas.microsoft.com/office/drawing/2014/main" id="{A859BBA9-88B8-41C6-AE6A-CACB0D2CA022}"/>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3" name="Text Box 15">
          <a:extLst>
            <a:ext uri="{FF2B5EF4-FFF2-40B4-BE49-F238E27FC236}">
              <a16:creationId xmlns:a16="http://schemas.microsoft.com/office/drawing/2014/main" id="{6B38BE8E-A7ED-4BA2-9502-DC5D421FEFE4}"/>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4" name="Text Box 15">
          <a:extLst>
            <a:ext uri="{FF2B5EF4-FFF2-40B4-BE49-F238E27FC236}">
              <a16:creationId xmlns:a16="http://schemas.microsoft.com/office/drawing/2014/main" id="{9CA543A6-AE3C-466A-9613-2D4A46284DAD}"/>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5" name="Text Box 15">
          <a:extLst>
            <a:ext uri="{FF2B5EF4-FFF2-40B4-BE49-F238E27FC236}">
              <a16:creationId xmlns:a16="http://schemas.microsoft.com/office/drawing/2014/main" id="{FDD005C1-D32A-4038-B130-B0E5E88AD5D7}"/>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6" name="Text Box 15">
          <a:extLst>
            <a:ext uri="{FF2B5EF4-FFF2-40B4-BE49-F238E27FC236}">
              <a16:creationId xmlns:a16="http://schemas.microsoft.com/office/drawing/2014/main" id="{6C7E6A0C-5B87-42CF-98EE-2D42B865CCFE}"/>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7" name="Text Box 15">
          <a:extLst>
            <a:ext uri="{FF2B5EF4-FFF2-40B4-BE49-F238E27FC236}">
              <a16:creationId xmlns:a16="http://schemas.microsoft.com/office/drawing/2014/main" id="{40BA8E10-8733-43D4-A2B9-F78C4FF1205E}"/>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8" name="Text Box 15">
          <a:extLst>
            <a:ext uri="{FF2B5EF4-FFF2-40B4-BE49-F238E27FC236}">
              <a16:creationId xmlns:a16="http://schemas.microsoft.com/office/drawing/2014/main" id="{E39B6D01-46F0-4D5D-8540-5D857550889C}"/>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19" name="Text Box 15">
          <a:extLst>
            <a:ext uri="{FF2B5EF4-FFF2-40B4-BE49-F238E27FC236}">
              <a16:creationId xmlns:a16="http://schemas.microsoft.com/office/drawing/2014/main" id="{BE15CDC7-5DE3-47B9-9795-ABA071CE68C7}"/>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0" name="Text Box 15">
          <a:extLst>
            <a:ext uri="{FF2B5EF4-FFF2-40B4-BE49-F238E27FC236}">
              <a16:creationId xmlns:a16="http://schemas.microsoft.com/office/drawing/2014/main" id="{16920C20-01C7-47A9-9104-3173E463592E}"/>
            </a:ext>
          </a:extLst>
        </xdr:cNvPr>
        <xdr:cNvSpPr txBox="1">
          <a:spLocks noChangeArrowheads="1"/>
        </xdr:cNvSpPr>
      </xdr:nvSpPr>
      <xdr:spPr bwMode="auto">
        <a:xfrm>
          <a:off x="313848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1" name="Text Box 15">
          <a:extLst>
            <a:ext uri="{FF2B5EF4-FFF2-40B4-BE49-F238E27FC236}">
              <a16:creationId xmlns:a16="http://schemas.microsoft.com/office/drawing/2014/main" id="{B20CA5B2-646A-42CA-ADB7-235698BF6D87}"/>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2" name="Text Box 15">
          <a:extLst>
            <a:ext uri="{FF2B5EF4-FFF2-40B4-BE49-F238E27FC236}">
              <a16:creationId xmlns:a16="http://schemas.microsoft.com/office/drawing/2014/main" id="{1EECDEC0-7D23-4678-B797-73BD910A9A5D}"/>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3" name="Text Box 15">
          <a:extLst>
            <a:ext uri="{FF2B5EF4-FFF2-40B4-BE49-F238E27FC236}">
              <a16:creationId xmlns:a16="http://schemas.microsoft.com/office/drawing/2014/main" id="{2A658EC9-6470-4BAA-A0A1-9EC467934C02}"/>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4" name="Text Box 15">
          <a:extLst>
            <a:ext uri="{FF2B5EF4-FFF2-40B4-BE49-F238E27FC236}">
              <a16:creationId xmlns:a16="http://schemas.microsoft.com/office/drawing/2014/main" id="{A18A818E-5003-4DF9-B5DA-989BF52E900D}"/>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25" name="Text Box 15">
          <a:extLst>
            <a:ext uri="{FF2B5EF4-FFF2-40B4-BE49-F238E27FC236}">
              <a16:creationId xmlns:a16="http://schemas.microsoft.com/office/drawing/2014/main" id="{FFA07869-E93E-41C9-B784-E3A6F68942FE}"/>
            </a:ext>
          </a:extLst>
        </xdr:cNvPr>
        <xdr:cNvSpPr txBox="1">
          <a:spLocks noChangeArrowheads="1"/>
        </xdr:cNvSpPr>
      </xdr:nvSpPr>
      <xdr:spPr bwMode="auto">
        <a:xfrm>
          <a:off x="3138487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26" name="Text Box 15">
          <a:extLst>
            <a:ext uri="{FF2B5EF4-FFF2-40B4-BE49-F238E27FC236}">
              <a16:creationId xmlns:a16="http://schemas.microsoft.com/office/drawing/2014/main" id="{D5925306-DB13-480D-ADF8-6987DC3C66BE}"/>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27" name="Text Box 15">
          <a:extLst>
            <a:ext uri="{FF2B5EF4-FFF2-40B4-BE49-F238E27FC236}">
              <a16:creationId xmlns:a16="http://schemas.microsoft.com/office/drawing/2014/main" id="{440164C3-A7CA-4AEC-A089-65ACD3C3A5E0}"/>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128" name="Text Box 15">
          <a:extLst>
            <a:ext uri="{FF2B5EF4-FFF2-40B4-BE49-F238E27FC236}">
              <a16:creationId xmlns:a16="http://schemas.microsoft.com/office/drawing/2014/main" id="{BEEE2766-7184-4B67-A462-D068E58027CE}"/>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129" name="Text Box 15">
          <a:extLst>
            <a:ext uri="{FF2B5EF4-FFF2-40B4-BE49-F238E27FC236}">
              <a16:creationId xmlns:a16="http://schemas.microsoft.com/office/drawing/2014/main" id="{682CBED7-9BCD-47DC-9231-5EBA41983ECE}"/>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0" name="Text Box 15">
          <a:extLst>
            <a:ext uri="{FF2B5EF4-FFF2-40B4-BE49-F238E27FC236}">
              <a16:creationId xmlns:a16="http://schemas.microsoft.com/office/drawing/2014/main" id="{DA0A5D56-8A11-4C07-B3CA-935D52418643}"/>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1" name="Text Box 15">
          <a:extLst>
            <a:ext uri="{FF2B5EF4-FFF2-40B4-BE49-F238E27FC236}">
              <a16:creationId xmlns:a16="http://schemas.microsoft.com/office/drawing/2014/main" id="{726438A8-06CD-41F4-8A08-EDF9BA9CD929}"/>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32" name="Text Box 15">
          <a:extLst>
            <a:ext uri="{FF2B5EF4-FFF2-40B4-BE49-F238E27FC236}">
              <a16:creationId xmlns:a16="http://schemas.microsoft.com/office/drawing/2014/main" id="{723AEABB-97DD-44FF-976D-FC0FE3A564DF}"/>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33" name="Text Box 15">
          <a:extLst>
            <a:ext uri="{FF2B5EF4-FFF2-40B4-BE49-F238E27FC236}">
              <a16:creationId xmlns:a16="http://schemas.microsoft.com/office/drawing/2014/main" id="{C6B09B30-FB6D-4B10-A0F1-802ECBC0A3F0}"/>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4" name="Text Box 15">
          <a:extLst>
            <a:ext uri="{FF2B5EF4-FFF2-40B4-BE49-F238E27FC236}">
              <a16:creationId xmlns:a16="http://schemas.microsoft.com/office/drawing/2014/main" id="{11C48D54-ACED-471D-B703-4BB75D3CB3EA}"/>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5" name="Text Box 15">
          <a:extLst>
            <a:ext uri="{FF2B5EF4-FFF2-40B4-BE49-F238E27FC236}">
              <a16:creationId xmlns:a16="http://schemas.microsoft.com/office/drawing/2014/main" id="{A176EADC-902E-475B-8BE8-0B963881B1B8}"/>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6" name="Text Box 15">
          <a:extLst>
            <a:ext uri="{FF2B5EF4-FFF2-40B4-BE49-F238E27FC236}">
              <a16:creationId xmlns:a16="http://schemas.microsoft.com/office/drawing/2014/main" id="{45A11974-6A21-4BFD-9FAE-FD556941EA5E}"/>
            </a:ext>
          </a:extLst>
        </xdr:cNvPr>
        <xdr:cNvSpPr txBox="1">
          <a:spLocks noChangeArrowheads="1"/>
        </xdr:cNvSpPr>
      </xdr:nvSpPr>
      <xdr:spPr bwMode="auto">
        <a:xfrm>
          <a:off x="3361372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7" name="Text Box 15">
          <a:extLst>
            <a:ext uri="{FF2B5EF4-FFF2-40B4-BE49-F238E27FC236}">
              <a16:creationId xmlns:a16="http://schemas.microsoft.com/office/drawing/2014/main" id="{701B2EFF-D886-43AD-913A-39E2176DF35F}"/>
            </a:ext>
          </a:extLst>
        </xdr:cNvPr>
        <xdr:cNvSpPr txBox="1">
          <a:spLocks noChangeArrowheads="1"/>
        </xdr:cNvSpPr>
      </xdr:nvSpPr>
      <xdr:spPr bwMode="auto">
        <a:xfrm>
          <a:off x="3361372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8" name="Text Box 15">
          <a:extLst>
            <a:ext uri="{FF2B5EF4-FFF2-40B4-BE49-F238E27FC236}">
              <a16:creationId xmlns:a16="http://schemas.microsoft.com/office/drawing/2014/main" id="{18178A07-C4BE-4A18-8923-ED8ABAFF3327}"/>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39" name="Text Box 15">
          <a:extLst>
            <a:ext uri="{FF2B5EF4-FFF2-40B4-BE49-F238E27FC236}">
              <a16:creationId xmlns:a16="http://schemas.microsoft.com/office/drawing/2014/main" id="{EE142969-C4AC-49EE-8730-78A8B06C3130}"/>
            </a:ext>
          </a:extLst>
        </xdr:cNvPr>
        <xdr:cNvSpPr txBox="1">
          <a:spLocks noChangeArrowheads="1"/>
        </xdr:cNvSpPr>
      </xdr:nvSpPr>
      <xdr:spPr bwMode="auto">
        <a:xfrm>
          <a:off x="336137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40" name="Text Box 15">
          <a:extLst>
            <a:ext uri="{FF2B5EF4-FFF2-40B4-BE49-F238E27FC236}">
              <a16:creationId xmlns:a16="http://schemas.microsoft.com/office/drawing/2014/main" id="{68484630-586C-45E6-985F-36C94D12A36F}"/>
            </a:ext>
          </a:extLst>
        </xdr:cNvPr>
        <xdr:cNvSpPr txBox="1">
          <a:spLocks noChangeArrowheads="1"/>
        </xdr:cNvSpPr>
      </xdr:nvSpPr>
      <xdr:spPr bwMode="auto">
        <a:xfrm>
          <a:off x="3361372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41" name="Text Box 15">
          <a:extLst>
            <a:ext uri="{FF2B5EF4-FFF2-40B4-BE49-F238E27FC236}">
              <a16:creationId xmlns:a16="http://schemas.microsoft.com/office/drawing/2014/main" id="{58447650-B909-4798-B553-F3340ED6B3BC}"/>
            </a:ext>
          </a:extLst>
        </xdr:cNvPr>
        <xdr:cNvSpPr txBox="1">
          <a:spLocks noChangeArrowheads="1"/>
        </xdr:cNvSpPr>
      </xdr:nvSpPr>
      <xdr:spPr bwMode="auto">
        <a:xfrm>
          <a:off x="33613725" y="1721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2" name="Text Box 15">
          <a:extLst>
            <a:ext uri="{FF2B5EF4-FFF2-40B4-BE49-F238E27FC236}">
              <a16:creationId xmlns:a16="http://schemas.microsoft.com/office/drawing/2014/main" id="{21C86C7D-A87A-4513-86B2-26D9EDF8332B}"/>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3" name="Text Box 15">
          <a:extLst>
            <a:ext uri="{FF2B5EF4-FFF2-40B4-BE49-F238E27FC236}">
              <a16:creationId xmlns:a16="http://schemas.microsoft.com/office/drawing/2014/main" id="{167F7593-E59A-4B9E-B451-270CB8E6900C}"/>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4" name="Text Box 15">
          <a:extLst>
            <a:ext uri="{FF2B5EF4-FFF2-40B4-BE49-F238E27FC236}">
              <a16:creationId xmlns:a16="http://schemas.microsoft.com/office/drawing/2014/main" id="{BC27D597-7B2A-4343-9023-3EDEB78CFC48}"/>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5" name="Text Box 15">
          <a:extLst>
            <a:ext uri="{FF2B5EF4-FFF2-40B4-BE49-F238E27FC236}">
              <a16:creationId xmlns:a16="http://schemas.microsoft.com/office/drawing/2014/main" id="{29AFCF2B-20E0-47AE-AB68-0EBDE79E0C53}"/>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6" name="Text Box 15">
          <a:extLst>
            <a:ext uri="{FF2B5EF4-FFF2-40B4-BE49-F238E27FC236}">
              <a16:creationId xmlns:a16="http://schemas.microsoft.com/office/drawing/2014/main" id="{B0686DA7-F21D-4FE3-A00B-4758627144CB}"/>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7" name="Text Box 15">
          <a:extLst>
            <a:ext uri="{FF2B5EF4-FFF2-40B4-BE49-F238E27FC236}">
              <a16:creationId xmlns:a16="http://schemas.microsoft.com/office/drawing/2014/main" id="{3AD91BBC-4B71-4345-A6CB-89965582AD17}"/>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8" name="Text Box 15">
          <a:extLst>
            <a:ext uri="{FF2B5EF4-FFF2-40B4-BE49-F238E27FC236}">
              <a16:creationId xmlns:a16="http://schemas.microsoft.com/office/drawing/2014/main" id="{FE989129-C8D8-4E44-B8E8-2160C481D6E3}"/>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49" name="Text Box 15">
          <a:extLst>
            <a:ext uri="{FF2B5EF4-FFF2-40B4-BE49-F238E27FC236}">
              <a16:creationId xmlns:a16="http://schemas.microsoft.com/office/drawing/2014/main" id="{C089CE18-1996-427B-80CC-338E5DA82D6D}"/>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50" name="Text Box 15">
          <a:extLst>
            <a:ext uri="{FF2B5EF4-FFF2-40B4-BE49-F238E27FC236}">
              <a16:creationId xmlns:a16="http://schemas.microsoft.com/office/drawing/2014/main" id="{04C06378-63C8-4B09-8491-365D6AF0C6B9}"/>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51" name="Text Box 15">
          <a:extLst>
            <a:ext uri="{FF2B5EF4-FFF2-40B4-BE49-F238E27FC236}">
              <a16:creationId xmlns:a16="http://schemas.microsoft.com/office/drawing/2014/main" id="{DDE9C907-841C-4052-BE08-5536D7AB0324}"/>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152" name="Text Box 15">
          <a:extLst>
            <a:ext uri="{FF2B5EF4-FFF2-40B4-BE49-F238E27FC236}">
              <a16:creationId xmlns:a16="http://schemas.microsoft.com/office/drawing/2014/main" id="{33BE67CB-3D60-4743-8F65-BC7EC4E60506}"/>
            </a:ext>
          </a:extLst>
        </xdr:cNvPr>
        <xdr:cNvSpPr txBox="1">
          <a:spLocks noChangeArrowheads="1"/>
        </xdr:cNvSpPr>
      </xdr:nvSpPr>
      <xdr:spPr bwMode="auto">
        <a:xfrm>
          <a:off x="3138487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53" name="Text Box 15">
          <a:extLst>
            <a:ext uri="{FF2B5EF4-FFF2-40B4-BE49-F238E27FC236}">
              <a16:creationId xmlns:a16="http://schemas.microsoft.com/office/drawing/2014/main" id="{D8CBB88A-5DF8-4C08-921D-791EC024A292}"/>
            </a:ext>
          </a:extLst>
        </xdr:cNvPr>
        <xdr:cNvSpPr txBox="1">
          <a:spLocks noChangeArrowheads="1"/>
        </xdr:cNvSpPr>
      </xdr:nvSpPr>
      <xdr:spPr bwMode="auto">
        <a:xfrm>
          <a:off x="3361372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54" name="Text Box 15">
          <a:extLst>
            <a:ext uri="{FF2B5EF4-FFF2-40B4-BE49-F238E27FC236}">
              <a16:creationId xmlns:a16="http://schemas.microsoft.com/office/drawing/2014/main" id="{2FDC5CE8-04BE-45E3-A97F-7D02B2015E33}"/>
            </a:ext>
          </a:extLst>
        </xdr:cNvPr>
        <xdr:cNvSpPr txBox="1">
          <a:spLocks noChangeArrowheads="1"/>
        </xdr:cNvSpPr>
      </xdr:nvSpPr>
      <xdr:spPr bwMode="auto">
        <a:xfrm>
          <a:off x="3361372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55" name="Text Box 15">
          <a:extLst>
            <a:ext uri="{FF2B5EF4-FFF2-40B4-BE49-F238E27FC236}">
              <a16:creationId xmlns:a16="http://schemas.microsoft.com/office/drawing/2014/main" id="{F0588AD0-C737-4F4C-B0AD-86668A1DB710}"/>
            </a:ext>
          </a:extLst>
        </xdr:cNvPr>
        <xdr:cNvSpPr txBox="1">
          <a:spLocks noChangeArrowheads="1"/>
        </xdr:cNvSpPr>
      </xdr:nvSpPr>
      <xdr:spPr bwMode="auto">
        <a:xfrm>
          <a:off x="3361372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156" name="Text Box 15">
          <a:extLst>
            <a:ext uri="{FF2B5EF4-FFF2-40B4-BE49-F238E27FC236}">
              <a16:creationId xmlns:a16="http://schemas.microsoft.com/office/drawing/2014/main" id="{92BF63F2-DB34-4054-9A43-A98A7C6414C1}"/>
            </a:ext>
          </a:extLst>
        </xdr:cNvPr>
        <xdr:cNvSpPr txBox="1">
          <a:spLocks noChangeArrowheads="1"/>
        </xdr:cNvSpPr>
      </xdr:nvSpPr>
      <xdr:spPr bwMode="auto">
        <a:xfrm>
          <a:off x="33613725" y="1804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1157" name="Text Box 15">
          <a:extLst>
            <a:ext uri="{FF2B5EF4-FFF2-40B4-BE49-F238E27FC236}">
              <a16:creationId xmlns:a16="http://schemas.microsoft.com/office/drawing/2014/main" id="{B397586E-0CED-4676-A3D6-FDFEE5C0E0AC}"/>
            </a:ext>
          </a:extLst>
        </xdr:cNvPr>
        <xdr:cNvSpPr txBox="1">
          <a:spLocks noChangeArrowheads="1"/>
        </xdr:cNvSpPr>
      </xdr:nvSpPr>
      <xdr:spPr bwMode="auto">
        <a:xfrm>
          <a:off x="3138487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1158" name="Text Box 15">
          <a:extLst>
            <a:ext uri="{FF2B5EF4-FFF2-40B4-BE49-F238E27FC236}">
              <a16:creationId xmlns:a16="http://schemas.microsoft.com/office/drawing/2014/main" id="{F8BC7299-8196-4A6E-8936-29CE118C078D}"/>
            </a:ext>
          </a:extLst>
        </xdr:cNvPr>
        <xdr:cNvSpPr txBox="1">
          <a:spLocks noChangeArrowheads="1"/>
        </xdr:cNvSpPr>
      </xdr:nvSpPr>
      <xdr:spPr bwMode="auto">
        <a:xfrm>
          <a:off x="3138487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1159" name="Text Box 15">
          <a:extLst>
            <a:ext uri="{FF2B5EF4-FFF2-40B4-BE49-F238E27FC236}">
              <a16:creationId xmlns:a16="http://schemas.microsoft.com/office/drawing/2014/main" id="{382B18DB-33FD-4DA7-8251-841E72F22E28}"/>
            </a:ext>
          </a:extLst>
        </xdr:cNvPr>
        <xdr:cNvSpPr txBox="1">
          <a:spLocks noChangeArrowheads="1"/>
        </xdr:cNvSpPr>
      </xdr:nvSpPr>
      <xdr:spPr bwMode="auto">
        <a:xfrm>
          <a:off x="3361372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1160" name="Text Box 15">
          <a:extLst>
            <a:ext uri="{FF2B5EF4-FFF2-40B4-BE49-F238E27FC236}">
              <a16:creationId xmlns:a16="http://schemas.microsoft.com/office/drawing/2014/main" id="{A7E25108-82F6-4E78-A8C2-DE85216F33A6}"/>
            </a:ext>
          </a:extLst>
        </xdr:cNvPr>
        <xdr:cNvSpPr txBox="1">
          <a:spLocks noChangeArrowheads="1"/>
        </xdr:cNvSpPr>
      </xdr:nvSpPr>
      <xdr:spPr bwMode="auto">
        <a:xfrm>
          <a:off x="3361372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1161" name="Text Box 15">
          <a:extLst>
            <a:ext uri="{FF2B5EF4-FFF2-40B4-BE49-F238E27FC236}">
              <a16:creationId xmlns:a16="http://schemas.microsoft.com/office/drawing/2014/main" id="{87513A03-03FE-4B2E-9045-1831D27DE17D}"/>
            </a:ext>
          </a:extLst>
        </xdr:cNvPr>
        <xdr:cNvSpPr txBox="1">
          <a:spLocks noChangeArrowheads="1"/>
        </xdr:cNvSpPr>
      </xdr:nvSpPr>
      <xdr:spPr bwMode="auto">
        <a:xfrm>
          <a:off x="33613725" y="656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1162" name="Text Box 15">
          <a:extLst>
            <a:ext uri="{FF2B5EF4-FFF2-40B4-BE49-F238E27FC236}">
              <a16:creationId xmlns:a16="http://schemas.microsoft.com/office/drawing/2014/main" id="{A0965B03-799E-4D94-B246-B157708C6391}"/>
            </a:ext>
          </a:extLst>
        </xdr:cNvPr>
        <xdr:cNvSpPr txBox="1">
          <a:spLocks noChangeArrowheads="1"/>
        </xdr:cNvSpPr>
      </xdr:nvSpPr>
      <xdr:spPr bwMode="auto">
        <a:xfrm>
          <a:off x="33613725" y="656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163" name="Text Box 15">
          <a:extLst>
            <a:ext uri="{FF2B5EF4-FFF2-40B4-BE49-F238E27FC236}">
              <a16:creationId xmlns:a16="http://schemas.microsoft.com/office/drawing/2014/main" id="{D975950F-93A8-4ED3-8AFE-93DA00455D58}"/>
            </a:ext>
          </a:extLst>
        </xdr:cNvPr>
        <xdr:cNvSpPr txBox="1">
          <a:spLocks noChangeArrowheads="1"/>
        </xdr:cNvSpPr>
      </xdr:nvSpPr>
      <xdr:spPr bwMode="auto">
        <a:xfrm>
          <a:off x="3361372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164" name="Text Box 15">
          <a:extLst>
            <a:ext uri="{FF2B5EF4-FFF2-40B4-BE49-F238E27FC236}">
              <a16:creationId xmlns:a16="http://schemas.microsoft.com/office/drawing/2014/main" id="{955AC7B9-BE69-49DE-A772-10A2C0B3EEC6}"/>
            </a:ext>
          </a:extLst>
        </xdr:cNvPr>
        <xdr:cNvSpPr txBox="1">
          <a:spLocks noChangeArrowheads="1"/>
        </xdr:cNvSpPr>
      </xdr:nvSpPr>
      <xdr:spPr bwMode="auto">
        <a:xfrm>
          <a:off x="3361372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165" name="Text Box 15">
          <a:extLst>
            <a:ext uri="{FF2B5EF4-FFF2-40B4-BE49-F238E27FC236}">
              <a16:creationId xmlns:a16="http://schemas.microsoft.com/office/drawing/2014/main" id="{02DFCA40-2783-4314-8F3F-AD11AFDC16E2}"/>
            </a:ext>
          </a:extLst>
        </xdr:cNvPr>
        <xdr:cNvSpPr txBox="1">
          <a:spLocks noChangeArrowheads="1"/>
        </xdr:cNvSpPr>
      </xdr:nvSpPr>
      <xdr:spPr bwMode="auto">
        <a:xfrm>
          <a:off x="3361372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166" name="Text Box 15">
          <a:extLst>
            <a:ext uri="{FF2B5EF4-FFF2-40B4-BE49-F238E27FC236}">
              <a16:creationId xmlns:a16="http://schemas.microsoft.com/office/drawing/2014/main" id="{DFD65C91-CCA4-4DF6-B236-FBE19B3871F6}"/>
            </a:ext>
          </a:extLst>
        </xdr:cNvPr>
        <xdr:cNvSpPr txBox="1">
          <a:spLocks noChangeArrowheads="1"/>
        </xdr:cNvSpPr>
      </xdr:nvSpPr>
      <xdr:spPr bwMode="auto">
        <a:xfrm>
          <a:off x="3361372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1167" name="Text Box 15">
          <a:extLst>
            <a:ext uri="{FF2B5EF4-FFF2-40B4-BE49-F238E27FC236}">
              <a16:creationId xmlns:a16="http://schemas.microsoft.com/office/drawing/2014/main" id="{7839C01C-9ABB-48FF-B979-A1DC7FC23267}"/>
            </a:ext>
          </a:extLst>
        </xdr:cNvPr>
        <xdr:cNvSpPr txBox="1">
          <a:spLocks noChangeArrowheads="1"/>
        </xdr:cNvSpPr>
      </xdr:nvSpPr>
      <xdr:spPr bwMode="auto">
        <a:xfrm>
          <a:off x="33613725" y="7391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1168" name="Text Box 15">
          <a:extLst>
            <a:ext uri="{FF2B5EF4-FFF2-40B4-BE49-F238E27FC236}">
              <a16:creationId xmlns:a16="http://schemas.microsoft.com/office/drawing/2014/main" id="{E7501203-E614-446E-A6ED-D419BDFE188E}"/>
            </a:ext>
          </a:extLst>
        </xdr:cNvPr>
        <xdr:cNvSpPr txBox="1">
          <a:spLocks noChangeArrowheads="1"/>
        </xdr:cNvSpPr>
      </xdr:nvSpPr>
      <xdr:spPr bwMode="auto">
        <a:xfrm>
          <a:off x="33613725" y="7391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69" name="Text Box 15">
          <a:extLst>
            <a:ext uri="{FF2B5EF4-FFF2-40B4-BE49-F238E27FC236}">
              <a16:creationId xmlns:a16="http://schemas.microsoft.com/office/drawing/2014/main" id="{EC7A9BF2-A7CC-4546-BB4E-2665B37DF2D8}"/>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170" name="Text Box 15">
          <a:extLst>
            <a:ext uri="{FF2B5EF4-FFF2-40B4-BE49-F238E27FC236}">
              <a16:creationId xmlns:a16="http://schemas.microsoft.com/office/drawing/2014/main" id="{E11C6166-2551-4A4E-A823-AAA156D926D4}"/>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1171" name="Text Box 15">
          <a:extLst>
            <a:ext uri="{FF2B5EF4-FFF2-40B4-BE49-F238E27FC236}">
              <a16:creationId xmlns:a16="http://schemas.microsoft.com/office/drawing/2014/main" id="{5228DC66-BB6F-4FF2-B2EE-EB4B88BEA7DF}"/>
            </a:ext>
          </a:extLst>
        </xdr:cNvPr>
        <xdr:cNvSpPr txBox="1">
          <a:spLocks noChangeArrowheads="1"/>
        </xdr:cNvSpPr>
      </xdr:nvSpPr>
      <xdr:spPr bwMode="auto">
        <a:xfrm>
          <a:off x="33613725" y="9048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1172" name="Text Box 15">
          <a:extLst>
            <a:ext uri="{FF2B5EF4-FFF2-40B4-BE49-F238E27FC236}">
              <a16:creationId xmlns:a16="http://schemas.microsoft.com/office/drawing/2014/main" id="{6D0F5922-9E1B-494F-B232-8CC4E9E18E3E}"/>
            </a:ext>
          </a:extLst>
        </xdr:cNvPr>
        <xdr:cNvSpPr txBox="1">
          <a:spLocks noChangeArrowheads="1"/>
        </xdr:cNvSpPr>
      </xdr:nvSpPr>
      <xdr:spPr bwMode="auto">
        <a:xfrm>
          <a:off x="33613725" y="9048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73" name="Text Box 15">
          <a:extLst>
            <a:ext uri="{FF2B5EF4-FFF2-40B4-BE49-F238E27FC236}">
              <a16:creationId xmlns:a16="http://schemas.microsoft.com/office/drawing/2014/main" id="{93D52809-8AED-4513-A2A2-DA7EB2320660}"/>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174" name="Text Box 15">
          <a:extLst>
            <a:ext uri="{FF2B5EF4-FFF2-40B4-BE49-F238E27FC236}">
              <a16:creationId xmlns:a16="http://schemas.microsoft.com/office/drawing/2014/main" id="{55A2D7D0-BC73-4687-9E43-5E9EDDF84C74}"/>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75" name="Text Box 15">
          <a:extLst>
            <a:ext uri="{FF2B5EF4-FFF2-40B4-BE49-F238E27FC236}">
              <a16:creationId xmlns:a16="http://schemas.microsoft.com/office/drawing/2014/main" id="{9BA70B28-0D5F-4AE3-B8A0-F1949ECD46B8}"/>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76" name="Text Box 15">
          <a:extLst>
            <a:ext uri="{FF2B5EF4-FFF2-40B4-BE49-F238E27FC236}">
              <a16:creationId xmlns:a16="http://schemas.microsoft.com/office/drawing/2014/main" id="{C3D0FD6B-9225-4471-9287-48EC123044FF}"/>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77" name="Text Box 15">
          <a:extLst>
            <a:ext uri="{FF2B5EF4-FFF2-40B4-BE49-F238E27FC236}">
              <a16:creationId xmlns:a16="http://schemas.microsoft.com/office/drawing/2014/main" id="{E0B7854B-45EC-4478-93E6-9411BB7AF31B}"/>
            </a:ext>
          </a:extLst>
        </xdr:cNvPr>
        <xdr:cNvSpPr txBox="1">
          <a:spLocks noChangeArrowheads="1"/>
        </xdr:cNvSpPr>
      </xdr:nvSpPr>
      <xdr:spPr bwMode="auto">
        <a:xfrm>
          <a:off x="33613725" y="1022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178" name="Text Box 15">
          <a:extLst>
            <a:ext uri="{FF2B5EF4-FFF2-40B4-BE49-F238E27FC236}">
              <a16:creationId xmlns:a16="http://schemas.microsoft.com/office/drawing/2014/main" id="{3462877B-106B-4DA5-BB9A-985317F48E8E}"/>
            </a:ext>
          </a:extLst>
        </xdr:cNvPr>
        <xdr:cNvSpPr txBox="1">
          <a:spLocks noChangeArrowheads="1"/>
        </xdr:cNvSpPr>
      </xdr:nvSpPr>
      <xdr:spPr bwMode="auto">
        <a:xfrm>
          <a:off x="33613725" y="1022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79" name="Text Box 15">
          <a:extLst>
            <a:ext uri="{FF2B5EF4-FFF2-40B4-BE49-F238E27FC236}">
              <a16:creationId xmlns:a16="http://schemas.microsoft.com/office/drawing/2014/main" id="{58AEC646-A5CC-463F-8DAB-6D8A8E40C569}"/>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80" name="Text Box 15">
          <a:extLst>
            <a:ext uri="{FF2B5EF4-FFF2-40B4-BE49-F238E27FC236}">
              <a16:creationId xmlns:a16="http://schemas.microsoft.com/office/drawing/2014/main" id="{52675D76-DC0F-4918-AA83-8B234D8318A3}"/>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81" name="Text Box 15">
          <a:extLst>
            <a:ext uri="{FF2B5EF4-FFF2-40B4-BE49-F238E27FC236}">
              <a16:creationId xmlns:a16="http://schemas.microsoft.com/office/drawing/2014/main" id="{BE966AD1-1AAF-48B7-9DAA-AC5B26C24726}"/>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82" name="Text Box 15">
          <a:extLst>
            <a:ext uri="{FF2B5EF4-FFF2-40B4-BE49-F238E27FC236}">
              <a16:creationId xmlns:a16="http://schemas.microsoft.com/office/drawing/2014/main" id="{F02BCDC8-25E1-4E90-BCF2-5238CA23E8F9}"/>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183" name="Text Box 15">
          <a:extLst>
            <a:ext uri="{FF2B5EF4-FFF2-40B4-BE49-F238E27FC236}">
              <a16:creationId xmlns:a16="http://schemas.microsoft.com/office/drawing/2014/main" id="{D72768B4-38EF-42AB-A4C8-1074C9F4FB7C}"/>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184" name="Text Box 15">
          <a:extLst>
            <a:ext uri="{FF2B5EF4-FFF2-40B4-BE49-F238E27FC236}">
              <a16:creationId xmlns:a16="http://schemas.microsoft.com/office/drawing/2014/main" id="{3890A722-146F-44AF-B86A-EF35FAABA8F9}"/>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85" name="Text Box 15">
          <a:extLst>
            <a:ext uri="{FF2B5EF4-FFF2-40B4-BE49-F238E27FC236}">
              <a16:creationId xmlns:a16="http://schemas.microsoft.com/office/drawing/2014/main" id="{E33B7B4A-3900-4662-8970-1D0DCCE38674}"/>
            </a:ext>
          </a:extLst>
        </xdr:cNvPr>
        <xdr:cNvSpPr txBox="1">
          <a:spLocks noChangeArrowheads="1"/>
        </xdr:cNvSpPr>
      </xdr:nvSpPr>
      <xdr:spPr bwMode="auto">
        <a:xfrm>
          <a:off x="33613725" y="11096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86" name="Text Box 15">
          <a:extLst>
            <a:ext uri="{FF2B5EF4-FFF2-40B4-BE49-F238E27FC236}">
              <a16:creationId xmlns:a16="http://schemas.microsoft.com/office/drawing/2014/main" id="{6954646F-4607-490B-8C7E-1B286151B827}"/>
            </a:ext>
          </a:extLst>
        </xdr:cNvPr>
        <xdr:cNvSpPr txBox="1">
          <a:spLocks noChangeArrowheads="1"/>
        </xdr:cNvSpPr>
      </xdr:nvSpPr>
      <xdr:spPr bwMode="auto">
        <a:xfrm>
          <a:off x="33613725" y="11096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187" name="Text Box 15">
          <a:extLst>
            <a:ext uri="{FF2B5EF4-FFF2-40B4-BE49-F238E27FC236}">
              <a16:creationId xmlns:a16="http://schemas.microsoft.com/office/drawing/2014/main" id="{1A39D0D0-FC7E-49CE-8898-324C5664D193}"/>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188" name="Text Box 15">
          <a:extLst>
            <a:ext uri="{FF2B5EF4-FFF2-40B4-BE49-F238E27FC236}">
              <a16:creationId xmlns:a16="http://schemas.microsoft.com/office/drawing/2014/main" id="{0A87DC50-AD62-494D-83E8-EDD15967D11A}"/>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442269"/>
    <xdr:sp macro="" textlink="">
      <xdr:nvSpPr>
        <xdr:cNvPr id="1189" name="Text Box 15">
          <a:extLst>
            <a:ext uri="{FF2B5EF4-FFF2-40B4-BE49-F238E27FC236}">
              <a16:creationId xmlns:a16="http://schemas.microsoft.com/office/drawing/2014/main" id="{6E269EAD-B3DE-4F54-8712-4520C83DC4EE}"/>
            </a:ext>
          </a:extLst>
        </xdr:cNvPr>
        <xdr:cNvSpPr txBox="1">
          <a:spLocks noChangeArrowheads="1"/>
        </xdr:cNvSpPr>
      </xdr:nvSpPr>
      <xdr:spPr bwMode="auto">
        <a:xfrm>
          <a:off x="33613725" y="11972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213632"/>
    <xdr:sp macro="" textlink="">
      <xdr:nvSpPr>
        <xdr:cNvPr id="1190" name="Text Box 15">
          <a:extLst>
            <a:ext uri="{FF2B5EF4-FFF2-40B4-BE49-F238E27FC236}">
              <a16:creationId xmlns:a16="http://schemas.microsoft.com/office/drawing/2014/main" id="{4F6FBB38-3AD9-4E3C-9499-774189ED3440}"/>
            </a:ext>
          </a:extLst>
        </xdr:cNvPr>
        <xdr:cNvSpPr txBox="1">
          <a:spLocks noChangeArrowheads="1"/>
        </xdr:cNvSpPr>
      </xdr:nvSpPr>
      <xdr:spPr bwMode="auto">
        <a:xfrm>
          <a:off x="33613725" y="11972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91" name="Text Box 15">
          <a:extLst>
            <a:ext uri="{FF2B5EF4-FFF2-40B4-BE49-F238E27FC236}">
              <a16:creationId xmlns:a16="http://schemas.microsoft.com/office/drawing/2014/main" id="{9E03C6BE-30FC-4994-8F65-2D93A7F83571}"/>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92" name="Text Box 15">
          <a:extLst>
            <a:ext uri="{FF2B5EF4-FFF2-40B4-BE49-F238E27FC236}">
              <a16:creationId xmlns:a16="http://schemas.microsoft.com/office/drawing/2014/main" id="{6229222A-2FF3-410F-814D-809192B5E4B8}"/>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93" name="Text Box 15">
          <a:extLst>
            <a:ext uri="{FF2B5EF4-FFF2-40B4-BE49-F238E27FC236}">
              <a16:creationId xmlns:a16="http://schemas.microsoft.com/office/drawing/2014/main" id="{AC061C53-0C9F-40AD-8AE6-9C3D6A570CE4}"/>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94" name="Text Box 15">
          <a:extLst>
            <a:ext uri="{FF2B5EF4-FFF2-40B4-BE49-F238E27FC236}">
              <a16:creationId xmlns:a16="http://schemas.microsoft.com/office/drawing/2014/main" id="{AB0F5D9B-019A-4F08-ADE3-C37D9DA57E9C}"/>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95" name="Text Box 15">
          <a:extLst>
            <a:ext uri="{FF2B5EF4-FFF2-40B4-BE49-F238E27FC236}">
              <a16:creationId xmlns:a16="http://schemas.microsoft.com/office/drawing/2014/main" id="{08AF2D65-8296-4E11-A8ED-08C5BB0E4559}"/>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96" name="Text Box 15">
          <a:extLst>
            <a:ext uri="{FF2B5EF4-FFF2-40B4-BE49-F238E27FC236}">
              <a16:creationId xmlns:a16="http://schemas.microsoft.com/office/drawing/2014/main" id="{1F872430-E4A9-45EF-9690-D2BDDB9409B5}"/>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97" name="Text Box 15">
          <a:extLst>
            <a:ext uri="{FF2B5EF4-FFF2-40B4-BE49-F238E27FC236}">
              <a16:creationId xmlns:a16="http://schemas.microsoft.com/office/drawing/2014/main" id="{E16FA5F2-6A14-4475-9AAA-F37C930DF217}"/>
            </a:ext>
          </a:extLst>
        </xdr:cNvPr>
        <xdr:cNvSpPr txBox="1">
          <a:spLocks noChangeArrowheads="1"/>
        </xdr:cNvSpPr>
      </xdr:nvSpPr>
      <xdr:spPr bwMode="auto">
        <a:xfrm>
          <a:off x="3138487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98" name="Text Box 15">
          <a:extLst>
            <a:ext uri="{FF2B5EF4-FFF2-40B4-BE49-F238E27FC236}">
              <a16:creationId xmlns:a16="http://schemas.microsoft.com/office/drawing/2014/main" id="{52461515-FFA5-4D36-86E8-8C8604CE160C}"/>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99" name="Text Box 15">
          <a:extLst>
            <a:ext uri="{FF2B5EF4-FFF2-40B4-BE49-F238E27FC236}">
              <a16:creationId xmlns:a16="http://schemas.microsoft.com/office/drawing/2014/main" id="{514C713F-EE79-404B-B9ED-7A3996E6AF4F}"/>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200" name="Text Box 15">
          <a:extLst>
            <a:ext uri="{FF2B5EF4-FFF2-40B4-BE49-F238E27FC236}">
              <a16:creationId xmlns:a16="http://schemas.microsoft.com/office/drawing/2014/main" id="{ABF2094B-9F00-49EE-B66A-F23361E70305}"/>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201" name="Text Box 15">
          <a:extLst>
            <a:ext uri="{FF2B5EF4-FFF2-40B4-BE49-F238E27FC236}">
              <a16:creationId xmlns:a16="http://schemas.microsoft.com/office/drawing/2014/main" id="{500E7B81-FE8A-4CA3-921C-22AB1BE8A341}"/>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202" name="Text Box 15">
          <a:extLst>
            <a:ext uri="{FF2B5EF4-FFF2-40B4-BE49-F238E27FC236}">
              <a16:creationId xmlns:a16="http://schemas.microsoft.com/office/drawing/2014/main" id="{8623156E-AE6D-48F9-BB83-CFEF1CD854CA}"/>
            </a:ext>
          </a:extLst>
        </xdr:cNvPr>
        <xdr:cNvSpPr txBox="1">
          <a:spLocks noChangeArrowheads="1"/>
        </xdr:cNvSpPr>
      </xdr:nvSpPr>
      <xdr:spPr bwMode="auto">
        <a:xfrm>
          <a:off x="3138487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203" name="Text Box 15">
          <a:extLst>
            <a:ext uri="{FF2B5EF4-FFF2-40B4-BE49-F238E27FC236}">
              <a16:creationId xmlns:a16="http://schemas.microsoft.com/office/drawing/2014/main" id="{618BE0EE-4DC1-4B28-83A5-0D754C771241}"/>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204" name="Text Box 15">
          <a:extLst>
            <a:ext uri="{FF2B5EF4-FFF2-40B4-BE49-F238E27FC236}">
              <a16:creationId xmlns:a16="http://schemas.microsoft.com/office/drawing/2014/main" id="{FF6A3BF3-6844-41C0-B3DA-ACE9B54ABBB6}"/>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205" name="Text Box 15">
          <a:extLst>
            <a:ext uri="{FF2B5EF4-FFF2-40B4-BE49-F238E27FC236}">
              <a16:creationId xmlns:a16="http://schemas.microsoft.com/office/drawing/2014/main" id="{5C46AFA8-5665-4D10-8657-8E5B3FA5A329}"/>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206" name="Text Box 15">
          <a:extLst>
            <a:ext uri="{FF2B5EF4-FFF2-40B4-BE49-F238E27FC236}">
              <a16:creationId xmlns:a16="http://schemas.microsoft.com/office/drawing/2014/main" id="{B30E65FB-1D3F-4B02-8EB4-60144F74292D}"/>
            </a:ext>
          </a:extLst>
        </xdr:cNvPr>
        <xdr:cNvSpPr txBox="1">
          <a:spLocks noChangeArrowheads="1"/>
        </xdr:cNvSpPr>
      </xdr:nvSpPr>
      <xdr:spPr bwMode="auto">
        <a:xfrm>
          <a:off x="33613725" y="13725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207" name="Text Box 15">
          <a:extLst>
            <a:ext uri="{FF2B5EF4-FFF2-40B4-BE49-F238E27FC236}">
              <a16:creationId xmlns:a16="http://schemas.microsoft.com/office/drawing/2014/main" id="{1B8CBA22-C2CF-476F-886C-CFB9B9039284}"/>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208" name="Text Box 15">
          <a:extLst>
            <a:ext uri="{FF2B5EF4-FFF2-40B4-BE49-F238E27FC236}">
              <a16:creationId xmlns:a16="http://schemas.microsoft.com/office/drawing/2014/main" id="{929675F6-430E-439E-BD09-3DE9B6FCCD31}"/>
            </a:ext>
          </a:extLst>
        </xdr:cNvPr>
        <xdr:cNvSpPr txBox="1">
          <a:spLocks noChangeArrowheads="1"/>
        </xdr:cNvSpPr>
      </xdr:nvSpPr>
      <xdr:spPr bwMode="auto">
        <a:xfrm>
          <a:off x="33613725" y="1553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25</xdr:row>
      <xdr:rowOff>504825</xdr:rowOff>
    </xdr:from>
    <xdr:to>
      <xdr:col>22</xdr:col>
      <xdr:colOff>95250</xdr:colOff>
      <xdr:row>26</xdr:row>
      <xdr:rowOff>93345</xdr:rowOff>
    </xdr:to>
    <xdr:sp macro="" textlink="">
      <xdr:nvSpPr>
        <xdr:cNvPr id="1209" name="Text Box 15">
          <a:extLst>
            <a:ext uri="{FF2B5EF4-FFF2-40B4-BE49-F238E27FC236}">
              <a16:creationId xmlns:a16="http://schemas.microsoft.com/office/drawing/2014/main" id="{89793393-CB33-4B01-95F3-202DD48A1F19}"/>
            </a:ext>
          </a:extLst>
        </xdr:cNvPr>
        <xdr:cNvSpPr txBox="1">
          <a:spLocks noChangeArrowheads="1"/>
        </xdr:cNvSpPr>
      </xdr:nvSpPr>
      <xdr:spPr bwMode="auto">
        <a:xfrm>
          <a:off x="22231350" y="5591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10" name="Text Box 16">
          <a:extLst>
            <a:ext uri="{FF2B5EF4-FFF2-40B4-BE49-F238E27FC236}">
              <a16:creationId xmlns:a16="http://schemas.microsoft.com/office/drawing/2014/main" id="{E7B76BF2-755D-4999-A63A-46B9F07B0DA5}"/>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11" name="Text Box 17">
          <a:extLst>
            <a:ext uri="{FF2B5EF4-FFF2-40B4-BE49-F238E27FC236}">
              <a16:creationId xmlns:a16="http://schemas.microsoft.com/office/drawing/2014/main" id="{CDF63446-7CA7-4CA5-ADA0-2098E505901B}"/>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12" name="Text Box 18">
          <a:extLst>
            <a:ext uri="{FF2B5EF4-FFF2-40B4-BE49-F238E27FC236}">
              <a16:creationId xmlns:a16="http://schemas.microsoft.com/office/drawing/2014/main" id="{39F04604-83A1-4D22-8DEE-00027CFDC23F}"/>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13" name="Text Box 19">
          <a:extLst>
            <a:ext uri="{FF2B5EF4-FFF2-40B4-BE49-F238E27FC236}">
              <a16:creationId xmlns:a16="http://schemas.microsoft.com/office/drawing/2014/main" id="{B8751529-4B83-4A00-ACFC-580C58B72A8D}"/>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439844</xdr:rowOff>
    </xdr:to>
    <xdr:sp macro="" textlink="">
      <xdr:nvSpPr>
        <xdr:cNvPr id="1214" name="Text Box 15">
          <a:extLst>
            <a:ext uri="{FF2B5EF4-FFF2-40B4-BE49-F238E27FC236}">
              <a16:creationId xmlns:a16="http://schemas.microsoft.com/office/drawing/2014/main" id="{38258052-3933-4DC3-9ED7-F26AC1303502}"/>
            </a:ext>
          </a:extLst>
        </xdr:cNvPr>
        <xdr:cNvSpPr txBox="1">
          <a:spLocks noChangeArrowheads="1"/>
        </xdr:cNvSpPr>
      </xdr:nvSpPr>
      <xdr:spPr bwMode="auto">
        <a:xfrm>
          <a:off x="22231350" y="6772275"/>
          <a:ext cx="952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15" name="Text Box 16">
          <a:extLst>
            <a:ext uri="{FF2B5EF4-FFF2-40B4-BE49-F238E27FC236}">
              <a16:creationId xmlns:a16="http://schemas.microsoft.com/office/drawing/2014/main" id="{CD8BDBD0-AAC5-46DD-AEA1-38B0D3EFDDE7}"/>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16" name="Text Box 17">
          <a:extLst>
            <a:ext uri="{FF2B5EF4-FFF2-40B4-BE49-F238E27FC236}">
              <a16:creationId xmlns:a16="http://schemas.microsoft.com/office/drawing/2014/main" id="{51517D73-9B9D-4825-A7D8-E89E3842568C}"/>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17" name="Text Box 18">
          <a:extLst>
            <a:ext uri="{FF2B5EF4-FFF2-40B4-BE49-F238E27FC236}">
              <a16:creationId xmlns:a16="http://schemas.microsoft.com/office/drawing/2014/main" id="{61142583-7825-4C09-82BE-A8999E7D93D5}"/>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18" name="Text Box 19">
          <a:extLst>
            <a:ext uri="{FF2B5EF4-FFF2-40B4-BE49-F238E27FC236}">
              <a16:creationId xmlns:a16="http://schemas.microsoft.com/office/drawing/2014/main" id="{8E93206C-F315-46DD-B058-697AB234BF38}"/>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110702</xdr:rowOff>
    </xdr:to>
    <xdr:sp macro="" textlink="">
      <xdr:nvSpPr>
        <xdr:cNvPr id="1219" name="Text Box 15">
          <a:extLst>
            <a:ext uri="{FF2B5EF4-FFF2-40B4-BE49-F238E27FC236}">
              <a16:creationId xmlns:a16="http://schemas.microsoft.com/office/drawing/2014/main" id="{DE6CC73A-10F4-4055-B868-094C07B2BC92}"/>
            </a:ext>
          </a:extLst>
        </xdr:cNvPr>
        <xdr:cNvSpPr txBox="1">
          <a:spLocks noChangeArrowheads="1"/>
        </xdr:cNvSpPr>
      </xdr:nvSpPr>
      <xdr:spPr bwMode="auto">
        <a:xfrm>
          <a:off x="31384875"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24</xdr:row>
      <xdr:rowOff>0</xdr:rowOff>
    </xdr:from>
    <xdr:to>
      <xdr:col>40</xdr:col>
      <xdr:colOff>95250</xdr:colOff>
      <xdr:row>24</xdr:row>
      <xdr:rowOff>171450</xdr:rowOff>
    </xdr:to>
    <xdr:sp macro="" textlink="">
      <xdr:nvSpPr>
        <xdr:cNvPr id="1220" name="Text Box 16">
          <a:extLst>
            <a:ext uri="{FF2B5EF4-FFF2-40B4-BE49-F238E27FC236}">
              <a16:creationId xmlns:a16="http://schemas.microsoft.com/office/drawing/2014/main" id="{676EC1E9-0E0C-49BF-801F-F9FAD82620A0}"/>
            </a:ext>
          </a:extLst>
        </xdr:cNvPr>
        <xdr:cNvSpPr txBox="1">
          <a:spLocks noChangeArrowheads="1"/>
        </xdr:cNvSpPr>
      </xdr:nvSpPr>
      <xdr:spPr bwMode="auto">
        <a:xfrm>
          <a:off x="39566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24</xdr:row>
      <xdr:rowOff>0</xdr:rowOff>
    </xdr:from>
    <xdr:to>
      <xdr:col>40</xdr:col>
      <xdr:colOff>95250</xdr:colOff>
      <xdr:row>24</xdr:row>
      <xdr:rowOff>171450</xdr:rowOff>
    </xdr:to>
    <xdr:sp macro="" textlink="">
      <xdr:nvSpPr>
        <xdr:cNvPr id="1221" name="Text Box 17">
          <a:extLst>
            <a:ext uri="{FF2B5EF4-FFF2-40B4-BE49-F238E27FC236}">
              <a16:creationId xmlns:a16="http://schemas.microsoft.com/office/drawing/2014/main" id="{B0DED2EE-2543-4FD6-835D-72943E89FD32}"/>
            </a:ext>
          </a:extLst>
        </xdr:cNvPr>
        <xdr:cNvSpPr txBox="1">
          <a:spLocks noChangeArrowheads="1"/>
        </xdr:cNvSpPr>
      </xdr:nvSpPr>
      <xdr:spPr bwMode="auto">
        <a:xfrm>
          <a:off x="39566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24</xdr:row>
      <xdr:rowOff>0</xdr:rowOff>
    </xdr:from>
    <xdr:to>
      <xdr:col>40</xdr:col>
      <xdr:colOff>95250</xdr:colOff>
      <xdr:row>24</xdr:row>
      <xdr:rowOff>171450</xdr:rowOff>
    </xdr:to>
    <xdr:sp macro="" textlink="">
      <xdr:nvSpPr>
        <xdr:cNvPr id="1222" name="Text Box 18">
          <a:extLst>
            <a:ext uri="{FF2B5EF4-FFF2-40B4-BE49-F238E27FC236}">
              <a16:creationId xmlns:a16="http://schemas.microsoft.com/office/drawing/2014/main" id="{2D5AA7E8-0B5D-4742-AB63-701E9D1A0D7B}"/>
            </a:ext>
          </a:extLst>
        </xdr:cNvPr>
        <xdr:cNvSpPr txBox="1">
          <a:spLocks noChangeArrowheads="1"/>
        </xdr:cNvSpPr>
      </xdr:nvSpPr>
      <xdr:spPr bwMode="auto">
        <a:xfrm>
          <a:off x="39566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24</xdr:row>
      <xdr:rowOff>0</xdr:rowOff>
    </xdr:from>
    <xdr:to>
      <xdr:col>40</xdr:col>
      <xdr:colOff>95250</xdr:colOff>
      <xdr:row>24</xdr:row>
      <xdr:rowOff>171450</xdr:rowOff>
    </xdr:to>
    <xdr:sp macro="" textlink="">
      <xdr:nvSpPr>
        <xdr:cNvPr id="1223" name="Text Box 19">
          <a:extLst>
            <a:ext uri="{FF2B5EF4-FFF2-40B4-BE49-F238E27FC236}">
              <a16:creationId xmlns:a16="http://schemas.microsoft.com/office/drawing/2014/main" id="{909DE440-E722-4216-822A-F57C60784C3A}"/>
            </a:ext>
          </a:extLst>
        </xdr:cNvPr>
        <xdr:cNvSpPr txBox="1">
          <a:spLocks noChangeArrowheads="1"/>
        </xdr:cNvSpPr>
      </xdr:nvSpPr>
      <xdr:spPr bwMode="auto">
        <a:xfrm>
          <a:off x="39566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27</xdr:row>
      <xdr:rowOff>0</xdr:rowOff>
    </xdr:from>
    <xdr:to>
      <xdr:col>40</xdr:col>
      <xdr:colOff>95250</xdr:colOff>
      <xdr:row>27</xdr:row>
      <xdr:rowOff>110702</xdr:rowOff>
    </xdr:to>
    <xdr:sp macro="" textlink="">
      <xdr:nvSpPr>
        <xdr:cNvPr id="1224" name="Text Box 15">
          <a:extLst>
            <a:ext uri="{FF2B5EF4-FFF2-40B4-BE49-F238E27FC236}">
              <a16:creationId xmlns:a16="http://schemas.microsoft.com/office/drawing/2014/main" id="{0BA90BC9-E518-44E3-9E9D-1586DA28344D}"/>
            </a:ext>
          </a:extLst>
        </xdr:cNvPr>
        <xdr:cNvSpPr txBox="1">
          <a:spLocks noChangeArrowheads="1"/>
        </xdr:cNvSpPr>
      </xdr:nvSpPr>
      <xdr:spPr bwMode="auto">
        <a:xfrm>
          <a:off x="39566850"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25</xdr:row>
      <xdr:rowOff>504825</xdr:rowOff>
    </xdr:from>
    <xdr:to>
      <xdr:col>22</xdr:col>
      <xdr:colOff>95250</xdr:colOff>
      <xdr:row>26</xdr:row>
      <xdr:rowOff>93345</xdr:rowOff>
    </xdr:to>
    <xdr:sp macro="" textlink="">
      <xdr:nvSpPr>
        <xdr:cNvPr id="1225" name="Text Box 15">
          <a:extLst>
            <a:ext uri="{FF2B5EF4-FFF2-40B4-BE49-F238E27FC236}">
              <a16:creationId xmlns:a16="http://schemas.microsoft.com/office/drawing/2014/main" id="{1A9FFF63-5DBD-4E69-9668-096B3015B700}"/>
            </a:ext>
          </a:extLst>
        </xdr:cNvPr>
        <xdr:cNvSpPr txBox="1">
          <a:spLocks noChangeArrowheads="1"/>
        </xdr:cNvSpPr>
      </xdr:nvSpPr>
      <xdr:spPr bwMode="auto">
        <a:xfrm>
          <a:off x="22231350" y="5591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26" name="Text Box 16">
          <a:extLst>
            <a:ext uri="{FF2B5EF4-FFF2-40B4-BE49-F238E27FC236}">
              <a16:creationId xmlns:a16="http://schemas.microsoft.com/office/drawing/2014/main" id="{B6C5ECC0-2F1D-4E92-B173-9686B6154150}"/>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27" name="Text Box 17">
          <a:extLst>
            <a:ext uri="{FF2B5EF4-FFF2-40B4-BE49-F238E27FC236}">
              <a16:creationId xmlns:a16="http://schemas.microsoft.com/office/drawing/2014/main" id="{704393DF-8DC2-4F3A-97A6-2C523453FC6B}"/>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28" name="Text Box 18">
          <a:extLst>
            <a:ext uri="{FF2B5EF4-FFF2-40B4-BE49-F238E27FC236}">
              <a16:creationId xmlns:a16="http://schemas.microsoft.com/office/drawing/2014/main" id="{A956E516-7377-4BE5-9093-F50A329F6C5F}"/>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171450</xdr:rowOff>
    </xdr:to>
    <xdr:sp macro="" textlink="">
      <xdr:nvSpPr>
        <xdr:cNvPr id="1229" name="Text Box 19">
          <a:extLst>
            <a:ext uri="{FF2B5EF4-FFF2-40B4-BE49-F238E27FC236}">
              <a16:creationId xmlns:a16="http://schemas.microsoft.com/office/drawing/2014/main" id="{3983C00B-58DE-4970-B028-4B854F4E9551}"/>
            </a:ext>
          </a:extLst>
        </xdr:cNvPr>
        <xdr:cNvSpPr txBox="1">
          <a:spLocks noChangeArrowheads="1"/>
        </xdr:cNvSpPr>
      </xdr:nvSpPr>
      <xdr:spPr bwMode="auto">
        <a:xfrm>
          <a:off x="22231350"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13125</xdr:rowOff>
    </xdr:to>
    <xdr:sp macro="" textlink="">
      <xdr:nvSpPr>
        <xdr:cNvPr id="1230" name="Text Box 15">
          <a:extLst>
            <a:ext uri="{FF2B5EF4-FFF2-40B4-BE49-F238E27FC236}">
              <a16:creationId xmlns:a16="http://schemas.microsoft.com/office/drawing/2014/main" id="{618A82FB-E5B4-4580-A43E-098F2326C4FA}"/>
            </a:ext>
          </a:extLst>
        </xdr:cNvPr>
        <xdr:cNvSpPr txBox="1">
          <a:spLocks noChangeArrowheads="1"/>
        </xdr:cNvSpPr>
      </xdr:nvSpPr>
      <xdr:spPr bwMode="auto">
        <a:xfrm>
          <a:off x="22231350" y="67722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110702</xdr:rowOff>
    </xdr:to>
    <xdr:sp macro="" textlink="">
      <xdr:nvSpPr>
        <xdr:cNvPr id="1231" name="Text Box 15">
          <a:extLst>
            <a:ext uri="{FF2B5EF4-FFF2-40B4-BE49-F238E27FC236}">
              <a16:creationId xmlns:a16="http://schemas.microsoft.com/office/drawing/2014/main" id="{FF34D0DF-7FBA-476B-BB6D-D27A126E9FB5}"/>
            </a:ext>
          </a:extLst>
        </xdr:cNvPr>
        <xdr:cNvSpPr txBox="1">
          <a:spLocks noChangeArrowheads="1"/>
        </xdr:cNvSpPr>
      </xdr:nvSpPr>
      <xdr:spPr bwMode="auto">
        <a:xfrm>
          <a:off x="22231350"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32" name="Text Box 16">
          <a:extLst>
            <a:ext uri="{FF2B5EF4-FFF2-40B4-BE49-F238E27FC236}">
              <a16:creationId xmlns:a16="http://schemas.microsoft.com/office/drawing/2014/main" id="{A4C1F418-11B2-4DD6-9F58-B0BF643317A7}"/>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171450</xdr:rowOff>
    </xdr:to>
    <xdr:sp macro="" textlink="">
      <xdr:nvSpPr>
        <xdr:cNvPr id="1233" name="Text Box 17">
          <a:extLst>
            <a:ext uri="{FF2B5EF4-FFF2-40B4-BE49-F238E27FC236}">
              <a16:creationId xmlns:a16="http://schemas.microsoft.com/office/drawing/2014/main" id="{A1AD030A-C3C9-4C7C-A931-9B9B4D5C3654}"/>
            </a:ext>
          </a:extLst>
        </xdr:cNvPr>
        <xdr:cNvSpPr txBox="1">
          <a:spLocks noChangeArrowheads="1"/>
        </xdr:cNvSpPr>
      </xdr:nvSpPr>
      <xdr:spPr bwMode="auto">
        <a:xfrm>
          <a:off x="3138487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27</xdr:row>
      <xdr:rowOff>0</xdr:rowOff>
    </xdr:from>
    <xdr:to>
      <xdr:col>28</xdr:col>
      <xdr:colOff>95250</xdr:colOff>
      <xdr:row>27</xdr:row>
      <xdr:rowOff>171450</xdr:rowOff>
    </xdr:to>
    <xdr:sp macro="" textlink="">
      <xdr:nvSpPr>
        <xdr:cNvPr id="1234" name="Text Box 18">
          <a:extLst>
            <a:ext uri="{FF2B5EF4-FFF2-40B4-BE49-F238E27FC236}">
              <a16:creationId xmlns:a16="http://schemas.microsoft.com/office/drawing/2014/main" id="{9B5CA87A-A422-4CFD-B6CE-0982DAB30EF2}"/>
            </a:ext>
          </a:extLst>
        </xdr:cNvPr>
        <xdr:cNvSpPr txBox="1">
          <a:spLocks noChangeArrowheads="1"/>
        </xdr:cNvSpPr>
      </xdr:nvSpPr>
      <xdr:spPr bwMode="auto">
        <a:xfrm>
          <a:off x="31384875" y="6343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13125</xdr:rowOff>
    </xdr:to>
    <xdr:sp macro="" textlink="">
      <xdr:nvSpPr>
        <xdr:cNvPr id="1235" name="Text Box 15">
          <a:extLst>
            <a:ext uri="{FF2B5EF4-FFF2-40B4-BE49-F238E27FC236}">
              <a16:creationId xmlns:a16="http://schemas.microsoft.com/office/drawing/2014/main" id="{EE5811B1-8E9B-448E-B30A-8B4E4D60A6ED}"/>
            </a:ext>
          </a:extLst>
        </xdr:cNvPr>
        <xdr:cNvSpPr txBox="1">
          <a:spLocks noChangeArrowheads="1"/>
        </xdr:cNvSpPr>
      </xdr:nvSpPr>
      <xdr:spPr bwMode="auto">
        <a:xfrm>
          <a:off x="31384875" y="67722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236" name="Text Box 16">
          <a:extLst>
            <a:ext uri="{FF2B5EF4-FFF2-40B4-BE49-F238E27FC236}">
              <a16:creationId xmlns:a16="http://schemas.microsoft.com/office/drawing/2014/main" id="{8E996A1F-FF48-489A-8824-4283FFCB6A51}"/>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237" name="Text Box 17">
          <a:extLst>
            <a:ext uri="{FF2B5EF4-FFF2-40B4-BE49-F238E27FC236}">
              <a16:creationId xmlns:a16="http://schemas.microsoft.com/office/drawing/2014/main" id="{DCF24955-8E3D-49F8-A34B-76373BF76A82}"/>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238" name="Text Box 18">
          <a:extLst>
            <a:ext uri="{FF2B5EF4-FFF2-40B4-BE49-F238E27FC236}">
              <a16:creationId xmlns:a16="http://schemas.microsoft.com/office/drawing/2014/main" id="{CE5DBA50-1676-467D-8305-97AEE29636E7}"/>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239" name="Text Box 19">
          <a:extLst>
            <a:ext uri="{FF2B5EF4-FFF2-40B4-BE49-F238E27FC236}">
              <a16:creationId xmlns:a16="http://schemas.microsoft.com/office/drawing/2014/main" id="{BA5730BA-477E-4CE1-B7DD-B82E039CD72F}"/>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240" name="Text Box 16">
          <a:extLst>
            <a:ext uri="{FF2B5EF4-FFF2-40B4-BE49-F238E27FC236}">
              <a16:creationId xmlns:a16="http://schemas.microsoft.com/office/drawing/2014/main" id="{E11020B4-FDC6-42AA-A23E-A7910CDF8A84}"/>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24</xdr:row>
      <xdr:rowOff>0</xdr:rowOff>
    </xdr:from>
    <xdr:to>
      <xdr:col>42</xdr:col>
      <xdr:colOff>95250</xdr:colOff>
      <xdr:row>24</xdr:row>
      <xdr:rowOff>171450</xdr:rowOff>
    </xdr:to>
    <xdr:sp macro="" textlink="">
      <xdr:nvSpPr>
        <xdr:cNvPr id="1241" name="Text Box 16">
          <a:extLst>
            <a:ext uri="{FF2B5EF4-FFF2-40B4-BE49-F238E27FC236}">
              <a16:creationId xmlns:a16="http://schemas.microsoft.com/office/drawing/2014/main" id="{707F1D05-4974-4E2D-9CBC-3FD095097D2C}"/>
            </a:ext>
          </a:extLst>
        </xdr:cNvPr>
        <xdr:cNvSpPr txBox="1">
          <a:spLocks noChangeArrowheads="1"/>
        </xdr:cNvSpPr>
      </xdr:nvSpPr>
      <xdr:spPr bwMode="auto">
        <a:xfrm>
          <a:off x="409670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24</xdr:row>
      <xdr:rowOff>0</xdr:rowOff>
    </xdr:from>
    <xdr:to>
      <xdr:col>42</xdr:col>
      <xdr:colOff>95250</xdr:colOff>
      <xdr:row>24</xdr:row>
      <xdr:rowOff>171450</xdr:rowOff>
    </xdr:to>
    <xdr:sp macro="" textlink="">
      <xdr:nvSpPr>
        <xdr:cNvPr id="1242" name="Text Box 17">
          <a:extLst>
            <a:ext uri="{FF2B5EF4-FFF2-40B4-BE49-F238E27FC236}">
              <a16:creationId xmlns:a16="http://schemas.microsoft.com/office/drawing/2014/main" id="{90BF3ACC-1AF0-4E16-807C-EE583DB8BAAE}"/>
            </a:ext>
          </a:extLst>
        </xdr:cNvPr>
        <xdr:cNvSpPr txBox="1">
          <a:spLocks noChangeArrowheads="1"/>
        </xdr:cNvSpPr>
      </xdr:nvSpPr>
      <xdr:spPr bwMode="auto">
        <a:xfrm>
          <a:off x="409670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24</xdr:row>
      <xdr:rowOff>0</xdr:rowOff>
    </xdr:from>
    <xdr:to>
      <xdr:col>42</xdr:col>
      <xdr:colOff>95250</xdr:colOff>
      <xdr:row>24</xdr:row>
      <xdr:rowOff>171450</xdr:rowOff>
    </xdr:to>
    <xdr:sp macro="" textlink="">
      <xdr:nvSpPr>
        <xdr:cNvPr id="1243" name="Text Box 18">
          <a:extLst>
            <a:ext uri="{FF2B5EF4-FFF2-40B4-BE49-F238E27FC236}">
              <a16:creationId xmlns:a16="http://schemas.microsoft.com/office/drawing/2014/main" id="{80BD9214-EBBB-47FE-9F7C-B702CF9A4F21}"/>
            </a:ext>
          </a:extLst>
        </xdr:cNvPr>
        <xdr:cNvSpPr txBox="1">
          <a:spLocks noChangeArrowheads="1"/>
        </xdr:cNvSpPr>
      </xdr:nvSpPr>
      <xdr:spPr bwMode="auto">
        <a:xfrm>
          <a:off x="409670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24</xdr:row>
      <xdr:rowOff>0</xdr:rowOff>
    </xdr:from>
    <xdr:to>
      <xdr:col>42</xdr:col>
      <xdr:colOff>95250</xdr:colOff>
      <xdr:row>24</xdr:row>
      <xdr:rowOff>171450</xdr:rowOff>
    </xdr:to>
    <xdr:sp macro="" textlink="">
      <xdr:nvSpPr>
        <xdr:cNvPr id="1244" name="Text Box 19">
          <a:extLst>
            <a:ext uri="{FF2B5EF4-FFF2-40B4-BE49-F238E27FC236}">
              <a16:creationId xmlns:a16="http://schemas.microsoft.com/office/drawing/2014/main" id="{96F0603C-CB57-489E-AC06-BC9EF21D5552}"/>
            </a:ext>
          </a:extLst>
        </xdr:cNvPr>
        <xdr:cNvSpPr txBox="1">
          <a:spLocks noChangeArrowheads="1"/>
        </xdr:cNvSpPr>
      </xdr:nvSpPr>
      <xdr:spPr bwMode="auto">
        <a:xfrm>
          <a:off x="409670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27</xdr:row>
      <xdr:rowOff>0</xdr:rowOff>
    </xdr:from>
    <xdr:to>
      <xdr:col>42</xdr:col>
      <xdr:colOff>95250</xdr:colOff>
      <xdr:row>27</xdr:row>
      <xdr:rowOff>110702</xdr:rowOff>
    </xdr:to>
    <xdr:sp macro="" textlink="">
      <xdr:nvSpPr>
        <xdr:cNvPr id="1245" name="Text Box 15">
          <a:extLst>
            <a:ext uri="{FF2B5EF4-FFF2-40B4-BE49-F238E27FC236}">
              <a16:creationId xmlns:a16="http://schemas.microsoft.com/office/drawing/2014/main" id="{E7D01E65-CABB-43EE-83EF-FE3479342ACE}"/>
            </a:ext>
          </a:extLst>
        </xdr:cNvPr>
        <xdr:cNvSpPr txBox="1">
          <a:spLocks noChangeArrowheads="1"/>
        </xdr:cNvSpPr>
      </xdr:nvSpPr>
      <xdr:spPr bwMode="auto">
        <a:xfrm>
          <a:off x="40967025"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28</xdr:row>
      <xdr:rowOff>504825</xdr:rowOff>
    </xdr:from>
    <xdr:to>
      <xdr:col>22</xdr:col>
      <xdr:colOff>95250</xdr:colOff>
      <xdr:row>29</xdr:row>
      <xdr:rowOff>93345</xdr:rowOff>
    </xdr:to>
    <xdr:sp macro="" textlink="">
      <xdr:nvSpPr>
        <xdr:cNvPr id="1246" name="Text Box 15">
          <a:extLst>
            <a:ext uri="{FF2B5EF4-FFF2-40B4-BE49-F238E27FC236}">
              <a16:creationId xmlns:a16="http://schemas.microsoft.com/office/drawing/2014/main" id="{5020C19C-2458-4957-B7FF-8B9E65477C79}"/>
            </a:ext>
          </a:extLst>
        </xdr:cNvPr>
        <xdr:cNvSpPr txBox="1">
          <a:spLocks noChangeArrowheads="1"/>
        </xdr:cNvSpPr>
      </xdr:nvSpPr>
      <xdr:spPr bwMode="auto">
        <a:xfrm>
          <a:off x="22231350" y="82772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47" name="Text Box 16">
          <a:extLst>
            <a:ext uri="{FF2B5EF4-FFF2-40B4-BE49-F238E27FC236}">
              <a16:creationId xmlns:a16="http://schemas.microsoft.com/office/drawing/2014/main" id="{B79A1203-3B99-49CD-BC5F-763B29FD7475}"/>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48" name="Text Box 17">
          <a:extLst>
            <a:ext uri="{FF2B5EF4-FFF2-40B4-BE49-F238E27FC236}">
              <a16:creationId xmlns:a16="http://schemas.microsoft.com/office/drawing/2014/main" id="{D9635382-754A-4068-9211-6BBFEC74F677}"/>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49" name="Text Box 18">
          <a:extLst>
            <a:ext uri="{FF2B5EF4-FFF2-40B4-BE49-F238E27FC236}">
              <a16:creationId xmlns:a16="http://schemas.microsoft.com/office/drawing/2014/main" id="{F47BEBAA-7993-41AB-9CF1-C5B02E2311BE}"/>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50" name="Text Box 19">
          <a:extLst>
            <a:ext uri="{FF2B5EF4-FFF2-40B4-BE49-F238E27FC236}">
              <a16:creationId xmlns:a16="http://schemas.microsoft.com/office/drawing/2014/main" id="{38C81205-51F0-4B7A-B9D2-7B92AA643840}"/>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51" name="Text Box 16">
          <a:extLst>
            <a:ext uri="{FF2B5EF4-FFF2-40B4-BE49-F238E27FC236}">
              <a16:creationId xmlns:a16="http://schemas.microsoft.com/office/drawing/2014/main" id="{30ACA804-07A9-4392-8E6D-88B1D78BD917}"/>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52" name="Text Box 17">
          <a:extLst>
            <a:ext uri="{FF2B5EF4-FFF2-40B4-BE49-F238E27FC236}">
              <a16:creationId xmlns:a16="http://schemas.microsoft.com/office/drawing/2014/main" id="{B02E78C4-FEA1-4A34-B054-AC3199FBCC4B}"/>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53" name="Text Box 18">
          <a:extLst>
            <a:ext uri="{FF2B5EF4-FFF2-40B4-BE49-F238E27FC236}">
              <a16:creationId xmlns:a16="http://schemas.microsoft.com/office/drawing/2014/main" id="{4C35A3A8-404A-417A-9454-C2CC7F9B953D}"/>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54" name="Text Box 19">
          <a:extLst>
            <a:ext uri="{FF2B5EF4-FFF2-40B4-BE49-F238E27FC236}">
              <a16:creationId xmlns:a16="http://schemas.microsoft.com/office/drawing/2014/main" id="{C033EEF7-BA13-417F-8FA6-DED9CDA7541D}"/>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255" name="Text Box 15">
          <a:extLst>
            <a:ext uri="{FF2B5EF4-FFF2-40B4-BE49-F238E27FC236}">
              <a16:creationId xmlns:a16="http://schemas.microsoft.com/office/drawing/2014/main" id="{9EFB48DA-FC48-4388-B25B-0FFA45080347}"/>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27</xdr:row>
      <xdr:rowOff>0</xdr:rowOff>
    </xdr:from>
    <xdr:to>
      <xdr:col>40</xdr:col>
      <xdr:colOff>95250</xdr:colOff>
      <xdr:row>27</xdr:row>
      <xdr:rowOff>171450</xdr:rowOff>
    </xdr:to>
    <xdr:sp macro="" textlink="">
      <xdr:nvSpPr>
        <xdr:cNvPr id="1256" name="Text Box 16">
          <a:extLst>
            <a:ext uri="{FF2B5EF4-FFF2-40B4-BE49-F238E27FC236}">
              <a16:creationId xmlns:a16="http://schemas.microsoft.com/office/drawing/2014/main" id="{5C4D6549-AD2E-4CD8-A902-526F595FB26C}"/>
            </a:ext>
          </a:extLst>
        </xdr:cNvPr>
        <xdr:cNvSpPr txBox="1">
          <a:spLocks noChangeArrowheads="1"/>
        </xdr:cNvSpPr>
      </xdr:nvSpPr>
      <xdr:spPr bwMode="auto">
        <a:xfrm>
          <a:off x="39566850"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27</xdr:row>
      <xdr:rowOff>0</xdr:rowOff>
    </xdr:from>
    <xdr:to>
      <xdr:col>40</xdr:col>
      <xdr:colOff>95250</xdr:colOff>
      <xdr:row>27</xdr:row>
      <xdr:rowOff>171450</xdr:rowOff>
    </xdr:to>
    <xdr:sp macro="" textlink="">
      <xdr:nvSpPr>
        <xdr:cNvPr id="1257" name="Text Box 17">
          <a:extLst>
            <a:ext uri="{FF2B5EF4-FFF2-40B4-BE49-F238E27FC236}">
              <a16:creationId xmlns:a16="http://schemas.microsoft.com/office/drawing/2014/main" id="{35260A3E-0CF5-4EF8-A2CF-BB0CFF2AF754}"/>
            </a:ext>
          </a:extLst>
        </xdr:cNvPr>
        <xdr:cNvSpPr txBox="1">
          <a:spLocks noChangeArrowheads="1"/>
        </xdr:cNvSpPr>
      </xdr:nvSpPr>
      <xdr:spPr bwMode="auto">
        <a:xfrm>
          <a:off x="39566850"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27</xdr:row>
      <xdr:rowOff>0</xdr:rowOff>
    </xdr:from>
    <xdr:to>
      <xdr:col>40</xdr:col>
      <xdr:colOff>95250</xdr:colOff>
      <xdr:row>27</xdr:row>
      <xdr:rowOff>171450</xdr:rowOff>
    </xdr:to>
    <xdr:sp macro="" textlink="">
      <xdr:nvSpPr>
        <xdr:cNvPr id="1258" name="Text Box 18">
          <a:extLst>
            <a:ext uri="{FF2B5EF4-FFF2-40B4-BE49-F238E27FC236}">
              <a16:creationId xmlns:a16="http://schemas.microsoft.com/office/drawing/2014/main" id="{06A67A7A-AC0B-44BD-95A1-73177DF0C898}"/>
            </a:ext>
          </a:extLst>
        </xdr:cNvPr>
        <xdr:cNvSpPr txBox="1">
          <a:spLocks noChangeArrowheads="1"/>
        </xdr:cNvSpPr>
      </xdr:nvSpPr>
      <xdr:spPr bwMode="auto">
        <a:xfrm>
          <a:off x="39566850"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27</xdr:row>
      <xdr:rowOff>0</xdr:rowOff>
    </xdr:from>
    <xdr:to>
      <xdr:col>40</xdr:col>
      <xdr:colOff>95250</xdr:colOff>
      <xdr:row>27</xdr:row>
      <xdr:rowOff>171450</xdr:rowOff>
    </xdr:to>
    <xdr:sp macro="" textlink="">
      <xdr:nvSpPr>
        <xdr:cNvPr id="1259" name="Text Box 19">
          <a:extLst>
            <a:ext uri="{FF2B5EF4-FFF2-40B4-BE49-F238E27FC236}">
              <a16:creationId xmlns:a16="http://schemas.microsoft.com/office/drawing/2014/main" id="{B29DF550-5736-4CC2-AA30-5E3E60B140D4}"/>
            </a:ext>
          </a:extLst>
        </xdr:cNvPr>
        <xdr:cNvSpPr txBox="1">
          <a:spLocks noChangeArrowheads="1"/>
        </xdr:cNvSpPr>
      </xdr:nvSpPr>
      <xdr:spPr bwMode="auto">
        <a:xfrm>
          <a:off x="39566850"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30</xdr:row>
      <xdr:rowOff>0</xdr:rowOff>
    </xdr:from>
    <xdr:to>
      <xdr:col>40</xdr:col>
      <xdr:colOff>95250</xdr:colOff>
      <xdr:row>30</xdr:row>
      <xdr:rowOff>89958</xdr:rowOff>
    </xdr:to>
    <xdr:sp macro="" textlink="">
      <xdr:nvSpPr>
        <xdr:cNvPr id="1260" name="Text Box 15">
          <a:extLst>
            <a:ext uri="{FF2B5EF4-FFF2-40B4-BE49-F238E27FC236}">
              <a16:creationId xmlns:a16="http://schemas.microsoft.com/office/drawing/2014/main" id="{E27B1161-E651-4FAA-BFD7-EA1119E78DE2}"/>
            </a:ext>
          </a:extLst>
        </xdr:cNvPr>
        <xdr:cNvSpPr txBox="1">
          <a:spLocks noChangeArrowheads="1"/>
        </xdr:cNvSpPr>
      </xdr:nvSpPr>
      <xdr:spPr bwMode="auto">
        <a:xfrm>
          <a:off x="39566850"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61" name="Text Box 16">
          <a:extLst>
            <a:ext uri="{FF2B5EF4-FFF2-40B4-BE49-F238E27FC236}">
              <a16:creationId xmlns:a16="http://schemas.microsoft.com/office/drawing/2014/main" id="{536E6173-A3B1-4ABB-A429-2665090774DA}"/>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62" name="Text Box 17">
          <a:extLst>
            <a:ext uri="{FF2B5EF4-FFF2-40B4-BE49-F238E27FC236}">
              <a16:creationId xmlns:a16="http://schemas.microsoft.com/office/drawing/2014/main" id="{3468D1A9-D7E7-420D-857D-96DAC960187D}"/>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63" name="Text Box 18">
          <a:extLst>
            <a:ext uri="{FF2B5EF4-FFF2-40B4-BE49-F238E27FC236}">
              <a16:creationId xmlns:a16="http://schemas.microsoft.com/office/drawing/2014/main" id="{D052AD67-5745-4649-9BA8-3D150B52D7FE}"/>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171450</xdr:rowOff>
    </xdr:to>
    <xdr:sp macro="" textlink="">
      <xdr:nvSpPr>
        <xdr:cNvPr id="1264" name="Text Box 19">
          <a:extLst>
            <a:ext uri="{FF2B5EF4-FFF2-40B4-BE49-F238E27FC236}">
              <a16:creationId xmlns:a16="http://schemas.microsoft.com/office/drawing/2014/main" id="{A75C6BAA-5259-457E-B3AE-B267C7B4A950}"/>
            </a:ext>
          </a:extLst>
        </xdr:cNvPr>
        <xdr:cNvSpPr txBox="1">
          <a:spLocks noChangeArrowheads="1"/>
        </xdr:cNvSpPr>
      </xdr:nvSpPr>
      <xdr:spPr bwMode="auto">
        <a:xfrm>
          <a:off x="22231350"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30</xdr:row>
      <xdr:rowOff>0</xdr:rowOff>
    </xdr:from>
    <xdr:to>
      <xdr:col>22</xdr:col>
      <xdr:colOff>95250</xdr:colOff>
      <xdr:row>30</xdr:row>
      <xdr:rowOff>2964</xdr:rowOff>
    </xdr:to>
    <xdr:sp macro="" textlink="">
      <xdr:nvSpPr>
        <xdr:cNvPr id="1265" name="Text Box 15">
          <a:extLst>
            <a:ext uri="{FF2B5EF4-FFF2-40B4-BE49-F238E27FC236}">
              <a16:creationId xmlns:a16="http://schemas.microsoft.com/office/drawing/2014/main" id="{E4F621B8-FB63-483F-B4E9-240163666901}"/>
            </a:ext>
          </a:extLst>
        </xdr:cNvPr>
        <xdr:cNvSpPr txBox="1">
          <a:spLocks noChangeArrowheads="1"/>
        </xdr:cNvSpPr>
      </xdr:nvSpPr>
      <xdr:spPr bwMode="auto">
        <a:xfrm>
          <a:off x="22231350"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66" name="Text Box 16">
          <a:extLst>
            <a:ext uri="{FF2B5EF4-FFF2-40B4-BE49-F238E27FC236}">
              <a16:creationId xmlns:a16="http://schemas.microsoft.com/office/drawing/2014/main" id="{9666A52D-CEB3-43C5-8ACC-968A84631926}"/>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267" name="Text Box 17">
          <a:extLst>
            <a:ext uri="{FF2B5EF4-FFF2-40B4-BE49-F238E27FC236}">
              <a16:creationId xmlns:a16="http://schemas.microsoft.com/office/drawing/2014/main" id="{3AEA0731-5B98-410F-9F50-256DAB7664C3}"/>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30</xdr:row>
      <xdr:rowOff>0</xdr:rowOff>
    </xdr:from>
    <xdr:to>
      <xdr:col>28</xdr:col>
      <xdr:colOff>95250</xdr:colOff>
      <xdr:row>30</xdr:row>
      <xdr:rowOff>171450</xdr:rowOff>
    </xdr:to>
    <xdr:sp macro="" textlink="">
      <xdr:nvSpPr>
        <xdr:cNvPr id="1268" name="Text Box 18">
          <a:extLst>
            <a:ext uri="{FF2B5EF4-FFF2-40B4-BE49-F238E27FC236}">
              <a16:creationId xmlns:a16="http://schemas.microsoft.com/office/drawing/2014/main" id="{A8A81623-C6D6-48C3-BEA0-9BFC2184FA46}"/>
            </a:ext>
          </a:extLst>
        </xdr:cNvPr>
        <xdr:cNvSpPr txBox="1">
          <a:spLocks noChangeArrowheads="1"/>
        </xdr:cNvSpPr>
      </xdr:nvSpPr>
      <xdr:spPr bwMode="auto">
        <a:xfrm>
          <a:off x="31384875" y="8724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269" name="Text Box 15">
          <a:extLst>
            <a:ext uri="{FF2B5EF4-FFF2-40B4-BE49-F238E27FC236}">
              <a16:creationId xmlns:a16="http://schemas.microsoft.com/office/drawing/2014/main" id="{C8659221-C142-48DD-8E4D-DEAA751BE77A}"/>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270" name="Text Box 16">
          <a:extLst>
            <a:ext uri="{FF2B5EF4-FFF2-40B4-BE49-F238E27FC236}">
              <a16:creationId xmlns:a16="http://schemas.microsoft.com/office/drawing/2014/main" id="{983E53F0-34AF-4168-8CAF-35365638ACF8}"/>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271" name="Text Box 17">
          <a:extLst>
            <a:ext uri="{FF2B5EF4-FFF2-40B4-BE49-F238E27FC236}">
              <a16:creationId xmlns:a16="http://schemas.microsoft.com/office/drawing/2014/main" id="{C99BBA56-4693-468D-B15B-DC733177AE2B}"/>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272" name="Text Box 18">
          <a:extLst>
            <a:ext uri="{FF2B5EF4-FFF2-40B4-BE49-F238E27FC236}">
              <a16:creationId xmlns:a16="http://schemas.microsoft.com/office/drawing/2014/main" id="{50BE693D-BAAF-46C3-A799-DC337464497E}"/>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273" name="Text Box 19">
          <a:extLst>
            <a:ext uri="{FF2B5EF4-FFF2-40B4-BE49-F238E27FC236}">
              <a16:creationId xmlns:a16="http://schemas.microsoft.com/office/drawing/2014/main" id="{4E459C5F-CF18-4368-9A94-BA3904B07BC6}"/>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274" name="Text Box 16">
          <a:extLst>
            <a:ext uri="{FF2B5EF4-FFF2-40B4-BE49-F238E27FC236}">
              <a16:creationId xmlns:a16="http://schemas.microsoft.com/office/drawing/2014/main" id="{E547834B-7C80-4F7F-A8A6-2D7D2E94B352}"/>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27</xdr:row>
      <xdr:rowOff>0</xdr:rowOff>
    </xdr:from>
    <xdr:to>
      <xdr:col>42</xdr:col>
      <xdr:colOff>95250</xdr:colOff>
      <xdr:row>27</xdr:row>
      <xdr:rowOff>171450</xdr:rowOff>
    </xdr:to>
    <xdr:sp macro="" textlink="">
      <xdr:nvSpPr>
        <xdr:cNvPr id="1275" name="Text Box 16">
          <a:extLst>
            <a:ext uri="{FF2B5EF4-FFF2-40B4-BE49-F238E27FC236}">
              <a16:creationId xmlns:a16="http://schemas.microsoft.com/office/drawing/2014/main" id="{C56AD16F-D5A6-469E-BB0F-A96846EC3866}"/>
            </a:ext>
          </a:extLst>
        </xdr:cNvPr>
        <xdr:cNvSpPr txBox="1">
          <a:spLocks noChangeArrowheads="1"/>
        </xdr:cNvSpPr>
      </xdr:nvSpPr>
      <xdr:spPr bwMode="auto">
        <a:xfrm>
          <a:off x="40967025"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27</xdr:row>
      <xdr:rowOff>0</xdr:rowOff>
    </xdr:from>
    <xdr:to>
      <xdr:col>42</xdr:col>
      <xdr:colOff>95250</xdr:colOff>
      <xdr:row>27</xdr:row>
      <xdr:rowOff>171450</xdr:rowOff>
    </xdr:to>
    <xdr:sp macro="" textlink="">
      <xdr:nvSpPr>
        <xdr:cNvPr id="1276" name="Text Box 17">
          <a:extLst>
            <a:ext uri="{FF2B5EF4-FFF2-40B4-BE49-F238E27FC236}">
              <a16:creationId xmlns:a16="http://schemas.microsoft.com/office/drawing/2014/main" id="{8D1F4336-C7FE-45AF-AE47-0DBC6CFAC1F7}"/>
            </a:ext>
          </a:extLst>
        </xdr:cNvPr>
        <xdr:cNvSpPr txBox="1">
          <a:spLocks noChangeArrowheads="1"/>
        </xdr:cNvSpPr>
      </xdr:nvSpPr>
      <xdr:spPr bwMode="auto">
        <a:xfrm>
          <a:off x="40967025"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27</xdr:row>
      <xdr:rowOff>0</xdr:rowOff>
    </xdr:from>
    <xdr:to>
      <xdr:col>42</xdr:col>
      <xdr:colOff>95250</xdr:colOff>
      <xdr:row>27</xdr:row>
      <xdr:rowOff>171450</xdr:rowOff>
    </xdr:to>
    <xdr:sp macro="" textlink="">
      <xdr:nvSpPr>
        <xdr:cNvPr id="1277" name="Text Box 18">
          <a:extLst>
            <a:ext uri="{FF2B5EF4-FFF2-40B4-BE49-F238E27FC236}">
              <a16:creationId xmlns:a16="http://schemas.microsoft.com/office/drawing/2014/main" id="{06084F28-8D58-47FA-92FF-8C8C0BECFCDC}"/>
            </a:ext>
          </a:extLst>
        </xdr:cNvPr>
        <xdr:cNvSpPr txBox="1">
          <a:spLocks noChangeArrowheads="1"/>
        </xdr:cNvSpPr>
      </xdr:nvSpPr>
      <xdr:spPr bwMode="auto">
        <a:xfrm>
          <a:off x="40967025"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27</xdr:row>
      <xdr:rowOff>0</xdr:rowOff>
    </xdr:from>
    <xdr:to>
      <xdr:col>42</xdr:col>
      <xdr:colOff>95250</xdr:colOff>
      <xdr:row>27</xdr:row>
      <xdr:rowOff>171450</xdr:rowOff>
    </xdr:to>
    <xdr:sp macro="" textlink="">
      <xdr:nvSpPr>
        <xdr:cNvPr id="1278" name="Text Box 19">
          <a:extLst>
            <a:ext uri="{FF2B5EF4-FFF2-40B4-BE49-F238E27FC236}">
              <a16:creationId xmlns:a16="http://schemas.microsoft.com/office/drawing/2014/main" id="{111B4311-AD34-480C-BDD9-BD54FC8B6ECA}"/>
            </a:ext>
          </a:extLst>
        </xdr:cNvPr>
        <xdr:cNvSpPr txBox="1">
          <a:spLocks noChangeArrowheads="1"/>
        </xdr:cNvSpPr>
      </xdr:nvSpPr>
      <xdr:spPr bwMode="auto">
        <a:xfrm>
          <a:off x="40967025" y="7219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0</xdr:colOff>
      <xdr:row>30</xdr:row>
      <xdr:rowOff>0</xdr:rowOff>
    </xdr:from>
    <xdr:to>
      <xdr:col>42</xdr:col>
      <xdr:colOff>95250</xdr:colOff>
      <xdr:row>30</xdr:row>
      <xdr:rowOff>89958</xdr:rowOff>
    </xdr:to>
    <xdr:sp macro="" textlink="">
      <xdr:nvSpPr>
        <xdr:cNvPr id="1279" name="Text Box 15">
          <a:extLst>
            <a:ext uri="{FF2B5EF4-FFF2-40B4-BE49-F238E27FC236}">
              <a16:creationId xmlns:a16="http://schemas.microsoft.com/office/drawing/2014/main" id="{2CA352C9-845C-4933-8759-A5A2A3893FE4}"/>
            </a:ext>
          </a:extLst>
        </xdr:cNvPr>
        <xdr:cNvSpPr txBox="1">
          <a:spLocks noChangeArrowheads="1"/>
        </xdr:cNvSpPr>
      </xdr:nvSpPr>
      <xdr:spPr bwMode="auto">
        <a:xfrm>
          <a:off x="409670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27</xdr:row>
      <xdr:rowOff>0</xdr:rowOff>
    </xdr:from>
    <xdr:to>
      <xdr:col>22</xdr:col>
      <xdr:colOff>95250</xdr:colOff>
      <xdr:row>27</xdr:row>
      <xdr:rowOff>13123</xdr:rowOff>
    </xdr:to>
    <xdr:sp macro="" textlink="">
      <xdr:nvSpPr>
        <xdr:cNvPr id="1280" name="Text Box 15">
          <a:extLst>
            <a:ext uri="{FF2B5EF4-FFF2-40B4-BE49-F238E27FC236}">
              <a16:creationId xmlns:a16="http://schemas.microsoft.com/office/drawing/2014/main" id="{F70702EE-23C1-4611-8047-14315CAEE7DD}"/>
            </a:ext>
          </a:extLst>
        </xdr:cNvPr>
        <xdr:cNvSpPr txBox="1">
          <a:spLocks noChangeArrowheads="1"/>
        </xdr:cNvSpPr>
      </xdr:nvSpPr>
      <xdr:spPr bwMode="auto">
        <a:xfrm>
          <a:off x="22231350" y="7219950"/>
          <a:ext cx="952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15240</xdr:rowOff>
    </xdr:to>
    <xdr:sp macro="" textlink="">
      <xdr:nvSpPr>
        <xdr:cNvPr id="1281" name="Text Box 15">
          <a:extLst>
            <a:ext uri="{FF2B5EF4-FFF2-40B4-BE49-F238E27FC236}">
              <a16:creationId xmlns:a16="http://schemas.microsoft.com/office/drawing/2014/main" id="{27DCF81F-E5BB-4BB3-8F67-46E040836DD3}"/>
            </a:ext>
          </a:extLst>
        </xdr:cNvPr>
        <xdr:cNvSpPr txBox="1">
          <a:spLocks noChangeArrowheads="1"/>
        </xdr:cNvSpPr>
      </xdr:nvSpPr>
      <xdr:spPr bwMode="auto">
        <a:xfrm>
          <a:off x="22231350" y="7077075"/>
          <a:ext cx="952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15240</xdr:rowOff>
    </xdr:to>
    <xdr:sp macro="" textlink="">
      <xdr:nvSpPr>
        <xdr:cNvPr id="1282" name="Text Box 15">
          <a:extLst>
            <a:ext uri="{FF2B5EF4-FFF2-40B4-BE49-F238E27FC236}">
              <a16:creationId xmlns:a16="http://schemas.microsoft.com/office/drawing/2014/main" id="{E46AA3D9-93C7-4386-A2E7-5A0FC32C77F4}"/>
            </a:ext>
          </a:extLst>
        </xdr:cNvPr>
        <xdr:cNvSpPr txBox="1">
          <a:spLocks noChangeArrowheads="1"/>
        </xdr:cNvSpPr>
      </xdr:nvSpPr>
      <xdr:spPr bwMode="auto">
        <a:xfrm>
          <a:off x="22231350" y="7077075"/>
          <a:ext cx="952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15240</xdr:rowOff>
    </xdr:to>
    <xdr:sp macro="" textlink="">
      <xdr:nvSpPr>
        <xdr:cNvPr id="1283" name="Text Box 15">
          <a:extLst>
            <a:ext uri="{FF2B5EF4-FFF2-40B4-BE49-F238E27FC236}">
              <a16:creationId xmlns:a16="http://schemas.microsoft.com/office/drawing/2014/main" id="{445D8D8B-BB22-448C-9EEF-9104AD61F4E5}"/>
            </a:ext>
          </a:extLst>
        </xdr:cNvPr>
        <xdr:cNvSpPr txBox="1">
          <a:spLocks noChangeArrowheads="1"/>
        </xdr:cNvSpPr>
      </xdr:nvSpPr>
      <xdr:spPr bwMode="auto">
        <a:xfrm>
          <a:off x="22231350" y="7077075"/>
          <a:ext cx="952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15240</xdr:rowOff>
    </xdr:to>
    <xdr:sp macro="" textlink="">
      <xdr:nvSpPr>
        <xdr:cNvPr id="1284" name="Text Box 15">
          <a:extLst>
            <a:ext uri="{FF2B5EF4-FFF2-40B4-BE49-F238E27FC236}">
              <a16:creationId xmlns:a16="http://schemas.microsoft.com/office/drawing/2014/main" id="{A55152F5-BA5C-4AB4-8242-985967CADB97}"/>
            </a:ext>
          </a:extLst>
        </xdr:cNvPr>
        <xdr:cNvSpPr txBox="1">
          <a:spLocks noChangeArrowheads="1"/>
        </xdr:cNvSpPr>
      </xdr:nvSpPr>
      <xdr:spPr bwMode="auto">
        <a:xfrm>
          <a:off x="22231350" y="7077075"/>
          <a:ext cx="9525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85" name="Text Box 15">
          <a:extLst>
            <a:ext uri="{FF2B5EF4-FFF2-40B4-BE49-F238E27FC236}">
              <a16:creationId xmlns:a16="http://schemas.microsoft.com/office/drawing/2014/main" id="{24933328-4B9F-417D-8DF2-060765A96D37}"/>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86" name="Text Box 15">
          <a:extLst>
            <a:ext uri="{FF2B5EF4-FFF2-40B4-BE49-F238E27FC236}">
              <a16:creationId xmlns:a16="http://schemas.microsoft.com/office/drawing/2014/main" id="{F7CE1F50-5896-490A-B0E5-C779E5DF2E5E}"/>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87" name="Text Box 15">
          <a:extLst>
            <a:ext uri="{FF2B5EF4-FFF2-40B4-BE49-F238E27FC236}">
              <a16:creationId xmlns:a16="http://schemas.microsoft.com/office/drawing/2014/main" id="{3A7F7EA6-8115-496C-B384-DB30BC607776}"/>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0</xdr:rowOff>
    </xdr:to>
    <xdr:sp macro="" textlink="">
      <xdr:nvSpPr>
        <xdr:cNvPr id="1288" name="Text Box 15">
          <a:extLst>
            <a:ext uri="{FF2B5EF4-FFF2-40B4-BE49-F238E27FC236}">
              <a16:creationId xmlns:a16="http://schemas.microsoft.com/office/drawing/2014/main" id="{75E6F3FB-656C-404D-828C-E117DEDE6DEF}"/>
            </a:ext>
          </a:extLst>
        </xdr:cNvPr>
        <xdr:cNvSpPr txBox="1">
          <a:spLocks noChangeArrowheads="1"/>
        </xdr:cNvSpPr>
      </xdr:nvSpPr>
      <xdr:spPr bwMode="auto">
        <a:xfrm>
          <a:off x="22231350" y="9439275"/>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0</xdr:rowOff>
    </xdr:to>
    <xdr:sp macro="" textlink="">
      <xdr:nvSpPr>
        <xdr:cNvPr id="1289" name="Text Box 15">
          <a:extLst>
            <a:ext uri="{FF2B5EF4-FFF2-40B4-BE49-F238E27FC236}">
              <a16:creationId xmlns:a16="http://schemas.microsoft.com/office/drawing/2014/main" id="{EA458C13-BE46-4D5E-BAB2-AC2EEB95EC38}"/>
            </a:ext>
          </a:extLst>
        </xdr:cNvPr>
        <xdr:cNvSpPr txBox="1">
          <a:spLocks noChangeArrowheads="1"/>
        </xdr:cNvSpPr>
      </xdr:nvSpPr>
      <xdr:spPr bwMode="auto">
        <a:xfrm>
          <a:off x="22231350" y="9439275"/>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0</xdr:rowOff>
    </xdr:to>
    <xdr:sp macro="" textlink="">
      <xdr:nvSpPr>
        <xdr:cNvPr id="1290" name="Text Box 15">
          <a:extLst>
            <a:ext uri="{FF2B5EF4-FFF2-40B4-BE49-F238E27FC236}">
              <a16:creationId xmlns:a16="http://schemas.microsoft.com/office/drawing/2014/main" id="{CB1562CF-5D1E-46AB-A544-3B7ACA785559}"/>
            </a:ext>
          </a:extLst>
        </xdr:cNvPr>
        <xdr:cNvSpPr txBox="1">
          <a:spLocks noChangeArrowheads="1"/>
        </xdr:cNvSpPr>
      </xdr:nvSpPr>
      <xdr:spPr bwMode="auto">
        <a:xfrm>
          <a:off x="22231350" y="9439275"/>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0</xdr:rowOff>
    </xdr:to>
    <xdr:sp macro="" textlink="">
      <xdr:nvSpPr>
        <xdr:cNvPr id="1291" name="Text Box 15">
          <a:extLst>
            <a:ext uri="{FF2B5EF4-FFF2-40B4-BE49-F238E27FC236}">
              <a16:creationId xmlns:a16="http://schemas.microsoft.com/office/drawing/2014/main" id="{9E00E899-D642-4493-8AFF-2418AE8A0665}"/>
            </a:ext>
          </a:extLst>
        </xdr:cNvPr>
        <xdr:cNvSpPr txBox="1">
          <a:spLocks noChangeArrowheads="1"/>
        </xdr:cNvSpPr>
      </xdr:nvSpPr>
      <xdr:spPr bwMode="auto">
        <a:xfrm>
          <a:off x="22231350" y="9439275"/>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292" name="Text Box 15">
          <a:extLst>
            <a:ext uri="{FF2B5EF4-FFF2-40B4-BE49-F238E27FC236}">
              <a16:creationId xmlns:a16="http://schemas.microsoft.com/office/drawing/2014/main" id="{86BCFFD6-0C5F-4A50-AF41-3BDE0A513EDB}"/>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293" name="Text Box 15">
          <a:extLst>
            <a:ext uri="{FF2B5EF4-FFF2-40B4-BE49-F238E27FC236}">
              <a16:creationId xmlns:a16="http://schemas.microsoft.com/office/drawing/2014/main" id="{C9533113-3407-4A57-984C-117C41B602D3}"/>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294" name="Text Box 15">
          <a:extLst>
            <a:ext uri="{FF2B5EF4-FFF2-40B4-BE49-F238E27FC236}">
              <a16:creationId xmlns:a16="http://schemas.microsoft.com/office/drawing/2014/main" id="{808A2469-B2F3-425D-927F-38BF203AA3AC}"/>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95" name="Text Box 15">
          <a:extLst>
            <a:ext uri="{FF2B5EF4-FFF2-40B4-BE49-F238E27FC236}">
              <a16:creationId xmlns:a16="http://schemas.microsoft.com/office/drawing/2014/main" id="{4B9CCDB8-6E72-47AB-B8D1-91431A067F60}"/>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96" name="Text Box 15">
          <a:extLst>
            <a:ext uri="{FF2B5EF4-FFF2-40B4-BE49-F238E27FC236}">
              <a16:creationId xmlns:a16="http://schemas.microsoft.com/office/drawing/2014/main" id="{BF8DE462-93CC-4630-9B48-AB1718816BA7}"/>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97" name="Text Box 15">
          <a:extLst>
            <a:ext uri="{FF2B5EF4-FFF2-40B4-BE49-F238E27FC236}">
              <a16:creationId xmlns:a16="http://schemas.microsoft.com/office/drawing/2014/main" id="{8500BE21-6705-41B9-8357-1B9E42A56ABC}"/>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98" name="Text Box 15">
          <a:extLst>
            <a:ext uri="{FF2B5EF4-FFF2-40B4-BE49-F238E27FC236}">
              <a16:creationId xmlns:a16="http://schemas.microsoft.com/office/drawing/2014/main" id="{91E5D6A5-B0BB-4856-8E5D-E10F120A3AB1}"/>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299" name="Text Box 15">
          <a:extLst>
            <a:ext uri="{FF2B5EF4-FFF2-40B4-BE49-F238E27FC236}">
              <a16:creationId xmlns:a16="http://schemas.microsoft.com/office/drawing/2014/main" id="{97EC0B83-537E-48F5-9544-0A9C40434A0E}"/>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27</xdr:row>
      <xdr:rowOff>0</xdr:rowOff>
    </xdr:from>
    <xdr:to>
      <xdr:col>22</xdr:col>
      <xdr:colOff>95250</xdr:colOff>
      <xdr:row>27</xdr:row>
      <xdr:rowOff>114300</xdr:rowOff>
    </xdr:to>
    <xdr:sp macro="" textlink="">
      <xdr:nvSpPr>
        <xdr:cNvPr id="1300" name="Text Box 15">
          <a:extLst>
            <a:ext uri="{FF2B5EF4-FFF2-40B4-BE49-F238E27FC236}">
              <a16:creationId xmlns:a16="http://schemas.microsoft.com/office/drawing/2014/main" id="{E8071692-FAD2-494E-B66E-2755D07E6F5D}"/>
            </a:ext>
          </a:extLst>
        </xdr:cNvPr>
        <xdr:cNvSpPr txBox="1">
          <a:spLocks noChangeArrowheads="1"/>
        </xdr:cNvSpPr>
      </xdr:nvSpPr>
      <xdr:spPr bwMode="auto">
        <a:xfrm>
          <a:off x="22231350" y="7077075"/>
          <a:ext cx="952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301" name="Text Box 15">
          <a:extLst>
            <a:ext uri="{FF2B5EF4-FFF2-40B4-BE49-F238E27FC236}">
              <a16:creationId xmlns:a16="http://schemas.microsoft.com/office/drawing/2014/main" id="{B41B25EA-4CB9-4DCF-9E5E-6BE986C2F70C}"/>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302" name="Text Box 15">
          <a:extLst>
            <a:ext uri="{FF2B5EF4-FFF2-40B4-BE49-F238E27FC236}">
              <a16:creationId xmlns:a16="http://schemas.microsoft.com/office/drawing/2014/main" id="{B438E982-CDD7-4DF5-9EF5-0C793B955A3A}"/>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0</xdr:rowOff>
    </xdr:from>
    <xdr:to>
      <xdr:col>22</xdr:col>
      <xdr:colOff>95250</xdr:colOff>
      <xdr:row>30</xdr:row>
      <xdr:rowOff>93345</xdr:rowOff>
    </xdr:to>
    <xdr:sp macro="" textlink="">
      <xdr:nvSpPr>
        <xdr:cNvPr id="1303" name="Text Box 15">
          <a:extLst>
            <a:ext uri="{FF2B5EF4-FFF2-40B4-BE49-F238E27FC236}">
              <a16:creationId xmlns:a16="http://schemas.microsoft.com/office/drawing/2014/main" id="{AF20B20A-BC5E-4BF1-8300-ABA3C060861B}"/>
            </a:ext>
          </a:extLst>
        </xdr:cNvPr>
        <xdr:cNvSpPr txBox="1">
          <a:spLocks noChangeArrowheads="1"/>
        </xdr:cNvSpPr>
      </xdr:nvSpPr>
      <xdr:spPr bwMode="auto">
        <a:xfrm>
          <a:off x="22231350" y="9439275"/>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25</xdr:row>
      <xdr:rowOff>504825</xdr:rowOff>
    </xdr:from>
    <xdr:to>
      <xdr:col>28</xdr:col>
      <xdr:colOff>95250</xdr:colOff>
      <xdr:row>26</xdr:row>
      <xdr:rowOff>93345</xdr:rowOff>
    </xdr:to>
    <xdr:sp macro="" textlink="">
      <xdr:nvSpPr>
        <xdr:cNvPr id="1304" name="Text Box 15">
          <a:extLst>
            <a:ext uri="{FF2B5EF4-FFF2-40B4-BE49-F238E27FC236}">
              <a16:creationId xmlns:a16="http://schemas.microsoft.com/office/drawing/2014/main" id="{7E9BEDED-D9BC-4D1A-B0A6-15244B406B08}"/>
            </a:ext>
          </a:extLst>
        </xdr:cNvPr>
        <xdr:cNvSpPr txBox="1">
          <a:spLocks noChangeArrowheads="1"/>
        </xdr:cNvSpPr>
      </xdr:nvSpPr>
      <xdr:spPr bwMode="auto">
        <a:xfrm>
          <a:off x="31384875" y="5591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25</xdr:row>
      <xdr:rowOff>504825</xdr:rowOff>
    </xdr:from>
    <xdr:to>
      <xdr:col>28</xdr:col>
      <xdr:colOff>95250</xdr:colOff>
      <xdr:row>25</xdr:row>
      <xdr:rowOff>702945</xdr:rowOff>
    </xdr:to>
    <xdr:sp macro="" textlink="">
      <xdr:nvSpPr>
        <xdr:cNvPr id="1305" name="Text Box 15">
          <a:extLst>
            <a:ext uri="{FF2B5EF4-FFF2-40B4-BE49-F238E27FC236}">
              <a16:creationId xmlns:a16="http://schemas.microsoft.com/office/drawing/2014/main" id="{0D4011CA-0DDD-4135-9A35-67CCCFA0E796}"/>
            </a:ext>
          </a:extLst>
        </xdr:cNvPr>
        <xdr:cNvSpPr txBox="1">
          <a:spLocks noChangeArrowheads="1"/>
        </xdr:cNvSpPr>
      </xdr:nvSpPr>
      <xdr:spPr bwMode="auto">
        <a:xfrm>
          <a:off x="31384875" y="55911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26</xdr:row>
      <xdr:rowOff>504825</xdr:rowOff>
    </xdr:from>
    <xdr:to>
      <xdr:col>28</xdr:col>
      <xdr:colOff>95250</xdr:colOff>
      <xdr:row>27</xdr:row>
      <xdr:rowOff>114300</xdr:rowOff>
    </xdr:to>
    <xdr:sp macro="" textlink="">
      <xdr:nvSpPr>
        <xdr:cNvPr id="1306" name="Text Box 15">
          <a:extLst>
            <a:ext uri="{FF2B5EF4-FFF2-40B4-BE49-F238E27FC236}">
              <a16:creationId xmlns:a16="http://schemas.microsoft.com/office/drawing/2014/main" id="{DF039431-1689-4E25-9FD2-01153408B622}"/>
            </a:ext>
          </a:extLst>
        </xdr:cNvPr>
        <xdr:cNvSpPr txBox="1">
          <a:spLocks noChangeArrowheads="1"/>
        </xdr:cNvSpPr>
      </xdr:nvSpPr>
      <xdr:spPr bwMode="auto">
        <a:xfrm>
          <a:off x="31384875" y="632460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26</xdr:row>
      <xdr:rowOff>504825</xdr:rowOff>
    </xdr:from>
    <xdr:to>
      <xdr:col>28</xdr:col>
      <xdr:colOff>95250</xdr:colOff>
      <xdr:row>27</xdr:row>
      <xdr:rowOff>16721</xdr:rowOff>
    </xdr:to>
    <xdr:sp macro="" textlink="">
      <xdr:nvSpPr>
        <xdr:cNvPr id="1307" name="Text Box 15">
          <a:extLst>
            <a:ext uri="{FF2B5EF4-FFF2-40B4-BE49-F238E27FC236}">
              <a16:creationId xmlns:a16="http://schemas.microsoft.com/office/drawing/2014/main" id="{DD08CFF8-DB93-4576-8B07-0716A76CBB61}"/>
            </a:ext>
          </a:extLst>
        </xdr:cNvPr>
        <xdr:cNvSpPr txBox="1">
          <a:spLocks noChangeArrowheads="1"/>
        </xdr:cNvSpPr>
      </xdr:nvSpPr>
      <xdr:spPr bwMode="auto">
        <a:xfrm>
          <a:off x="31384875" y="63246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08" name="Text Box 16">
          <a:extLst>
            <a:ext uri="{FF2B5EF4-FFF2-40B4-BE49-F238E27FC236}">
              <a16:creationId xmlns:a16="http://schemas.microsoft.com/office/drawing/2014/main" id="{CCFA7C97-12D4-4B5E-82EA-26F0DBABD66B}"/>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09" name="Text Box 17">
          <a:extLst>
            <a:ext uri="{FF2B5EF4-FFF2-40B4-BE49-F238E27FC236}">
              <a16:creationId xmlns:a16="http://schemas.microsoft.com/office/drawing/2014/main" id="{DF553A19-7F8C-42C0-A0C4-0D5B79B3EBF6}"/>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10" name="Text Box 18">
          <a:extLst>
            <a:ext uri="{FF2B5EF4-FFF2-40B4-BE49-F238E27FC236}">
              <a16:creationId xmlns:a16="http://schemas.microsoft.com/office/drawing/2014/main" id="{A93E5B29-44D3-4EDC-8965-54C3D9980A12}"/>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11" name="Text Box 19">
          <a:extLst>
            <a:ext uri="{FF2B5EF4-FFF2-40B4-BE49-F238E27FC236}">
              <a16:creationId xmlns:a16="http://schemas.microsoft.com/office/drawing/2014/main" id="{B6FCCF0E-6654-4EFF-8E60-F2999FE2F81D}"/>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110702</xdr:rowOff>
    </xdr:to>
    <xdr:sp macro="" textlink="">
      <xdr:nvSpPr>
        <xdr:cNvPr id="1312" name="Text Box 15">
          <a:extLst>
            <a:ext uri="{FF2B5EF4-FFF2-40B4-BE49-F238E27FC236}">
              <a16:creationId xmlns:a16="http://schemas.microsoft.com/office/drawing/2014/main" id="{4DA3CC7F-6933-436D-8DFC-F3F3935EBA91}"/>
            </a:ext>
          </a:extLst>
        </xdr:cNvPr>
        <xdr:cNvSpPr txBox="1">
          <a:spLocks noChangeArrowheads="1"/>
        </xdr:cNvSpPr>
      </xdr:nvSpPr>
      <xdr:spPr bwMode="auto">
        <a:xfrm>
          <a:off x="33613725"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13" name="Text Box 16">
          <a:extLst>
            <a:ext uri="{FF2B5EF4-FFF2-40B4-BE49-F238E27FC236}">
              <a16:creationId xmlns:a16="http://schemas.microsoft.com/office/drawing/2014/main" id="{79D2FDC0-2542-43D9-AD71-D6E46AFFF016}"/>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171450</xdr:rowOff>
    </xdr:to>
    <xdr:sp macro="" textlink="">
      <xdr:nvSpPr>
        <xdr:cNvPr id="1314" name="Text Box 17">
          <a:extLst>
            <a:ext uri="{FF2B5EF4-FFF2-40B4-BE49-F238E27FC236}">
              <a16:creationId xmlns:a16="http://schemas.microsoft.com/office/drawing/2014/main" id="{72804FB9-85F3-404D-B105-9BF0C9B30ED3}"/>
            </a:ext>
          </a:extLst>
        </xdr:cNvPr>
        <xdr:cNvSpPr txBox="1">
          <a:spLocks noChangeArrowheads="1"/>
        </xdr:cNvSpPr>
      </xdr:nvSpPr>
      <xdr:spPr bwMode="auto">
        <a:xfrm>
          <a:off x="3361372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27</xdr:row>
      <xdr:rowOff>0</xdr:rowOff>
    </xdr:from>
    <xdr:to>
      <xdr:col>31</xdr:col>
      <xdr:colOff>93345</xdr:colOff>
      <xdr:row>27</xdr:row>
      <xdr:rowOff>171450</xdr:rowOff>
    </xdr:to>
    <xdr:sp macro="" textlink="">
      <xdr:nvSpPr>
        <xdr:cNvPr id="1315" name="Text Box 18">
          <a:extLst>
            <a:ext uri="{FF2B5EF4-FFF2-40B4-BE49-F238E27FC236}">
              <a16:creationId xmlns:a16="http://schemas.microsoft.com/office/drawing/2014/main" id="{CB704FB6-0019-4E04-9E01-8D4E34CEC9E2}"/>
            </a:ext>
          </a:extLst>
        </xdr:cNvPr>
        <xdr:cNvSpPr txBox="1">
          <a:spLocks noChangeArrowheads="1"/>
        </xdr:cNvSpPr>
      </xdr:nvSpPr>
      <xdr:spPr bwMode="auto">
        <a:xfrm>
          <a:off x="33613725" y="6343650"/>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13125</xdr:rowOff>
    </xdr:to>
    <xdr:sp macro="" textlink="">
      <xdr:nvSpPr>
        <xdr:cNvPr id="1316" name="Text Box 15">
          <a:extLst>
            <a:ext uri="{FF2B5EF4-FFF2-40B4-BE49-F238E27FC236}">
              <a16:creationId xmlns:a16="http://schemas.microsoft.com/office/drawing/2014/main" id="{4FA72B35-4BAA-40EB-BDB8-261AF03BB0A4}"/>
            </a:ext>
          </a:extLst>
        </xdr:cNvPr>
        <xdr:cNvSpPr txBox="1">
          <a:spLocks noChangeArrowheads="1"/>
        </xdr:cNvSpPr>
      </xdr:nvSpPr>
      <xdr:spPr bwMode="auto">
        <a:xfrm>
          <a:off x="33613725" y="67722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25</xdr:row>
      <xdr:rowOff>504825</xdr:rowOff>
    </xdr:from>
    <xdr:to>
      <xdr:col>31</xdr:col>
      <xdr:colOff>95250</xdr:colOff>
      <xdr:row>26</xdr:row>
      <xdr:rowOff>93345</xdr:rowOff>
    </xdr:to>
    <xdr:sp macro="" textlink="">
      <xdr:nvSpPr>
        <xdr:cNvPr id="1317" name="Text Box 15">
          <a:extLst>
            <a:ext uri="{FF2B5EF4-FFF2-40B4-BE49-F238E27FC236}">
              <a16:creationId xmlns:a16="http://schemas.microsoft.com/office/drawing/2014/main" id="{512B73EC-CD92-4D32-9C22-29F802C0EFC5}"/>
            </a:ext>
          </a:extLst>
        </xdr:cNvPr>
        <xdr:cNvSpPr txBox="1">
          <a:spLocks noChangeArrowheads="1"/>
        </xdr:cNvSpPr>
      </xdr:nvSpPr>
      <xdr:spPr bwMode="auto">
        <a:xfrm>
          <a:off x="33613725" y="5591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25</xdr:row>
      <xdr:rowOff>504825</xdr:rowOff>
    </xdr:from>
    <xdr:to>
      <xdr:col>31</xdr:col>
      <xdr:colOff>95250</xdr:colOff>
      <xdr:row>25</xdr:row>
      <xdr:rowOff>702945</xdr:rowOff>
    </xdr:to>
    <xdr:sp macro="" textlink="">
      <xdr:nvSpPr>
        <xdr:cNvPr id="1318" name="Text Box 15">
          <a:extLst>
            <a:ext uri="{FF2B5EF4-FFF2-40B4-BE49-F238E27FC236}">
              <a16:creationId xmlns:a16="http://schemas.microsoft.com/office/drawing/2014/main" id="{AA69C591-709E-4FB1-B79B-54A161EE85F0}"/>
            </a:ext>
          </a:extLst>
        </xdr:cNvPr>
        <xdr:cNvSpPr txBox="1">
          <a:spLocks noChangeArrowheads="1"/>
        </xdr:cNvSpPr>
      </xdr:nvSpPr>
      <xdr:spPr bwMode="auto">
        <a:xfrm>
          <a:off x="33613725" y="55911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26</xdr:row>
      <xdr:rowOff>504825</xdr:rowOff>
    </xdr:from>
    <xdr:to>
      <xdr:col>31</xdr:col>
      <xdr:colOff>95250</xdr:colOff>
      <xdr:row>27</xdr:row>
      <xdr:rowOff>114300</xdr:rowOff>
    </xdr:to>
    <xdr:sp macro="" textlink="">
      <xdr:nvSpPr>
        <xdr:cNvPr id="1319" name="Text Box 15">
          <a:extLst>
            <a:ext uri="{FF2B5EF4-FFF2-40B4-BE49-F238E27FC236}">
              <a16:creationId xmlns:a16="http://schemas.microsoft.com/office/drawing/2014/main" id="{3588F7FB-4CB9-4DA3-95D7-48C507BD0CF2}"/>
            </a:ext>
          </a:extLst>
        </xdr:cNvPr>
        <xdr:cNvSpPr txBox="1">
          <a:spLocks noChangeArrowheads="1"/>
        </xdr:cNvSpPr>
      </xdr:nvSpPr>
      <xdr:spPr bwMode="auto">
        <a:xfrm>
          <a:off x="33613725" y="632460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26</xdr:row>
      <xdr:rowOff>504825</xdr:rowOff>
    </xdr:from>
    <xdr:to>
      <xdr:col>31</xdr:col>
      <xdr:colOff>95250</xdr:colOff>
      <xdr:row>27</xdr:row>
      <xdr:rowOff>16721</xdr:rowOff>
    </xdr:to>
    <xdr:sp macro="" textlink="">
      <xdr:nvSpPr>
        <xdr:cNvPr id="1320" name="Text Box 15">
          <a:extLst>
            <a:ext uri="{FF2B5EF4-FFF2-40B4-BE49-F238E27FC236}">
              <a16:creationId xmlns:a16="http://schemas.microsoft.com/office/drawing/2014/main" id="{903F9D67-EE22-4840-AB99-11A7F8D0475D}"/>
            </a:ext>
          </a:extLst>
        </xdr:cNvPr>
        <xdr:cNvSpPr txBox="1">
          <a:spLocks noChangeArrowheads="1"/>
        </xdr:cNvSpPr>
      </xdr:nvSpPr>
      <xdr:spPr bwMode="auto">
        <a:xfrm>
          <a:off x="33613725" y="63246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1" name="Text Box 16">
          <a:extLst>
            <a:ext uri="{FF2B5EF4-FFF2-40B4-BE49-F238E27FC236}">
              <a16:creationId xmlns:a16="http://schemas.microsoft.com/office/drawing/2014/main" id="{BBD143AF-65CF-4D6A-93CD-A080EB8DCF1B}"/>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2" name="Text Box 17">
          <a:extLst>
            <a:ext uri="{FF2B5EF4-FFF2-40B4-BE49-F238E27FC236}">
              <a16:creationId xmlns:a16="http://schemas.microsoft.com/office/drawing/2014/main" id="{3FA6090E-0492-4E77-B25B-81938D721EA2}"/>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3" name="Text Box 18">
          <a:extLst>
            <a:ext uri="{FF2B5EF4-FFF2-40B4-BE49-F238E27FC236}">
              <a16:creationId xmlns:a16="http://schemas.microsoft.com/office/drawing/2014/main" id="{6C831B0C-88DA-486C-B2F3-9A5821B6AA7D}"/>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4" name="Text Box 19">
          <a:extLst>
            <a:ext uri="{FF2B5EF4-FFF2-40B4-BE49-F238E27FC236}">
              <a16:creationId xmlns:a16="http://schemas.microsoft.com/office/drawing/2014/main" id="{444DAC3A-357F-4115-9AAE-7D97BD4D2BF5}"/>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95250</xdr:rowOff>
    </xdr:to>
    <xdr:sp macro="" textlink="">
      <xdr:nvSpPr>
        <xdr:cNvPr id="1325" name="Text Box 15">
          <a:extLst>
            <a:ext uri="{FF2B5EF4-FFF2-40B4-BE49-F238E27FC236}">
              <a16:creationId xmlns:a16="http://schemas.microsoft.com/office/drawing/2014/main" id="{8C87A5A8-079C-43CF-A875-4C52BC1338AC}"/>
            </a:ext>
          </a:extLst>
        </xdr:cNvPr>
        <xdr:cNvSpPr txBox="1">
          <a:spLocks noChangeArrowheads="1"/>
        </xdr:cNvSpPr>
      </xdr:nvSpPr>
      <xdr:spPr bwMode="auto">
        <a:xfrm>
          <a:off x="3138487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6" name="Text Box 16">
          <a:extLst>
            <a:ext uri="{FF2B5EF4-FFF2-40B4-BE49-F238E27FC236}">
              <a16:creationId xmlns:a16="http://schemas.microsoft.com/office/drawing/2014/main" id="{97DAC371-8344-4666-8F25-F5F89A8EF591}"/>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0</xdr:rowOff>
    </xdr:from>
    <xdr:to>
      <xdr:col>28</xdr:col>
      <xdr:colOff>95250</xdr:colOff>
      <xdr:row>28</xdr:row>
      <xdr:rowOff>171450</xdr:rowOff>
    </xdr:to>
    <xdr:sp macro="" textlink="">
      <xdr:nvSpPr>
        <xdr:cNvPr id="1327" name="Text Box 17">
          <a:extLst>
            <a:ext uri="{FF2B5EF4-FFF2-40B4-BE49-F238E27FC236}">
              <a16:creationId xmlns:a16="http://schemas.microsoft.com/office/drawing/2014/main" id="{8278123B-78E7-4A0F-85B9-E87E6D2C0876}"/>
            </a:ext>
          </a:extLst>
        </xdr:cNvPr>
        <xdr:cNvSpPr txBox="1">
          <a:spLocks noChangeArrowheads="1"/>
        </xdr:cNvSpPr>
      </xdr:nvSpPr>
      <xdr:spPr bwMode="auto">
        <a:xfrm>
          <a:off x="3138487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28</xdr:row>
      <xdr:rowOff>19050</xdr:rowOff>
    </xdr:from>
    <xdr:to>
      <xdr:col>28</xdr:col>
      <xdr:colOff>95250</xdr:colOff>
      <xdr:row>28</xdr:row>
      <xdr:rowOff>190500</xdr:rowOff>
    </xdr:to>
    <xdr:sp macro="" textlink="">
      <xdr:nvSpPr>
        <xdr:cNvPr id="1328" name="Text Box 18">
          <a:extLst>
            <a:ext uri="{FF2B5EF4-FFF2-40B4-BE49-F238E27FC236}">
              <a16:creationId xmlns:a16="http://schemas.microsoft.com/office/drawing/2014/main" id="{BF14BBD3-3847-4647-B9F7-3C989C38F8E6}"/>
            </a:ext>
          </a:extLst>
        </xdr:cNvPr>
        <xdr:cNvSpPr txBox="1">
          <a:spLocks noChangeArrowheads="1"/>
        </xdr:cNvSpPr>
      </xdr:nvSpPr>
      <xdr:spPr bwMode="auto">
        <a:xfrm>
          <a:off x="313848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8255</xdr:rowOff>
    </xdr:to>
    <xdr:sp macro="" textlink="">
      <xdr:nvSpPr>
        <xdr:cNvPr id="1329" name="Text Box 15">
          <a:extLst>
            <a:ext uri="{FF2B5EF4-FFF2-40B4-BE49-F238E27FC236}">
              <a16:creationId xmlns:a16="http://schemas.microsoft.com/office/drawing/2014/main" id="{04F912E6-C3F0-4E5C-98B1-E5CEB4892175}"/>
            </a:ext>
          </a:extLst>
        </xdr:cNvPr>
        <xdr:cNvSpPr txBox="1">
          <a:spLocks noChangeArrowheads="1"/>
        </xdr:cNvSpPr>
      </xdr:nvSpPr>
      <xdr:spPr bwMode="auto">
        <a:xfrm>
          <a:off x="3138487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504825</xdr:rowOff>
    </xdr:from>
    <xdr:to>
      <xdr:col>28</xdr:col>
      <xdr:colOff>95250</xdr:colOff>
      <xdr:row>28</xdr:row>
      <xdr:rowOff>114299</xdr:rowOff>
    </xdr:to>
    <xdr:sp macro="" textlink="">
      <xdr:nvSpPr>
        <xdr:cNvPr id="1330" name="Text Box 15">
          <a:extLst>
            <a:ext uri="{FF2B5EF4-FFF2-40B4-BE49-F238E27FC236}">
              <a16:creationId xmlns:a16="http://schemas.microsoft.com/office/drawing/2014/main" id="{C31C2BC4-D6F3-46E3-A838-12AB862CA0E4}"/>
            </a:ext>
          </a:extLst>
        </xdr:cNvPr>
        <xdr:cNvSpPr txBox="1">
          <a:spLocks noChangeArrowheads="1"/>
        </xdr:cNvSpPr>
      </xdr:nvSpPr>
      <xdr:spPr bwMode="auto">
        <a:xfrm>
          <a:off x="31384875" y="77247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504825</xdr:rowOff>
    </xdr:from>
    <xdr:to>
      <xdr:col>28</xdr:col>
      <xdr:colOff>95250</xdr:colOff>
      <xdr:row>28</xdr:row>
      <xdr:rowOff>19472</xdr:rowOff>
    </xdr:to>
    <xdr:sp macro="" textlink="">
      <xdr:nvSpPr>
        <xdr:cNvPr id="1331" name="Text Box 15">
          <a:extLst>
            <a:ext uri="{FF2B5EF4-FFF2-40B4-BE49-F238E27FC236}">
              <a16:creationId xmlns:a16="http://schemas.microsoft.com/office/drawing/2014/main" id="{A106FCEB-D49A-4FC5-B85A-2E3305509BE9}"/>
            </a:ext>
          </a:extLst>
        </xdr:cNvPr>
        <xdr:cNvSpPr txBox="1">
          <a:spLocks noChangeArrowheads="1"/>
        </xdr:cNvSpPr>
      </xdr:nvSpPr>
      <xdr:spPr bwMode="auto">
        <a:xfrm>
          <a:off x="31384875" y="77247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2" name="Text Box 16">
          <a:extLst>
            <a:ext uri="{FF2B5EF4-FFF2-40B4-BE49-F238E27FC236}">
              <a16:creationId xmlns:a16="http://schemas.microsoft.com/office/drawing/2014/main" id="{F749B8DE-1923-4CEC-9E79-3EA47A32425F}"/>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3" name="Text Box 17">
          <a:extLst>
            <a:ext uri="{FF2B5EF4-FFF2-40B4-BE49-F238E27FC236}">
              <a16:creationId xmlns:a16="http://schemas.microsoft.com/office/drawing/2014/main" id="{2F03B497-62D7-45BA-8860-242091B2EE8D}"/>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4" name="Text Box 18">
          <a:extLst>
            <a:ext uri="{FF2B5EF4-FFF2-40B4-BE49-F238E27FC236}">
              <a16:creationId xmlns:a16="http://schemas.microsoft.com/office/drawing/2014/main" id="{CA956DB8-B702-4A0F-A275-269E607F7081}"/>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5" name="Text Box 19">
          <a:extLst>
            <a:ext uri="{FF2B5EF4-FFF2-40B4-BE49-F238E27FC236}">
              <a16:creationId xmlns:a16="http://schemas.microsoft.com/office/drawing/2014/main" id="{FA7E871D-15A8-467B-B66B-111B5AB07569}"/>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95251</xdr:rowOff>
    </xdr:to>
    <xdr:sp macro="" textlink="">
      <xdr:nvSpPr>
        <xdr:cNvPr id="1336" name="Text Box 15">
          <a:extLst>
            <a:ext uri="{FF2B5EF4-FFF2-40B4-BE49-F238E27FC236}">
              <a16:creationId xmlns:a16="http://schemas.microsoft.com/office/drawing/2014/main" id="{922F4D90-FE0E-4DD5-8BCC-2AC0CDF56205}"/>
            </a:ext>
          </a:extLst>
        </xdr:cNvPr>
        <xdr:cNvSpPr txBox="1">
          <a:spLocks noChangeArrowheads="1"/>
        </xdr:cNvSpPr>
      </xdr:nvSpPr>
      <xdr:spPr bwMode="auto">
        <a:xfrm>
          <a:off x="3138487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7" name="Text Box 16">
          <a:extLst>
            <a:ext uri="{FF2B5EF4-FFF2-40B4-BE49-F238E27FC236}">
              <a16:creationId xmlns:a16="http://schemas.microsoft.com/office/drawing/2014/main" id="{13226FB8-6BDB-4B7C-B33E-27AD31CAE96A}"/>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0</xdr:rowOff>
    </xdr:from>
    <xdr:to>
      <xdr:col>28</xdr:col>
      <xdr:colOff>95250</xdr:colOff>
      <xdr:row>29</xdr:row>
      <xdr:rowOff>171450</xdr:rowOff>
    </xdr:to>
    <xdr:sp macro="" textlink="">
      <xdr:nvSpPr>
        <xdr:cNvPr id="1338" name="Text Box 17">
          <a:extLst>
            <a:ext uri="{FF2B5EF4-FFF2-40B4-BE49-F238E27FC236}">
              <a16:creationId xmlns:a16="http://schemas.microsoft.com/office/drawing/2014/main" id="{F40B04B1-3099-4813-884C-6821DFD5E35C}"/>
            </a:ext>
          </a:extLst>
        </xdr:cNvPr>
        <xdr:cNvSpPr txBox="1">
          <a:spLocks noChangeArrowheads="1"/>
        </xdr:cNvSpPr>
      </xdr:nvSpPr>
      <xdr:spPr bwMode="auto">
        <a:xfrm>
          <a:off x="3138487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29</xdr:row>
      <xdr:rowOff>19050</xdr:rowOff>
    </xdr:from>
    <xdr:to>
      <xdr:col>28</xdr:col>
      <xdr:colOff>95250</xdr:colOff>
      <xdr:row>29</xdr:row>
      <xdr:rowOff>190500</xdr:rowOff>
    </xdr:to>
    <xdr:sp macro="" textlink="">
      <xdr:nvSpPr>
        <xdr:cNvPr id="1339" name="Text Box 18">
          <a:extLst>
            <a:ext uri="{FF2B5EF4-FFF2-40B4-BE49-F238E27FC236}">
              <a16:creationId xmlns:a16="http://schemas.microsoft.com/office/drawing/2014/main" id="{610E476E-D84C-41BB-BAAC-8F6B136496D1}"/>
            </a:ext>
          </a:extLst>
        </xdr:cNvPr>
        <xdr:cNvSpPr txBox="1">
          <a:spLocks noChangeArrowheads="1"/>
        </xdr:cNvSpPr>
      </xdr:nvSpPr>
      <xdr:spPr bwMode="auto">
        <a:xfrm>
          <a:off x="31384875" y="8296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8255</xdr:rowOff>
    </xdr:to>
    <xdr:sp macro="" textlink="">
      <xdr:nvSpPr>
        <xdr:cNvPr id="1340" name="Text Box 15">
          <a:extLst>
            <a:ext uri="{FF2B5EF4-FFF2-40B4-BE49-F238E27FC236}">
              <a16:creationId xmlns:a16="http://schemas.microsoft.com/office/drawing/2014/main" id="{25E3D161-598A-4DF6-A01B-9AB81021F681}"/>
            </a:ext>
          </a:extLst>
        </xdr:cNvPr>
        <xdr:cNvSpPr txBox="1">
          <a:spLocks noChangeArrowheads="1"/>
        </xdr:cNvSpPr>
      </xdr:nvSpPr>
      <xdr:spPr bwMode="auto">
        <a:xfrm>
          <a:off x="3138487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95250</xdr:rowOff>
    </xdr:to>
    <xdr:sp macro="" textlink="">
      <xdr:nvSpPr>
        <xdr:cNvPr id="1341" name="Text Box 15">
          <a:extLst>
            <a:ext uri="{FF2B5EF4-FFF2-40B4-BE49-F238E27FC236}">
              <a16:creationId xmlns:a16="http://schemas.microsoft.com/office/drawing/2014/main" id="{27254E2C-C2EA-4D3E-AE07-40DA6F977333}"/>
            </a:ext>
          </a:extLst>
        </xdr:cNvPr>
        <xdr:cNvSpPr txBox="1">
          <a:spLocks noChangeArrowheads="1"/>
        </xdr:cNvSpPr>
      </xdr:nvSpPr>
      <xdr:spPr bwMode="auto">
        <a:xfrm>
          <a:off x="3138487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8255</xdr:rowOff>
    </xdr:to>
    <xdr:sp macro="" textlink="">
      <xdr:nvSpPr>
        <xdr:cNvPr id="1342" name="Text Box 15">
          <a:extLst>
            <a:ext uri="{FF2B5EF4-FFF2-40B4-BE49-F238E27FC236}">
              <a16:creationId xmlns:a16="http://schemas.microsoft.com/office/drawing/2014/main" id="{2D576461-C536-4F70-86D1-2365D3F5CC3C}"/>
            </a:ext>
          </a:extLst>
        </xdr:cNvPr>
        <xdr:cNvSpPr txBox="1">
          <a:spLocks noChangeArrowheads="1"/>
        </xdr:cNvSpPr>
      </xdr:nvSpPr>
      <xdr:spPr bwMode="auto">
        <a:xfrm>
          <a:off x="3138487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3" name="Text Box 16">
          <a:extLst>
            <a:ext uri="{FF2B5EF4-FFF2-40B4-BE49-F238E27FC236}">
              <a16:creationId xmlns:a16="http://schemas.microsoft.com/office/drawing/2014/main" id="{9D913AB2-289F-421B-B9F4-1019E1B90843}"/>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4" name="Text Box 17">
          <a:extLst>
            <a:ext uri="{FF2B5EF4-FFF2-40B4-BE49-F238E27FC236}">
              <a16:creationId xmlns:a16="http://schemas.microsoft.com/office/drawing/2014/main" id="{036F9AA2-3F1F-440B-B353-728CC548C73D}"/>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5" name="Text Box 18">
          <a:extLst>
            <a:ext uri="{FF2B5EF4-FFF2-40B4-BE49-F238E27FC236}">
              <a16:creationId xmlns:a16="http://schemas.microsoft.com/office/drawing/2014/main" id="{CADE3617-F138-40A4-88D3-9095F35FCA43}"/>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6" name="Text Box 19">
          <a:extLst>
            <a:ext uri="{FF2B5EF4-FFF2-40B4-BE49-F238E27FC236}">
              <a16:creationId xmlns:a16="http://schemas.microsoft.com/office/drawing/2014/main" id="{DB5755EC-6541-4504-8161-DB193322395E}"/>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347" name="Text Box 15">
          <a:extLst>
            <a:ext uri="{FF2B5EF4-FFF2-40B4-BE49-F238E27FC236}">
              <a16:creationId xmlns:a16="http://schemas.microsoft.com/office/drawing/2014/main" id="{F9663A04-AF8C-4045-8F4B-2659D59DC4C0}"/>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8" name="Text Box 16">
          <a:extLst>
            <a:ext uri="{FF2B5EF4-FFF2-40B4-BE49-F238E27FC236}">
              <a16:creationId xmlns:a16="http://schemas.microsoft.com/office/drawing/2014/main" id="{DB41E685-54EF-4C55-83F3-D569EEE690FA}"/>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49" name="Text Box 17">
          <a:extLst>
            <a:ext uri="{FF2B5EF4-FFF2-40B4-BE49-F238E27FC236}">
              <a16:creationId xmlns:a16="http://schemas.microsoft.com/office/drawing/2014/main" id="{6E17F6DF-6B95-4354-9297-14640BFF56FB}"/>
            </a:ext>
          </a:extLst>
        </xdr:cNvPr>
        <xdr:cNvSpPr txBox="1">
          <a:spLocks noChangeArrowheads="1"/>
        </xdr:cNvSpPr>
      </xdr:nvSpPr>
      <xdr:spPr bwMode="auto">
        <a:xfrm>
          <a:off x="3138487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30</xdr:row>
      <xdr:rowOff>0</xdr:rowOff>
    </xdr:from>
    <xdr:to>
      <xdr:col>28</xdr:col>
      <xdr:colOff>95250</xdr:colOff>
      <xdr:row>30</xdr:row>
      <xdr:rowOff>171450</xdr:rowOff>
    </xdr:to>
    <xdr:sp macro="" textlink="">
      <xdr:nvSpPr>
        <xdr:cNvPr id="1350" name="Text Box 18">
          <a:extLst>
            <a:ext uri="{FF2B5EF4-FFF2-40B4-BE49-F238E27FC236}">
              <a16:creationId xmlns:a16="http://schemas.microsoft.com/office/drawing/2014/main" id="{373B6B6D-4D36-434E-9F32-54953E1E0CA5}"/>
            </a:ext>
          </a:extLst>
        </xdr:cNvPr>
        <xdr:cNvSpPr txBox="1">
          <a:spLocks noChangeArrowheads="1"/>
        </xdr:cNvSpPr>
      </xdr:nvSpPr>
      <xdr:spPr bwMode="auto">
        <a:xfrm>
          <a:off x="31384875" y="8724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351" name="Text Box 15">
          <a:extLst>
            <a:ext uri="{FF2B5EF4-FFF2-40B4-BE49-F238E27FC236}">
              <a16:creationId xmlns:a16="http://schemas.microsoft.com/office/drawing/2014/main" id="{8E0F9705-746D-4531-BAAE-C20587ACAC5C}"/>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95251</xdr:rowOff>
    </xdr:to>
    <xdr:sp macro="" textlink="">
      <xdr:nvSpPr>
        <xdr:cNvPr id="1352" name="Text Box 15">
          <a:extLst>
            <a:ext uri="{FF2B5EF4-FFF2-40B4-BE49-F238E27FC236}">
              <a16:creationId xmlns:a16="http://schemas.microsoft.com/office/drawing/2014/main" id="{AE00DD09-57BE-4BE6-9A75-D5F29DCCEFDB}"/>
            </a:ext>
          </a:extLst>
        </xdr:cNvPr>
        <xdr:cNvSpPr txBox="1">
          <a:spLocks noChangeArrowheads="1"/>
        </xdr:cNvSpPr>
      </xdr:nvSpPr>
      <xdr:spPr bwMode="auto">
        <a:xfrm>
          <a:off x="3138487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8255</xdr:rowOff>
    </xdr:to>
    <xdr:sp macro="" textlink="">
      <xdr:nvSpPr>
        <xdr:cNvPr id="1353" name="Text Box 15">
          <a:extLst>
            <a:ext uri="{FF2B5EF4-FFF2-40B4-BE49-F238E27FC236}">
              <a16:creationId xmlns:a16="http://schemas.microsoft.com/office/drawing/2014/main" id="{D1EAC463-986D-4277-A83F-95B5E362F920}"/>
            </a:ext>
          </a:extLst>
        </xdr:cNvPr>
        <xdr:cNvSpPr txBox="1">
          <a:spLocks noChangeArrowheads="1"/>
        </xdr:cNvSpPr>
      </xdr:nvSpPr>
      <xdr:spPr bwMode="auto">
        <a:xfrm>
          <a:off x="3138487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4" name="Text Box 16">
          <a:extLst>
            <a:ext uri="{FF2B5EF4-FFF2-40B4-BE49-F238E27FC236}">
              <a16:creationId xmlns:a16="http://schemas.microsoft.com/office/drawing/2014/main" id="{90E5663E-2752-40BC-8C16-7E431EA20C19}"/>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5" name="Text Box 17">
          <a:extLst>
            <a:ext uri="{FF2B5EF4-FFF2-40B4-BE49-F238E27FC236}">
              <a16:creationId xmlns:a16="http://schemas.microsoft.com/office/drawing/2014/main" id="{225D0757-4DC8-4936-AE4D-9A48797ED25B}"/>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6" name="Text Box 18">
          <a:extLst>
            <a:ext uri="{FF2B5EF4-FFF2-40B4-BE49-F238E27FC236}">
              <a16:creationId xmlns:a16="http://schemas.microsoft.com/office/drawing/2014/main" id="{2D1DF9CF-55C1-4B46-9618-132C021F0F7D}"/>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7" name="Text Box 19">
          <a:extLst>
            <a:ext uri="{FF2B5EF4-FFF2-40B4-BE49-F238E27FC236}">
              <a16:creationId xmlns:a16="http://schemas.microsoft.com/office/drawing/2014/main" id="{740B93E9-467B-4ABF-B5FB-75B6E4FAE94A}"/>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8" name="Text Box 16">
          <a:extLst>
            <a:ext uri="{FF2B5EF4-FFF2-40B4-BE49-F238E27FC236}">
              <a16:creationId xmlns:a16="http://schemas.microsoft.com/office/drawing/2014/main" id="{93095CC1-EAC2-467A-9399-912C78B89CAB}"/>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171450</xdr:rowOff>
    </xdr:to>
    <xdr:sp macro="" textlink="">
      <xdr:nvSpPr>
        <xdr:cNvPr id="1359" name="Text Box 17">
          <a:extLst>
            <a:ext uri="{FF2B5EF4-FFF2-40B4-BE49-F238E27FC236}">
              <a16:creationId xmlns:a16="http://schemas.microsoft.com/office/drawing/2014/main" id="{C04DA5F0-4CAE-4621-8E44-BCD0E05A98E7}"/>
            </a:ext>
          </a:extLst>
        </xdr:cNvPr>
        <xdr:cNvSpPr txBox="1">
          <a:spLocks noChangeArrowheads="1"/>
        </xdr:cNvSpPr>
      </xdr:nvSpPr>
      <xdr:spPr bwMode="auto">
        <a:xfrm>
          <a:off x="3138487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1019175</xdr:colOff>
      <xdr:row>30</xdr:row>
      <xdr:rowOff>0</xdr:rowOff>
    </xdr:from>
    <xdr:to>
      <xdr:col>28</xdr:col>
      <xdr:colOff>95250</xdr:colOff>
      <xdr:row>30</xdr:row>
      <xdr:rowOff>171450</xdr:rowOff>
    </xdr:to>
    <xdr:sp macro="" textlink="">
      <xdr:nvSpPr>
        <xdr:cNvPr id="1360" name="Text Box 18">
          <a:extLst>
            <a:ext uri="{FF2B5EF4-FFF2-40B4-BE49-F238E27FC236}">
              <a16:creationId xmlns:a16="http://schemas.microsoft.com/office/drawing/2014/main" id="{E2875A2A-2155-438F-907F-AF6FBA97EDBD}"/>
            </a:ext>
          </a:extLst>
        </xdr:cNvPr>
        <xdr:cNvSpPr txBox="1">
          <a:spLocks noChangeArrowheads="1"/>
        </xdr:cNvSpPr>
      </xdr:nvSpPr>
      <xdr:spPr bwMode="auto">
        <a:xfrm>
          <a:off x="3138487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361" name="Text Box 15">
          <a:extLst>
            <a:ext uri="{FF2B5EF4-FFF2-40B4-BE49-F238E27FC236}">
              <a16:creationId xmlns:a16="http://schemas.microsoft.com/office/drawing/2014/main" id="{A84499E3-AF0E-47EF-A32F-4808DB043E04}"/>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362" name="Text Box 15">
          <a:extLst>
            <a:ext uri="{FF2B5EF4-FFF2-40B4-BE49-F238E27FC236}">
              <a16:creationId xmlns:a16="http://schemas.microsoft.com/office/drawing/2014/main" id="{545CBF10-B4AB-4ACF-BECE-EF0ED7DF2822}"/>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3" name="Text Box 16">
          <a:extLst>
            <a:ext uri="{FF2B5EF4-FFF2-40B4-BE49-F238E27FC236}">
              <a16:creationId xmlns:a16="http://schemas.microsoft.com/office/drawing/2014/main" id="{EE12D267-C6E8-41E2-819C-A68D85F9BEDE}"/>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4" name="Text Box 17">
          <a:extLst>
            <a:ext uri="{FF2B5EF4-FFF2-40B4-BE49-F238E27FC236}">
              <a16:creationId xmlns:a16="http://schemas.microsoft.com/office/drawing/2014/main" id="{BE83F624-6F6A-4085-B222-EFD6B804148A}"/>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5" name="Text Box 18">
          <a:extLst>
            <a:ext uri="{FF2B5EF4-FFF2-40B4-BE49-F238E27FC236}">
              <a16:creationId xmlns:a16="http://schemas.microsoft.com/office/drawing/2014/main" id="{9AE07F26-988A-4A6D-8FE0-EC55B5C3F47A}"/>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6" name="Text Box 19">
          <a:extLst>
            <a:ext uri="{FF2B5EF4-FFF2-40B4-BE49-F238E27FC236}">
              <a16:creationId xmlns:a16="http://schemas.microsoft.com/office/drawing/2014/main" id="{97AE3719-A721-4715-80B3-E828C02C2006}"/>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367" name="Text Box 15">
          <a:extLst>
            <a:ext uri="{FF2B5EF4-FFF2-40B4-BE49-F238E27FC236}">
              <a16:creationId xmlns:a16="http://schemas.microsoft.com/office/drawing/2014/main" id="{DADAD716-EEDB-455B-B449-805457303B94}"/>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8" name="Text Box 16">
          <a:extLst>
            <a:ext uri="{FF2B5EF4-FFF2-40B4-BE49-F238E27FC236}">
              <a16:creationId xmlns:a16="http://schemas.microsoft.com/office/drawing/2014/main" id="{F84D2A90-CB64-472F-BAA0-7191970A0881}"/>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69" name="Text Box 17">
          <a:extLst>
            <a:ext uri="{FF2B5EF4-FFF2-40B4-BE49-F238E27FC236}">
              <a16:creationId xmlns:a16="http://schemas.microsoft.com/office/drawing/2014/main" id="{0869C6AD-FA69-486F-A90E-7C2283A4EF90}"/>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30</xdr:row>
      <xdr:rowOff>0</xdr:rowOff>
    </xdr:from>
    <xdr:to>
      <xdr:col>31</xdr:col>
      <xdr:colOff>93345</xdr:colOff>
      <xdr:row>30</xdr:row>
      <xdr:rowOff>171450</xdr:rowOff>
    </xdr:to>
    <xdr:sp macro="" textlink="">
      <xdr:nvSpPr>
        <xdr:cNvPr id="1370" name="Text Box 18">
          <a:extLst>
            <a:ext uri="{FF2B5EF4-FFF2-40B4-BE49-F238E27FC236}">
              <a16:creationId xmlns:a16="http://schemas.microsoft.com/office/drawing/2014/main" id="{8CD4223E-C757-4734-ABF8-572C0F6B37CA}"/>
            </a:ext>
          </a:extLst>
        </xdr:cNvPr>
        <xdr:cNvSpPr txBox="1">
          <a:spLocks noChangeArrowheads="1"/>
        </xdr:cNvSpPr>
      </xdr:nvSpPr>
      <xdr:spPr bwMode="auto">
        <a:xfrm>
          <a:off x="33613725" y="8724900"/>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371" name="Text Box 15">
          <a:extLst>
            <a:ext uri="{FF2B5EF4-FFF2-40B4-BE49-F238E27FC236}">
              <a16:creationId xmlns:a16="http://schemas.microsoft.com/office/drawing/2014/main" id="{619A74AA-6B19-41CA-A504-1CDCEB479213}"/>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2" name="Text Box 16">
          <a:extLst>
            <a:ext uri="{FF2B5EF4-FFF2-40B4-BE49-F238E27FC236}">
              <a16:creationId xmlns:a16="http://schemas.microsoft.com/office/drawing/2014/main" id="{EFAFFF9F-F425-4D41-B854-EE6CA60F89F2}"/>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3" name="Text Box 17">
          <a:extLst>
            <a:ext uri="{FF2B5EF4-FFF2-40B4-BE49-F238E27FC236}">
              <a16:creationId xmlns:a16="http://schemas.microsoft.com/office/drawing/2014/main" id="{82776BEC-DD2D-4987-870F-6FEBAE42594E}"/>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4" name="Text Box 18">
          <a:extLst>
            <a:ext uri="{FF2B5EF4-FFF2-40B4-BE49-F238E27FC236}">
              <a16:creationId xmlns:a16="http://schemas.microsoft.com/office/drawing/2014/main" id="{F3E0831B-7F0D-48F7-AC1D-BD16C012A04E}"/>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5" name="Text Box 19">
          <a:extLst>
            <a:ext uri="{FF2B5EF4-FFF2-40B4-BE49-F238E27FC236}">
              <a16:creationId xmlns:a16="http://schemas.microsoft.com/office/drawing/2014/main" id="{07867E64-FF28-44FB-B548-9927F28EF24A}"/>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95250</xdr:rowOff>
    </xdr:to>
    <xdr:sp macro="" textlink="">
      <xdr:nvSpPr>
        <xdr:cNvPr id="1376" name="Text Box 15">
          <a:extLst>
            <a:ext uri="{FF2B5EF4-FFF2-40B4-BE49-F238E27FC236}">
              <a16:creationId xmlns:a16="http://schemas.microsoft.com/office/drawing/2014/main" id="{29C2707E-2052-4184-BBDB-030668D6BE39}"/>
            </a:ext>
          </a:extLst>
        </xdr:cNvPr>
        <xdr:cNvSpPr txBox="1">
          <a:spLocks noChangeArrowheads="1"/>
        </xdr:cNvSpPr>
      </xdr:nvSpPr>
      <xdr:spPr bwMode="auto">
        <a:xfrm>
          <a:off x="3361372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7" name="Text Box 16">
          <a:extLst>
            <a:ext uri="{FF2B5EF4-FFF2-40B4-BE49-F238E27FC236}">
              <a16:creationId xmlns:a16="http://schemas.microsoft.com/office/drawing/2014/main" id="{871F3CD4-A300-4229-8917-6F173D9A3687}"/>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0</xdr:rowOff>
    </xdr:from>
    <xdr:to>
      <xdr:col>31</xdr:col>
      <xdr:colOff>95250</xdr:colOff>
      <xdr:row>28</xdr:row>
      <xdr:rowOff>171450</xdr:rowOff>
    </xdr:to>
    <xdr:sp macro="" textlink="">
      <xdr:nvSpPr>
        <xdr:cNvPr id="1378" name="Text Box 17">
          <a:extLst>
            <a:ext uri="{FF2B5EF4-FFF2-40B4-BE49-F238E27FC236}">
              <a16:creationId xmlns:a16="http://schemas.microsoft.com/office/drawing/2014/main" id="{F4684943-6BA4-4209-9172-F2C869E6E3B1}"/>
            </a:ext>
          </a:extLst>
        </xdr:cNvPr>
        <xdr:cNvSpPr txBox="1">
          <a:spLocks noChangeArrowheads="1"/>
        </xdr:cNvSpPr>
      </xdr:nvSpPr>
      <xdr:spPr bwMode="auto">
        <a:xfrm>
          <a:off x="33613725" y="7848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28</xdr:row>
      <xdr:rowOff>19050</xdr:rowOff>
    </xdr:from>
    <xdr:to>
      <xdr:col>31</xdr:col>
      <xdr:colOff>93345</xdr:colOff>
      <xdr:row>28</xdr:row>
      <xdr:rowOff>190500</xdr:rowOff>
    </xdr:to>
    <xdr:sp macro="" textlink="">
      <xdr:nvSpPr>
        <xdr:cNvPr id="1379" name="Text Box 18">
          <a:extLst>
            <a:ext uri="{FF2B5EF4-FFF2-40B4-BE49-F238E27FC236}">
              <a16:creationId xmlns:a16="http://schemas.microsoft.com/office/drawing/2014/main" id="{CF55A6B7-F6CA-4961-9C15-2D6595B9A497}"/>
            </a:ext>
          </a:extLst>
        </xdr:cNvPr>
        <xdr:cNvSpPr txBox="1">
          <a:spLocks noChangeArrowheads="1"/>
        </xdr:cNvSpPr>
      </xdr:nvSpPr>
      <xdr:spPr bwMode="auto">
        <a:xfrm>
          <a:off x="33613725" y="7867650"/>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8255</xdr:rowOff>
    </xdr:to>
    <xdr:sp macro="" textlink="">
      <xdr:nvSpPr>
        <xdr:cNvPr id="1380" name="Text Box 15">
          <a:extLst>
            <a:ext uri="{FF2B5EF4-FFF2-40B4-BE49-F238E27FC236}">
              <a16:creationId xmlns:a16="http://schemas.microsoft.com/office/drawing/2014/main" id="{CDA53003-AD2A-4761-AE82-00F084971071}"/>
            </a:ext>
          </a:extLst>
        </xdr:cNvPr>
        <xdr:cNvSpPr txBox="1">
          <a:spLocks noChangeArrowheads="1"/>
        </xdr:cNvSpPr>
      </xdr:nvSpPr>
      <xdr:spPr bwMode="auto">
        <a:xfrm>
          <a:off x="3361372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504825</xdr:rowOff>
    </xdr:from>
    <xdr:to>
      <xdr:col>31</xdr:col>
      <xdr:colOff>95250</xdr:colOff>
      <xdr:row>28</xdr:row>
      <xdr:rowOff>114299</xdr:rowOff>
    </xdr:to>
    <xdr:sp macro="" textlink="">
      <xdr:nvSpPr>
        <xdr:cNvPr id="1381" name="Text Box 15">
          <a:extLst>
            <a:ext uri="{FF2B5EF4-FFF2-40B4-BE49-F238E27FC236}">
              <a16:creationId xmlns:a16="http://schemas.microsoft.com/office/drawing/2014/main" id="{6B6CF521-BF9A-436E-A02F-1A1E43C031C4}"/>
            </a:ext>
          </a:extLst>
        </xdr:cNvPr>
        <xdr:cNvSpPr txBox="1">
          <a:spLocks noChangeArrowheads="1"/>
        </xdr:cNvSpPr>
      </xdr:nvSpPr>
      <xdr:spPr bwMode="auto">
        <a:xfrm>
          <a:off x="33613725" y="77247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504825</xdr:rowOff>
    </xdr:from>
    <xdr:to>
      <xdr:col>31</xdr:col>
      <xdr:colOff>95250</xdr:colOff>
      <xdr:row>28</xdr:row>
      <xdr:rowOff>19472</xdr:rowOff>
    </xdr:to>
    <xdr:sp macro="" textlink="">
      <xdr:nvSpPr>
        <xdr:cNvPr id="1382" name="Text Box 15">
          <a:extLst>
            <a:ext uri="{FF2B5EF4-FFF2-40B4-BE49-F238E27FC236}">
              <a16:creationId xmlns:a16="http://schemas.microsoft.com/office/drawing/2014/main" id="{E7626A5A-D45F-48D4-B493-763FB8207C4D}"/>
            </a:ext>
          </a:extLst>
        </xdr:cNvPr>
        <xdr:cNvSpPr txBox="1">
          <a:spLocks noChangeArrowheads="1"/>
        </xdr:cNvSpPr>
      </xdr:nvSpPr>
      <xdr:spPr bwMode="auto">
        <a:xfrm>
          <a:off x="33613725" y="77247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3" name="Text Box 16">
          <a:extLst>
            <a:ext uri="{FF2B5EF4-FFF2-40B4-BE49-F238E27FC236}">
              <a16:creationId xmlns:a16="http://schemas.microsoft.com/office/drawing/2014/main" id="{09DC1908-884D-47AB-9877-082237A89470}"/>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4" name="Text Box 17">
          <a:extLst>
            <a:ext uri="{FF2B5EF4-FFF2-40B4-BE49-F238E27FC236}">
              <a16:creationId xmlns:a16="http://schemas.microsoft.com/office/drawing/2014/main" id="{52CB1DBE-F2E6-43C0-9147-A213E47903A1}"/>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5" name="Text Box 18">
          <a:extLst>
            <a:ext uri="{FF2B5EF4-FFF2-40B4-BE49-F238E27FC236}">
              <a16:creationId xmlns:a16="http://schemas.microsoft.com/office/drawing/2014/main" id="{84C3BE5F-BEA5-4CCD-AC8F-EDCF7E848C6F}"/>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6" name="Text Box 19">
          <a:extLst>
            <a:ext uri="{FF2B5EF4-FFF2-40B4-BE49-F238E27FC236}">
              <a16:creationId xmlns:a16="http://schemas.microsoft.com/office/drawing/2014/main" id="{F2EBB4B0-C364-43D1-8B7C-F2E7DBC42F74}"/>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95251</xdr:rowOff>
    </xdr:to>
    <xdr:sp macro="" textlink="">
      <xdr:nvSpPr>
        <xdr:cNvPr id="1387" name="Text Box 15">
          <a:extLst>
            <a:ext uri="{FF2B5EF4-FFF2-40B4-BE49-F238E27FC236}">
              <a16:creationId xmlns:a16="http://schemas.microsoft.com/office/drawing/2014/main" id="{A21DA5F2-523F-4C26-883E-B6B5333FAD5A}"/>
            </a:ext>
          </a:extLst>
        </xdr:cNvPr>
        <xdr:cNvSpPr txBox="1">
          <a:spLocks noChangeArrowheads="1"/>
        </xdr:cNvSpPr>
      </xdr:nvSpPr>
      <xdr:spPr bwMode="auto">
        <a:xfrm>
          <a:off x="3361372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8" name="Text Box 16">
          <a:extLst>
            <a:ext uri="{FF2B5EF4-FFF2-40B4-BE49-F238E27FC236}">
              <a16:creationId xmlns:a16="http://schemas.microsoft.com/office/drawing/2014/main" id="{CB758770-2004-487C-9167-E1FA15AF9531}"/>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0</xdr:rowOff>
    </xdr:from>
    <xdr:to>
      <xdr:col>31</xdr:col>
      <xdr:colOff>95250</xdr:colOff>
      <xdr:row>29</xdr:row>
      <xdr:rowOff>171450</xdr:rowOff>
    </xdr:to>
    <xdr:sp macro="" textlink="">
      <xdr:nvSpPr>
        <xdr:cNvPr id="1389" name="Text Box 17">
          <a:extLst>
            <a:ext uri="{FF2B5EF4-FFF2-40B4-BE49-F238E27FC236}">
              <a16:creationId xmlns:a16="http://schemas.microsoft.com/office/drawing/2014/main" id="{803D2BD2-23AC-4615-99E5-31F430E24DB3}"/>
            </a:ext>
          </a:extLst>
        </xdr:cNvPr>
        <xdr:cNvSpPr txBox="1">
          <a:spLocks noChangeArrowheads="1"/>
        </xdr:cNvSpPr>
      </xdr:nvSpPr>
      <xdr:spPr bwMode="auto">
        <a:xfrm>
          <a:off x="33613725" y="827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29</xdr:row>
      <xdr:rowOff>19050</xdr:rowOff>
    </xdr:from>
    <xdr:to>
      <xdr:col>31</xdr:col>
      <xdr:colOff>93345</xdr:colOff>
      <xdr:row>29</xdr:row>
      <xdr:rowOff>190500</xdr:rowOff>
    </xdr:to>
    <xdr:sp macro="" textlink="">
      <xdr:nvSpPr>
        <xdr:cNvPr id="1390" name="Text Box 18">
          <a:extLst>
            <a:ext uri="{FF2B5EF4-FFF2-40B4-BE49-F238E27FC236}">
              <a16:creationId xmlns:a16="http://schemas.microsoft.com/office/drawing/2014/main" id="{A7DA4182-EBEC-478F-8C6B-7311B4032B0C}"/>
            </a:ext>
          </a:extLst>
        </xdr:cNvPr>
        <xdr:cNvSpPr txBox="1">
          <a:spLocks noChangeArrowheads="1"/>
        </xdr:cNvSpPr>
      </xdr:nvSpPr>
      <xdr:spPr bwMode="auto">
        <a:xfrm>
          <a:off x="33613725" y="8296275"/>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8255</xdr:rowOff>
    </xdr:to>
    <xdr:sp macro="" textlink="">
      <xdr:nvSpPr>
        <xdr:cNvPr id="1391" name="Text Box 15">
          <a:extLst>
            <a:ext uri="{FF2B5EF4-FFF2-40B4-BE49-F238E27FC236}">
              <a16:creationId xmlns:a16="http://schemas.microsoft.com/office/drawing/2014/main" id="{73D6144B-4E00-4F16-9E6F-109974D7F759}"/>
            </a:ext>
          </a:extLst>
        </xdr:cNvPr>
        <xdr:cNvSpPr txBox="1">
          <a:spLocks noChangeArrowheads="1"/>
        </xdr:cNvSpPr>
      </xdr:nvSpPr>
      <xdr:spPr bwMode="auto">
        <a:xfrm>
          <a:off x="3361372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95250</xdr:rowOff>
    </xdr:to>
    <xdr:sp macro="" textlink="">
      <xdr:nvSpPr>
        <xdr:cNvPr id="1392" name="Text Box 15">
          <a:extLst>
            <a:ext uri="{FF2B5EF4-FFF2-40B4-BE49-F238E27FC236}">
              <a16:creationId xmlns:a16="http://schemas.microsoft.com/office/drawing/2014/main" id="{E8C367C7-266A-48D8-A28D-441640B1F0B8}"/>
            </a:ext>
          </a:extLst>
        </xdr:cNvPr>
        <xdr:cNvSpPr txBox="1">
          <a:spLocks noChangeArrowheads="1"/>
        </xdr:cNvSpPr>
      </xdr:nvSpPr>
      <xdr:spPr bwMode="auto">
        <a:xfrm>
          <a:off x="3361372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8255</xdr:rowOff>
    </xdr:to>
    <xdr:sp macro="" textlink="">
      <xdr:nvSpPr>
        <xdr:cNvPr id="1393" name="Text Box 15">
          <a:extLst>
            <a:ext uri="{FF2B5EF4-FFF2-40B4-BE49-F238E27FC236}">
              <a16:creationId xmlns:a16="http://schemas.microsoft.com/office/drawing/2014/main" id="{D19F520C-E736-4DE6-9441-FE25B804CE13}"/>
            </a:ext>
          </a:extLst>
        </xdr:cNvPr>
        <xdr:cNvSpPr txBox="1">
          <a:spLocks noChangeArrowheads="1"/>
        </xdr:cNvSpPr>
      </xdr:nvSpPr>
      <xdr:spPr bwMode="auto">
        <a:xfrm>
          <a:off x="3361372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94" name="Text Box 16">
          <a:extLst>
            <a:ext uri="{FF2B5EF4-FFF2-40B4-BE49-F238E27FC236}">
              <a16:creationId xmlns:a16="http://schemas.microsoft.com/office/drawing/2014/main" id="{CAE05969-4B71-4278-AC4F-39FC507180D0}"/>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95" name="Text Box 17">
          <a:extLst>
            <a:ext uri="{FF2B5EF4-FFF2-40B4-BE49-F238E27FC236}">
              <a16:creationId xmlns:a16="http://schemas.microsoft.com/office/drawing/2014/main" id="{BC361C84-24C0-46CD-9D0D-43EBFFA347FE}"/>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96" name="Text Box 18">
          <a:extLst>
            <a:ext uri="{FF2B5EF4-FFF2-40B4-BE49-F238E27FC236}">
              <a16:creationId xmlns:a16="http://schemas.microsoft.com/office/drawing/2014/main" id="{D610ECD4-4833-4DAC-A72A-94A18300F351}"/>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97" name="Text Box 19">
          <a:extLst>
            <a:ext uri="{FF2B5EF4-FFF2-40B4-BE49-F238E27FC236}">
              <a16:creationId xmlns:a16="http://schemas.microsoft.com/office/drawing/2014/main" id="{55521F09-7DC4-4A5F-9EA1-32505745497C}"/>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398" name="Text Box 15">
          <a:extLst>
            <a:ext uri="{FF2B5EF4-FFF2-40B4-BE49-F238E27FC236}">
              <a16:creationId xmlns:a16="http://schemas.microsoft.com/office/drawing/2014/main" id="{3F4BFFF5-9D15-4A17-B48E-F1204EAD347C}"/>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399" name="Text Box 16">
          <a:extLst>
            <a:ext uri="{FF2B5EF4-FFF2-40B4-BE49-F238E27FC236}">
              <a16:creationId xmlns:a16="http://schemas.microsoft.com/office/drawing/2014/main" id="{AB71CEB7-24DF-408E-9FA3-2AAAA4E1F68C}"/>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0" name="Text Box 17">
          <a:extLst>
            <a:ext uri="{FF2B5EF4-FFF2-40B4-BE49-F238E27FC236}">
              <a16:creationId xmlns:a16="http://schemas.microsoft.com/office/drawing/2014/main" id="{0558B54F-3036-42AB-B4F5-B841D7B3FF9A}"/>
            </a:ext>
          </a:extLst>
        </xdr:cNvPr>
        <xdr:cNvSpPr txBox="1">
          <a:spLocks noChangeArrowheads="1"/>
        </xdr:cNvSpPr>
      </xdr:nvSpPr>
      <xdr:spPr bwMode="auto">
        <a:xfrm>
          <a:off x="33613725" y="8705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30</xdr:row>
      <xdr:rowOff>0</xdr:rowOff>
    </xdr:from>
    <xdr:to>
      <xdr:col>31</xdr:col>
      <xdr:colOff>93345</xdr:colOff>
      <xdr:row>30</xdr:row>
      <xdr:rowOff>171450</xdr:rowOff>
    </xdr:to>
    <xdr:sp macro="" textlink="">
      <xdr:nvSpPr>
        <xdr:cNvPr id="1401" name="Text Box 18">
          <a:extLst>
            <a:ext uri="{FF2B5EF4-FFF2-40B4-BE49-F238E27FC236}">
              <a16:creationId xmlns:a16="http://schemas.microsoft.com/office/drawing/2014/main" id="{59126074-0E09-4B7F-8D0E-55D9F2F0572C}"/>
            </a:ext>
          </a:extLst>
        </xdr:cNvPr>
        <xdr:cNvSpPr txBox="1">
          <a:spLocks noChangeArrowheads="1"/>
        </xdr:cNvSpPr>
      </xdr:nvSpPr>
      <xdr:spPr bwMode="auto">
        <a:xfrm>
          <a:off x="33613725" y="8724900"/>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402" name="Text Box 15">
          <a:extLst>
            <a:ext uri="{FF2B5EF4-FFF2-40B4-BE49-F238E27FC236}">
              <a16:creationId xmlns:a16="http://schemas.microsoft.com/office/drawing/2014/main" id="{EDE89569-7CF5-404D-9E96-B17374F9D90C}"/>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95251</xdr:rowOff>
    </xdr:to>
    <xdr:sp macro="" textlink="">
      <xdr:nvSpPr>
        <xdr:cNvPr id="1403" name="Text Box 15">
          <a:extLst>
            <a:ext uri="{FF2B5EF4-FFF2-40B4-BE49-F238E27FC236}">
              <a16:creationId xmlns:a16="http://schemas.microsoft.com/office/drawing/2014/main" id="{22710AE1-DC6C-4A59-A821-15B22F76B202}"/>
            </a:ext>
          </a:extLst>
        </xdr:cNvPr>
        <xdr:cNvSpPr txBox="1">
          <a:spLocks noChangeArrowheads="1"/>
        </xdr:cNvSpPr>
      </xdr:nvSpPr>
      <xdr:spPr bwMode="auto">
        <a:xfrm>
          <a:off x="3361372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8255</xdr:rowOff>
    </xdr:to>
    <xdr:sp macro="" textlink="">
      <xdr:nvSpPr>
        <xdr:cNvPr id="1404" name="Text Box 15">
          <a:extLst>
            <a:ext uri="{FF2B5EF4-FFF2-40B4-BE49-F238E27FC236}">
              <a16:creationId xmlns:a16="http://schemas.microsoft.com/office/drawing/2014/main" id="{8435C8DE-01A8-4DF6-A017-DBF19CD56702}"/>
            </a:ext>
          </a:extLst>
        </xdr:cNvPr>
        <xdr:cNvSpPr txBox="1">
          <a:spLocks noChangeArrowheads="1"/>
        </xdr:cNvSpPr>
      </xdr:nvSpPr>
      <xdr:spPr bwMode="auto">
        <a:xfrm>
          <a:off x="3361372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5" name="Text Box 16">
          <a:extLst>
            <a:ext uri="{FF2B5EF4-FFF2-40B4-BE49-F238E27FC236}">
              <a16:creationId xmlns:a16="http://schemas.microsoft.com/office/drawing/2014/main" id="{6157FAD7-6EDD-45FE-909D-8F585707F299}"/>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6" name="Text Box 17">
          <a:extLst>
            <a:ext uri="{FF2B5EF4-FFF2-40B4-BE49-F238E27FC236}">
              <a16:creationId xmlns:a16="http://schemas.microsoft.com/office/drawing/2014/main" id="{185541D8-C66E-4CA9-95FC-CA04BD7403CD}"/>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7" name="Text Box 18">
          <a:extLst>
            <a:ext uri="{FF2B5EF4-FFF2-40B4-BE49-F238E27FC236}">
              <a16:creationId xmlns:a16="http://schemas.microsoft.com/office/drawing/2014/main" id="{CB6E6B87-CF70-44ED-A573-AA14A9AFB57B}"/>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8" name="Text Box 19">
          <a:extLst>
            <a:ext uri="{FF2B5EF4-FFF2-40B4-BE49-F238E27FC236}">
              <a16:creationId xmlns:a16="http://schemas.microsoft.com/office/drawing/2014/main" id="{53F173E5-CCF8-4D37-8358-9103B693B0F5}"/>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09" name="Text Box 16">
          <a:extLst>
            <a:ext uri="{FF2B5EF4-FFF2-40B4-BE49-F238E27FC236}">
              <a16:creationId xmlns:a16="http://schemas.microsoft.com/office/drawing/2014/main" id="{7D84A643-E7CA-47D2-AA1C-9B51F5B284D1}"/>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171450</xdr:rowOff>
    </xdr:to>
    <xdr:sp macro="" textlink="">
      <xdr:nvSpPr>
        <xdr:cNvPr id="1410" name="Text Box 17">
          <a:extLst>
            <a:ext uri="{FF2B5EF4-FFF2-40B4-BE49-F238E27FC236}">
              <a16:creationId xmlns:a16="http://schemas.microsoft.com/office/drawing/2014/main" id="{DB84A7ED-CB77-475C-ABDA-3BDC22478728}"/>
            </a:ext>
          </a:extLst>
        </xdr:cNvPr>
        <xdr:cNvSpPr txBox="1">
          <a:spLocks noChangeArrowheads="1"/>
        </xdr:cNvSpPr>
      </xdr:nvSpPr>
      <xdr:spPr bwMode="auto">
        <a:xfrm>
          <a:off x="33613725" y="9134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1019175</xdr:colOff>
      <xdr:row>30</xdr:row>
      <xdr:rowOff>0</xdr:rowOff>
    </xdr:from>
    <xdr:to>
      <xdr:col>31</xdr:col>
      <xdr:colOff>93345</xdr:colOff>
      <xdr:row>30</xdr:row>
      <xdr:rowOff>171450</xdr:rowOff>
    </xdr:to>
    <xdr:sp macro="" textlink="">
      <xdr:nvSpPr>
        <xdr:cNvPr id="1411" name="Text Box 18">
          <a:extLst>
            <a:ext uri="{FF2B5EF4-FFF2-40B4-BE49-F238E27FC236}">
              <a16:creationId xmlns:a16="http://schemas.microsoft.com/office/drawing/2014/main" id="{1D0A7F6F-D04E-480B-88C7-51A75A0B824C}"/>
            </a:ext>
          </a:extLst>
        </xdr:cNvPr>
        <xdr:cNvSpPr txBox="1">
          <a:spLocks noChangeArrowheads="1"/>
        </xdr:cNvSpPr>
      </xdr:nvSpPr>
      <xdr:spPr bwMode="auto">
        <a:xfrm>
          <a:off x="33613725" y="9153525"/>
          <a:ext cx="1047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412" name="Text Box 15">
          <a:extLst>
            <a:ext uri="{FF2B5EF4-FFF2-40B4-BE49-F238E27FC236}">
              <a16:creationId xmlns:a16="http://schemas.microsoft.com/office/drawing/2014/main" id="{8AEEDA33-36B8-4FE9-80D9-E5740F014172}"/>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413" name="Text Box 15">
          <a:extLst>
            <a:ext uri="{FF2B5EF4-FFF2-40B4-BE49-F238E27FC236}">
              <a16:creationId xmlns:a16="http://schemas.microsoft.com/office/drawing/2014/main" id="{2B9BC2C2-3414-49D7-A1F1-52590C18B130}"/>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26</xdr:row>
      <xdr:rowOff>504825</xdr:rowOff>
    </xdr:from>
    <xdr:to>
      <xdr:col>28</xdr:col>
      <xdr:colOff>95250</xdr:colOff>
      <xdr:row>27</xdr:row>
      <xdr:rowOff>114300</xdr:rowOff>
    </xdr:to>
    <xdr:sp macro="" textlink="">
      <xdr:nvSpPr>
        <xdr:cNvPr id="1414" name="Text Box 15">
          <a:extLst>
            <a:ext uri="{FF2B5EF4-FFF2-40B4-BE49-F238E27FC236}">
              <a16:creationId xmlns:a16="http://schemas.microsoft.com/office/drawing/2014/main" id="{2D9BF5E5-E291-4C5A-8A7D-87AB6E4B31F8}"/>
            </a:ext>
          </a:extLst>
        </xdr:cNvPr>
        <xdr:cNvSpPr txBox="1">
          <a:spLocks noChangeArrowheads="1"/>
        </xdr:cNvSpPr>
      </xdr:nvSpPr>
      <xdr:spPr bwMode="auto">
        <a:xfrm>
          <a:off x="31384875" y="632460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26</xdr:row>
      <xdr:rowOff>504825</xdr:rowOff>
    </xdr:from>
    <xdr:to>
      <xdr:col>28</xdr:col>
      <xdr:colOff>95250</xdr:colOff>
      <xdr:row>27</xdr:row>
      <xdr:rowOff>16721</xdr:rowOff>
    </xdr:to>
    <xdr:sp macro="" textlink="">
      <xdr:nvSpPr>
        <xdr:cNvPr id="1415" name="Text Box 15">
          <a:extLst>
            <a:ext uri="{FF2B5EF4-FFF2-40B4-BE49-F238E27FC236}">
              <a16:creationId xmlns:a16="http://schemas.microsoft.com/office/drawing/2014/main" id="{902FB7C8-EF82-4634-8C76-A287B10DE8E4}"/>
            </a:ext>
          </a:extLst>
        </xdr:cNvPr>
        <xdr:cNvSpPr txBox="1">
          <a:spLocks noChangeArrowheads="1"/>
        </xdr:cNvSpPr>
      </xdr:nvSpPr>
      <xdr:spPr bwMode="auto">
        <a:xfrm>
          <a:off x="31384875" y="63246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110702</xdr:rowOff>
    </xdr:to>
    <xdr:sp macro="" textlink="">
      <xdr:nvSpPr>
        <xdr:cNvPr id="1416" name="Text Box 15">
          <a:extLst>
            <a:ext uri="{FF2B5EF4-FFF2-40B4-BE49-F238E27FC236}">
              <a16:creationId xmlns:a16="http://schemas.microsoft.com/office/drawing/2014/main" id="{F4C0EF60-6E97-4F7A-9400-9279047EDF19}"/>
            </a:ext>
          </a:extLst>
        </xdr:cNvPr>
        <xdr:cNvSpPr txBox="1">
          <a:spLocks noChangeArrowheads="1"/>
        </xdr:cNvSpPr>
      </xdr:nvSpPr>
      <xdr:spPr bwMode="auto">
        <a:xfrm>
          <a:off x="31384875"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13125</xdr:rowOff>
    </xdr:to>
    <xdr:sp macro="" textlink="">
      <xdr:nvSpPr>
        <xdr:cNvPr id="1417" name="Text Box 15">
          <a:extLst>
            <a:ext uri="{FF2B5EF4-FFF2-40B4-BE49-F238E27FC236}">
              <a16:creationId xmlns:a16="http://schemas.microsoft.com/office/drawing/2014/main" id="{B73647AE-A140-43E7-9B35-0B81FF1C7944}"/>
            </a:ext>
          </a:extLst>
        </xdr:cNvPr>
        <xdr:cNvSpPr txBox="1">
          <a:spLocks noChangeArrowheads="1"/>
        </xdr:cNvSpPr>
      </xdr:nvSpPr>
      <xdr:spPr bwMode="auto">
        <a:xfrm>
          <a:off x="31384875" y="67722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110702</xdr:rowOff>
    </xdr:to>
    <xdr:sp macro="" textlink="">
      <xdr:nvSpPr>
        <xdr:cNvPr id="1418" name="Text Box 15">
          <a:extLst>
            <a:ext uri="{FF2B5EF4-FFF2-40B4-BE49-F238E27FC236}">
              <a16:creationId xmlns:a16="http://schemas.microsoft.com/office/drawing/2014/main" id="{E95B4908-1664-4E81-ACDC-6E1B66805A6F}"/>
            </a:ext>
          </a:extLst>
        </xdr:cNvPr>
        <xdr:cNvSpPr txBox="1">
          <a:spLocks noChangeArrowheads="1"/>
        </xdr:cNvSpPr>
      </xdr:nvSpPr>
      <xdr:spPr bwMode="auto">
        <a:xfrm>
          <a:off x="31384875" y="721995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0</xdr:rowOff>
    </xdr:from>
    <xdr:to>
      <xdr:col>28</xdr:col>
      <xdr:colOff>95250</xdr:colOff>
      <xdr:row>27</xdr:row>
      <xdr:rowOff>13123</xdr:rowOff>
    </xdr:to>
    <xdr:sp macro="" textlink="">
      <xdr:nvSpPr>
        <xdr:cNvPr id="1419" name="Text Box 15">
          <a:extLst>
            <a:ext uri="{FF2B5EF4-FFF2-40B4-BE49-F238E27FC236}">
              <a16:creationId xmlns:a16="http://schemas.microsoft.com/office/drawing/2014/main" id="{1E4CF865-DDA7-4AF4-AD6E-8CAEE419EA69}"/>
            </a:ext>
          </a:extLst>
        </xdr:cNvPr>
        <xdr:cNvSpPr txBox="1">
          <a:spLocks noChangeArrowheads="1"/>
        </xdr:cNvSpPr>
      </xdr:nvSpPr>
      <xdr:spPr bwMode="auto">
        <a:xfrm>
          <a:off x="31384875" y="72199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26</xdr:row>
      <xdr:rowOff>504825</xdr:rowOff>
    </xdr:from>
    <xdr:to>
      <xdr:col>31</xdr:col>
      <xdr:colOff>95250</xdr:colOff>
      <xdr:row>27</xdr:row>
      <xdr:rowOff>114300</xdr:rowOff>
    </xdr:to>
    <xdr:sp macro="" textlink="">
      <xdr:nvSpPr>
        <xdr:cNvPr id="1420" name="Text Box 15">
          <a:extLst>
            <a:ext uri="{FF2B5EF4-FFF2-40B4-BE49-F238E27FC236}">
              <a16:creationId xmlns:a16="http://schemas.microsoft.com/office/drawing/2014/main" id="{ABF6D147-142E-4C41-84BC-2C2FE3E1A5D3}"/>
            </a:ext>
          </a:extLst>
        </xdr:cNvPr>
        <xdr:cNvSpPr txBox="1">
          <a:spLocks noChangeArrowheads="1"/>
        </xdr:cNvSpPr>
      </xdr:nvSpPr>
      <xdr:spPr bwMode="auto">
        <a:xfrm>
          <a:off x="33613725" y="632460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26</xdr:row>
      <xdr:rowOff>504825</xdr:rowOff>
    </xdr:from>
    <xdr:to>
      <xdr:col>31</xdr:col>
      <xdr:colOff>95250</xdr:colOff>
      <xdr:row>27</xdr:row>
      <xdr:rowOff>16721</xdr:rowOff>
    </xdr:to>
    <xdr:sp macro="" textlink="">
      <xdr:nvSpPr>
        <xdr:cNvPr id="1421" name="Text Box 15">
          <a:extLst>
            <a:ext uri="{FF2B5EF4-FFF2-40B4-BE49-F238E27FC236}">
              <a16:creationId xmlns:a16="http://schemas.microsoft.com/office/drawing/2014/main" id="{24946578-7083-4701-9550-D078B6C56413}"/>
            </a:ext>
          </a:extLst>
        </xdr:cNvPr>
        <xdr:cNvSpPr txBox="1">
          <a:spLocks noChangeArrowheads="1"/>
        </xdr:cNvSpPr>
      </xdr:nvSpPr>
      <xdr:spPr bwMode="auto">
        <a:xfrm>
          <a:off x="33613725" y="63246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110702</xdr:rowOff>
    </xdr:to>
    <xdr:sp macro="" textlink="">
      <xdr:nvSpPr>
        <xdr:cNvPr id="1422" name="Text Box 15">
          <a:extLst>
            <a:ext uri="{FF2B5EF4-FFF2-40B4-BE49-F238E27FC236}">
              <a16:creationId xmlns:a16="http://schemas.microsoft.com/office/drawing/2014/main" id="{A8AE1396-DB8C-4EAE-8D2E-6BCAE191AF5C}"/>
            </a:ext>
          </a:extLst>
        </xdr:cNvPr>
        <xdr:cNvSpPr txBox="1">
          <a:spLocks noChangeArrowheads="1"/>
        </xdr:cNvSpPr>
      </xdr:nvSpPr>
      <xdr:spPr bwMode="auto">
        <a:xfrm>
          <a:off x="33613725" y="67722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13125</xdr:rowOff>
    </xdr:to>
    <xdr:sp macro="" textlink="">
      <xdr:nvSpPr>
        <xdr:cNvPr id="1423" name="Text Box 15">
          <a:extLst>
            <a:ext uri="{FF2B5EF4-FFF2-40B4-BE49-F238E27FC236}">
              <a16:creationId xmlns:a16="http://schemas.microsoft.com/office/drawing/2014/main" id="{1CD4B539-AB12-48D2-9BE0-00C74FE20AD4}"/>
            </a:ext>
          </a:extLst>
        </xdr:cNvPr>
        <xdr:cNvSpPr txBox="1">
          <a:spLocks noChangeArrowheads="1"/>
        </xdr:cNvSpPr>
      </xdr:nvSpPr>
      <xdr:spPr bwMode="auto">
        <a:xfrm>
          <a:off x="33613725" y="67722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110702</xdr:rowOff>
    </xdr:to>
    <xdr:sp macro="" textlink="">
      <xdr:nvSpPr>
        <xdr:cNvPr id="1424" name="Text Box 15">
          <a:extLst>
            <a:ext uri="{FF2B5EF4-FFF2-40B4-BE49-F238E27FC236}">
              <a16:creationId xmlns:a16="http://schemas.microsoft.com/office/drawing/2014/main" id="{BC1FF967-0C98-43B1-BBC0-1B025932D7C9}"/>
            </a:ext>
          </a:extLst>
        </xdr:cNvPr>
        <xdr:cNvSpPr txBox="1">
          <a:spLocks noChangeArrowheads="1"/>
        </xdr:cNvSpPr>
      </xdr:nvSpPr>
      <xdr:spPr bwMode="auto">
        <a:xfrm>
          <a:off x="33613725" y="7219950"/>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0</xdr:rowOff>
    </xdr:from>
    <xdr:to>
      <xdr:col>31</xdr:col>
      <xdr:colOff>95250</xdr:colOff>
      <xdr:row>27</xdr:row>
      <xdr:rowOff>13123</xdr:rowOff>
    </xdr:to>
    <xdr:sp macro="" textlink="">
      <xdr:nvSpPr>
        <xdr:cNvPr id="1425" name="Text Box 15">
          <a:extLst>
            <a:ext uri="{FF2B5EF4-FFF2-40B4-BE49-F238E27FC236}">
              <a16:creationId xmlns:a16="http://schemas.microsoft.com/office/drawing/2014/main" id="{718B8EF9-0474-44B6-A88C-955D4F7B18C5}"/>
            </a:ext>
          </a:extLst>
        </xdr:cNvPr>
        <xdr:cNvSpPr txBox="1">
          <a:spLocks noChangeArrowheads="1"/>
        </xdr:cNvSpPr>
      </xdr:nvSpPr>
      <xdr:spPr bwMode="auto">
        <a:xfrm>
          <a:off x="33613725" y="72199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95250</xdr:rowOff>
    </xdr:to>
    <xdr:sp macro="" textlink="">
      <xdr:nvSpPr>
        <xdr:cNvPr id="1426" name="Text Box 15">
          <a:extLst>
            <a:ext uri="{FF2B5EF4-FFF2-40B4-BE49-F238E27FC236}">
              <a16:creationId xmlns:a16="http://schemas.microsoft.com/office/drawing/2014/main" id="{86AA0E30-728E-4B5D-AF51-26F0A67B6B40}"/>
            </a:ext>
          </a:extLst>
        </xdr:cNvPr>
        <xdr:cNvSpPr txBox="1">
          <a:spLocks noChangeArrowheads="1"/>
        </xdr:cNvSpPr>
      </xdr:nvSpPr>
      <xdr:spPr bwMode="auto">
        <a:xfrm>
          <a:off x="3138487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8255</xdr:rowOff>
    </xdr:to>
    <xdr:sp macro="" textlink="">
      <xdr:nvSpPr>
        <xdr:cNvPr id="1427" name="Text Box 15">
          <a:extLst>
            <a:ext uri="{FF2B5EF4-FFF2-40B4-BE49-F238E27FC236}">
              <a16:creationId xmlns:a16="http://schemas.microsoft.com/office/drawing/2014/main" id="{B9A3BDEB-A1DF-4778-8684-82828BD97B40}"/>
            </a:ext>
          </a:extLst>
        </xdr:cNvPr>
        <xdr:cNvSpPr txBox="1">
          <a:spLocks noChangeArrowheads="1"/>
        </xdr:cNvSpPr>
      </xdr:nvSpPr>
      <xdr:spPr bwMode="auto">
        <a:xfrm>
          <a:off x="3138487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504825</xdr:rowOff>
    </xdr:from>
    <xdr:to>
      <xdr:col>28</xdr:col>
      <xdr:colOff>95250</xdr:colOff>
      <xdr:row>28</xdr:row>
      <xdr:rowOff>114299</xdr:rowOff>
    </xdr:to>
    <xdr:sp macro="" textlink="">
      <xdr:nvSpPr>
        <xdr:cNvPr id="1428" name="Text Box 15">
          <a:extLst>
            <a:ext uri="{FF2B5EF4-FFF2-40B4-BE49-F238E27FC236}">
              <a16:creationId xmlns:a16="http://schemas.microsoft.com/office/drawing/2014/main" id="{9EE7A6C4-1EF4-4403-A5B6-53C6400ED346}"/>
            </a:ext>
          </a:extLst>
        </xdr:cNvPr>
        <xdr:cNvSpPr txBox="1">
          <a:spLocks noChangeArrowheads="1"/>
        </xdr:cNvSpPr>
      </xdr:nvSpPr>
      <xdr:spPr bwMode="auto">
        <a:xfrm>
          <a:off x="31384875" y="77247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27</xdr:row>
      <xdr:rowOff>504825</xdr:rowOff>
    </xdr:from>
    <xdr:to>
      <xdr:col>28</xdr:col>
      <xdr:colOff>95250</xdr:colOff>
      <xdr:row>28</xdr:row>
      <xdr:rowOff>19472</xdr:rowOff>
    </xdr:to>
    <xdr:sp macro="" textlink="">
      <xdr:nvSpPr>
        <xdr:cNvPr id="1429" name="Text Box 15">
          <a:extLst>
            <a:ext uri="{FF2B5EF4-FFF2-40B4-BE49-F238E27FC236}">
              <a16:creationId xmlns:a16="http://schemas.microsoft.com/office/drawing/2014/main" id="{A933F5CF-F78A-422F-B996-A49A443E589C}"/>
            </a:ext>
          </a:extLst>
        </xdr:cNvPr>
        <xdr:cNvSpPr txBox="1">
          <a:spLocks noChangeArrowheads="1"/>
        </xdr:cNvSpPr>
      </xdr:nvSpPr>
      <xdr:spPr bwMode="auto">
        <a:xfrm>
          <a:off x="31384875" y="77247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95251</xdr:rowOff>
    </xdr:to>
    <xdr:sp macro="" textlink="">
      <xdr:nvSpPr>
        <xdr:cNvPr id="1430" name="Text Box 15">
          <a:extLst>
            <a:ext uri="{FF2B5EF4-FFF2-40B4-BE49-F238E27FC236}">
              <a16:creationId xmlns:a16="http://schemas.microsoft.com/office/drawing/2014/main" id="{606D41C6-F1B8-4032-9E11-9E9ED24AA682}"/>
            </a:ext>
          </a:extLst>
        </xdr:cNvPr>
        <xdr:cNvSpPr txBox="1">
          <a:spLocks noChangeArrowheads="1"/>
        </xdr:cNvSpPr>
      </xdr:nvSpPr>
      <xdr:spPr bwMode="auto">
        <a:xfrm>
          <a:off x="3138487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8255</xdr:rowOff>
    </xdr:to>
    <xdr:sp macro="" textlink="">
      <xdr:nvSpPr>
        <xdr:cNvPr id="1431" name="Text Box 15">
          <a:extLst>
            <a:ext uri="{FF2B5EF4-FFF2-40B4-BE49-F238E27FC236}">
              <a16:creationId xmlns:a16="http://schemas.microsoft.com/office/drawing/2014/main" id="{2947AF4B-B7F1-4B29-8E37-663587949B68}"/>
            </a:ext>
          </a:extLst>
        </xdr:cNvPr>
        <xdr:cNvSpPr txBox="1">
          <a:spLocks noChangeArrowheads="1"/>
        </xdr:cNvSpPr>
      </xdr:nvSpPr>
      <xdr:spPr bwMode="auto">
        <a:xfrm>
          <a:off x="3138487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95250</xdr:rowOff>
    </xdr:to>
    <xdr:sp macro="" textlink="">
      <xdr:nvSpPr>
        <xdr:cNvPr id="1432" name="Text Box 15">
          <a:extLst>
            <a:ext uri="{FF2B5EF4-FFF2-40B4-BE49-F238E27FC236}">
              <a16:creationId xmlns:a16="http://schemas.microsoft.com/office/drawing/2014/main" id="{F67679D6-D4DE-419D-BFF3-5777D158DEF3}"/>
            </a:ext>
          </a:extLst>
        </xdr:cNvPr>
        <xdr:cNvSpPr txBox="1">
          <a:spLocks noChangeArrowheads="1"/>
        </xdr:cNvSpPr>
      </xdr:nvSpPr>
      <xdr:spPr bwMode="auto">
        <a:xfrm>
          <a:off x="3138487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28</xdr:row>
      <xdr:rowOff>504825</xdr:rowOff>
    </xdr:from>
    <xdr:to>
      <xdr:col>28</xdr:col>
      <xdr:colOff>95250</xdr:colOff>
      <xdr:row>29</xdr:row>
      <xdr:rowOff>8255</xdr:rowOff>
    </xdr:to>
    <xdr:sp macro="" textlink="">
      <xdr:nvSpPr>
        <xdr:cNvPr id="1433" name="Text Box 15">
          <a:extLst>
            <a:ext uri="{FF2B5EF4-FFF2-40B4-BE49-F238E27FC236}">
              <a16:creationId xmlns:a16="http://schemas.microsoft.com/office/drawing/2014/main" id="{AC2EE5CC-8450-421C-80DF-9ACD59C32568}"/>
            </a:ext>
          </a:extLst>
        </xdr:cNvPr>
        <xdr:cNvSpPr txBox="1">
          <a:spLocks noChangeArrowheads="1"/>
        </xdr:cNvSpPr>
      </xdr:nvSpPr>
      <xdr:spPr bwMode="auto">
        <a:xfrm>
          <a:off x="3138487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95251</xdr:rowOff>
    </xdr:to>
    <xdr:sp macro="" textlink="">
      <xdr:nvSpPr>
        <xdr:cNvPr id="1434" name="Text Box 15">
          <a:extLst>
            <a:ext uri="{FF2B5EF4-FFF2-40B4-BE49-F238E27FC236}">
              <a16:creationId xmlns:a16="http://schemas.microsoft.com/office/drawing/2014/main" id="{10E79C5B-52D1-41DE-A2A0-1973CEB43016}"/>
            </a:ext>
          </a:extLst>
        </xdr:cNvPr>
        <xdr:cNvSpPr txBox="1">
          <a:spLocks noChangeArrowheads="1"/>
        </xdr:cNvSpPr>
      </xdr:nvSpPr>
      <xdr:spPr bwMode="auto">
        <a:xfrm>
          <a:off x="3138487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8255</xdr:rowOff>
    </xdr:to>
    <xdr:sp macro="" textlink="">
      <xdr:nvSpPr>
        <xdr:cNvPr id="1435" name="Text Box 15">
          <a:extLst>
            <a:ext uri="{FF2B5EF4-FFF2-40B4-BE49-F238E27FC236}">
              <a16:creationId xmlns:a16="http://schemas.microsoft.com/office/drawing/2014/main" id="{4DDF38D5-3054-451E-8794-DF0854B6AE83}"/>
            </a:ext>
          </a:extLst>
        </xdr:cNvPr>
        <xdr:cNvSpPr txBox="1">
          <a:spLocks noChangeArrowheads="1"/>
        </xdr:cNvSpPr>
      </xdr:nvSpPr>
      <xdr:spPr bwMode="auto">
        <a:xfrm>
          <a:off x="3138487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436" name="Text Box 15">
          <a:extLst>
            <a:ext uri="{FF2B5EF4-FFF2-40B4-BE49-F238E27FC236}">
              <a16:creationId xmlns:a16="http://schemas.microsoft.com/office/drawing/2014/main" id="{60355AE4-BB27-463C-9FE9-C89E3C2C9BA6}"/>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437" name="Text Box 15">
          <a:extLst>
            <a:ext uri="{FF2B5EF4-FFF2-40B4-BE49-F238E27FC236}">
              <a16:creationId xmlns:a16="http://schemas.microsoft.com/office/drawing/2014/main" id="{2ECA0382-D4FA-4DF0-B3A6-4AF017C9AF93}"/>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95251</xdr:rowOff>
    </xdr:to>
    <xdr:sp macro="" textlink="">
      <xdr:nvSpPr>
        <xdr:cNvPr id="1438" name="Text Box 15">
          <a:extLst>
            <a:ext uri="{FF2B5EF4-FFF2-40B4-BE49-F238E27FC236}">
              <a16:creationId xmlns:a16="http://schemas.microsoft.com/office/drawing/2014/main" id="{2700909B-E0F8-4D40-B47D-AB5279FA4634}"/>
            </a:ext>
          </a:extLst>
        </xdr:cNvPr>
        <xdr:cNvSpPr txBox="1">
          <a:spLocks noChangeArrowheads="1"/>
        </xdr:cNvSpPr>
      </xdr:nvSpPr>
      <xdr:spPr bwMode="auto">
        <a:xfrm>
          <a:off x="3138487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29</xdr:row>
      <xdr:rowOff>504825</xdr:rowOff>
    </xdr:from>
    <xdr:to>
      <xdr:col>28</xdr:col>
      <xdr:colOff>95250</xdr:colOff>
      <xdr:row>30</xdr:row>
      <xdr:rowOff>8255</xdr:rowOff>
    </xdr:to>
    <xdr:sp macro="" textlink="">
      <xdr:nvSpPr>
        <xdr:cNvPr id="1439" name="Text Box 15">
          <a:extLst>
            <a:ext uri="{FF2B5EF4-FFF2-40B4-BE49-F238E27FC236}">
              <a16:creationId xmlns:a16="http://schemas.microsoft.com/office/drawing/2014/main" id="{0C28B572-FEF4-4E40-9EDF-63A2C2DE4395}"/>
            </a:ext>
          </a:extLst>
        </xdr:cNvPr>
        <xdr:cNvSpPr txBox="1">
          <a:spLocks noChangeArrowheads="1"/>
        </xdr:cNvSpPr>
      </xdr:nvSpPr>
      <xdr:spPr bwMode="auto">
        <a:xfrm>
          <a:off x="3138487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440" name="Text Box 15">
          <a:extLst>
            <a:ext uri="{FF2B5EF4-FFF2-40B4-BE49-F238E27FC236}">
              <a16:creationId xmlns:a16="http://schemas.microsoft.com/office/drawing/2014/main" id="{6E8860C2-1220-4366-B43C-229597503685}"/>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441" name="Text Box 15">
          <a:extLst>
            <a:ext uri="{FF2B5EF4-FFF2-40B4-BE49-F238E27FC236}">
              <a16:creationId xmlns:a16="http://schemas.microsoft.com/office/drawing/2014/main" id="{5705A991-14BD-4104-A9D1-D28A6A7C4971}"/>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89958</xdr:rowOff>
    </xdr:to>
    <xdr:sp macro="" textlink="">
      <xdr:nvSpPr>
        <xdr:cNvPr id="1442" name="Text Box 15">
          <a:extLst>
            <a:ext uri="{FF2B5EF4-FFF2-40B4-BE49-F238E27FC236}">
              <a16:creationId xmlns:a16="http://schemas.microsoft.com/office/drawing/2014/main" id="{499D2E92-5407-44BC-B13F-A7141987313D}"/>
            </a:ext>
          </a:extLst>
        </xdr:cNvPr>
        <xdr:cNvSpPr txBox="1">
          <a:spLocks noChangeArrowheads="1"/>
        </xdr:cNvSpPr>
      </xdr:nvSpPr>
      <xdr:spPr bwMode="auto">
        <a:xfrm>
          <a:off x="3138487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1152525</xdr:colOff>
      <xdr:row>30</xdr:row>
      <xdr:rowOff>0</xdr:rowOff>
    </xdr:from>
    <xdr:to>
      <xdr:col>28</xdr:col>
      <xdr:colOff>95250</xdr:colOff>
      <xdr:row>30</xdr:row>
      <xdr:rowOff>2964</xdr:rowOff>
    </xdr:to>
    <xdr:sp macro="" textlink="">
      <xdr:nvSpPr>
        <xdr:cNvPr id="1443" name="Text Box 15">
          <a:extLst>
            <a:ext uri="{FF2B5EF4-FFF2-40B4-BE49-F238E27FC236}">
              <a16:creationId xmlns:a16="http://schemas.microsoft.com/office/drawing/2014/main" id="{4D59EAC9-1258-472D-9B5A-D4B931AD1071}"/>
            </a:ext>
          </a:extLst>
        </xdr:cNvPr>
        <xdr:cNvSpPr txBox="1">
          <a:spLocks noChangeArrowheads="1"/>
        </xdr:cNvSpPr>
      </xdr:nvSpPr>
      <xdr:spPr bwMode="auto">
        <a:xfrm>
          <a:off x="3138487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95250</xdr:rowOff>
    </xdr:to>
    <xdr:sp macro="" textlink="">
      <xdr:nvSpPr>
        <xdr:cNvPr id="1444" name="Text Box 15">
          <a:extLst>
            <a:ext uri="{FF2B5EF4-FFF2-40B4-BE49-F238E27FC236}">
              <a16:creationId xmlns:a16="http://schemas.microsoft.com/office/drawing/2014/main" id="{722B72AE-A968-4833-8732-C7BBFC5A34D2}"/>
            </a:ext>
          </a:extLst>
        </xdr:cNvPr>
        <xdr:cNvSpPr txBox="1">
          <a:spLocks noChangeArrowheads="1"/>
        </xdr:cNvSpPr>
      </xdr:nvSpPr>
      <xdr:spPr bwMode="auto">
        <a:xfrm>
          <a:off x="3361372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8255</xdr:rowOff>
    </xdr:to>
    <xdr:sp macro="" textlink="">
      <xdr:nvSpPr>
        <xdr:cNvPr id="1445" name="Text Box 15">
          <a:extLst>
            <a:ext uri="{FF2B5EF4-FFF2-40B4-BE49-F238E27FC236}">
              <a16:creationId xmlns:a16="http://schemas.microsoft.com/office/drawing/2014/main" id="{82CDCEB8-4621-440F-AEC3-771D5009C912}"/>
            </a:ext>
          </a:extLst>
        </xdr:cNvPr>
        <xdr:cNvSpPr txBox="1">
          <a:spLocks noChangeArrowheads="1"/>
        </xdr:cNvSpPr>
      </xdr:nvSpPr>
      <xdr:spPr bwMode="auto">
        <a:xfrm>
          <a:off x="3361372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504825</xdr:rowOff>
    </xdr:from>
    <xdr:to>
      <xdr:col>31</xdr:col>
      <xdr:colOff>95250</xdr:colOff>
      <xdr:row>28</xdr:row>
      <xdr:rowOff>114299</xdr:rowOff>
    </xdr:to>
    <xdr:sp macro="" textlink="">
      <xdr:nvSpPr>
        <xdr:cNvPr id="1446" name="Text Box 15">
          <a:extLst>
            <a:ext uri="{FF2B5EF4-FFF2-40B4-BE49-F238E27FC236}">
              <a16:creationId xmlns:a16="http://schemas.microsoft.com/office/drawing/2014/main" id="{8B9969AC-093A-4DD7-B039-B7DA10187AB9}"/>
            </a:ext>
          </a:extLst>
        </xdr:cNvPr>
        <xdr:cNvSpPr txBox="1">
          <a:spLocks noChangeArrowheads="1"/>
        </xdr:cNvSpPr>
      </xdr:nvSpPr>
      <xdr:spPr bwMode="auto">
        <a:xfrm>
          <a:off x="33613725" y="7724775"/>
          <a:ext cx="95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27</xdr:row>
      <xdr:rowOff>504825</xdr:rowOff>
    </xdr:from>
    <xdr:to>
      <xdr:col>31</xdr:col>
      <xdr:colOff>95250</xdr:colOff>
      <xdr:row>28</xdr:row>
      <xdr:rowOff>19472</xdr:rowOff>
    </xdr:to>
    <xdr:sp macro="" textlink="">
      <xdr:nvSpPr>
        <xdr:cNvPr id="1447" name="Text Box 15">
          <a:extLst>
            <a:ext uri="{FF2B5EF4-FFF2-40B4-BE49-F238E27FC236}">
              <a16:creationId xmlns:a16="http://schemas.microsoft.com/office/drawing/2014/main" id="{2685E91C-AAD6-42EB-BC55-B3C1285A8D75}"/>
            </a:ext>
          </a:extLst>
        </xdr:cNvPr>
        <xdr:cNvSpPr txBox="1">
          <a:spLocks noChangeArrowheads="1"/>
        </xdr:cNvSpPr>
      </xdr:nvSpPr>
      <xdr:spPr bwMode="auto">
        <a:xfrm>
          <a:off x="33613725" y="77247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95251</xdr:rowOff>
    </xdr:to>
    <xdr:sp macro="" textlink="">
      <xdr:nvSpPr>
        <xdr:cNvPr id="1448" name="Text Box 15">
          <a:extLst>
            <a:ext uri="{FF2B5EF4-FFF2-40B4-BE49-F238E27FC236}">
              <a16:creationId xmlns:a16="http://schemas.microsoft.com/office/drawing/2014/main" id="{E913AE93-C745-4B39-A8CE-B4EB6BBAAAED}"/>
            </a:ext>
          </a:extLst>
        </xdr:cNvPr>
        <xdr:cNvSpPr txBox="1">
          <a:spLocks noChangeArrowheads="1"/>
        </xdr:cNvSpPr>
      </xdr:nvSpPr>
      <xdr:spPr bwMode="auto">
        <a:xfrm>
          <a:off x="3361372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8255</xdr:rowOff>
    </xdr:to>
    <xdr:sp macro="" textlink="">
      <xdr:nvSpPr>
        <xdr:cNvPr id="1449" name="Text Box 15">
          <a:extLst>
            <a:ext uri="{FF2B5EF4-FFF2-40B4-BE49-F238E27FC236}">
              <a16:creationId xmlns:a16="http://schemas.microsoft.com/office/drawing/2014/main" id="{FA14EB2B-6B98-4437-B248-4002F4A33D7D}"/>
            </a:ext>
          </a:extLst>
        </xdr:cNvPr>
        <xdr:cNvSpPr txBox="1">
          <a:spLocks noChangeArrowheads="1"/>
        </xdr:cNvSpPr>
      </xdr:nvSpPr>
      <xdr:spPr bwMode="auto">
        <a:xfrm>
          <a:off x="3361372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95250</xdr:rowOff>
    </xdr:to>
    <xdr:sp macro="" textlink="">
      <xdr:nvSpPr>
        <xdr:cNvPr id="1450" name="Text Box 15">
          <a:extLst>
            <a:ext uri="{FF2B5EF4-FFF2-40B4-BE49-F238E27FC236}">
              <a16:creationId xmlns:a16="http://schemas.microsoft.com/office/drawing/2014/main" id="{D357D784-DEAA-48EA-94B9-9F358D843766}"/>
            </a:ext>
          </a:extLst>
        </xdr:cNvPr>
        <xdr:cNvSpPr txBox="1">
          <a:spLocks noChangeArrowheads="1"/>
        </xdr:cNvSpPr>
      </xdr:nvSpPr>
      <xdr:spPr bwMode="auto">
        <a:xfrm>
          <a:off x="33613725" y="827722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28</xdr:row>
      <xdr:rowOff>504825</xdr:rowOff>
    </xdr:from>
    <xdr:to>
      <xdr:col>31</xdr:col>
      <xdr:colOff>95250</xdr:colOff>
      <xdr:row>29</xdr:row>
      <xdr:rowOff>8255</xdr:rowOff>
    </xdr:to>
    <xdr:sp macro="" textlink="">
      <xdr:nvSpPr>
        <xdr:cNvPr id="1451" name="Text Box 15">
          <a:extLst>
            <a:ext uri="{FF2B5EF4-FFF2-40B4-BE49-F238E27FC236}">
              <a16:creationId xmlns:a16="http://schemas.microsoft.com/office/drawing/2014/main" id="{C02F2FE9-2F0B-48AC-AF2D-E2BA0C453111}"/>
            </a:ext>
          </a:extLst>
        </xdr:cNvPr>
        <xdr:cNvSpPr txBox="1">
          <a:spLocks noChangeArrowheads="1"/>
        </xdr:cNvSpPr>
      </xdr:nvSpPr>
      <xdr:spPr bwMode="auto">
        <a:xfrm>
          <a:off x="33613725" y="827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95251</xdr:rowOff>
    </xdr:to>
    <xdr:sp macro="" textlink="">
      <xdr:nvSpPr>
        <xdr:cNvPr id="1452" name="Text Box 15">
          <a:extLst>
            <a:ext uri="{FF2B5EF4-FFF2-40B4-BE49-F238E27FC236}">
              <a16:creationId xmlns:a16="http://schemas.microsoft.com/office/drawing/2014/main" id="{88EEDE01-251C-450A-A3CF-EB2C3AE84A38}"/>
            </a:ext>
          </a:extLst>
        </xdr:cNvPr>
        <xdr:cNvSpPr txBox="1">
          <a:spLocks noChangeArrowheads="1"/>
        </xdr:cNvSpPr>
      </xdr:nvSpPr>
      <xdr:spPr bwMode="auto">
        <a:xfrm>
          <a:off x="3361372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8255</xdr:rowOff>
    </xdr:to>
    <xdr:sp macro="" textlink="">
      <xdr:nvSpPr>
        <xdr:cNvPr id="1453" name="Text Box 15">
          <a:extLst>
            <a:ext uri="{FF2B5EF4-FFF2-40B4-BE49-F238E27FC236}">
              <a16:creationId xmlns:a16="http://schemas.microsoft.com/office/drawing/2014/main" id="{735ABC0F-AEE9-437D-9BCB-56BD2CC3F00A}"/>
            </a:ext>
          </a:extLst>
        </xdr:cNvPr>
        <xdr:cNvSpPr txBox="1">
          <a:spLocks noChangeArrowheads="1"/>
        </xdr:cNvSpPr>
      </xdr:nvSpPr>
      <xdr:spPr bwMode="auto">
        <a:xfrm>
          <a:off x="3361372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454" name="Text Box 15">
          <a:extLst>
            <a:ext uri="{FF2B5EF4-FFF2-40B4-BE49-F238E27FC236}">
              <a16:creationId xmlns:a16="http://schemas.microsoft.com/office/drawing/2014/main" id="{834B5BF0-5CCF-468D-A4A6-E0D7DBA02917}"/>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455" name="Text Box 15">
          <a:extLst>
            <a:ext uri="{FF2B5EF4-FFF2-40B4-BE49-F238E27FC236}">
              <a16:creationId xmlns:a16="http://schemas.microsoft.com/office/drawing/2014/main" id="{282BB5AC-7FBC-4B67-8B39-32581DFCBFDA}"/>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95251</xdr:rowOff>
    </xdr:to>
    <xdr:sp macro="" textlink="">
      <xdr:nvSpPr>
        <xdr:cNvPr id="1456" name="Text Box 15">
          <a:extLst>
            <a:ext uri="{FF2B5EF4-FFF2-40B4-BE49-F238E27FC236}">
              <a16:creationId xmlns:a16="http://schemas.microsoft.com/office/drawing/2014/main" id="{B595A283-5B57-46CE-B6F6-F3F1DA1A8674}"/>
            </a:ext>
          </a:extLst>
        </xdr:cNvPr>
        <xdr:cNvSpPr txBox="1">
          <a:spLocks noChangeArrowheads="1"/>
        </xdr:cNvSpPr>
      </xdr:nvSpPr>
      <xdr:spPr bwMode="auto">
        <a:xfrm>
          <a:off x="33613725" y="8705850"/>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29</xdr:row>
      <xdr:rowOff>504825</xdr:rowOff>
    </xdr:from>
    <xdr:to>
      <xdr:col>31</xdr:col>
      <xdr:colOff>95250</xdr:colOff>
      <xdr:row>30</xdr:row>
      <xdr:rowOff>8255</xdr:rowOff>
    </xdr:to>
    <xdr:sp macro="" textlink="">
      <xdr:nvSpPr>
        <xdr:cNvPr id="1457" name="Text Box 15">
          <a:extLst>
            <a:ext uri="{FF2B5EF4-FFF2-40B4-BE49-F238E27FC236}">
              <a16:creationId xmlns:a16="http://schemas.microsoft.com/office/drawing/2014/main" id="{E262D7DF-BBB0-4B43-9E03-564BAC39A3AC}"/>
            </a:ext>
          </a:extLst>
        </xdr:cNvPr>
        <xdr:cNvSpPr txBox="1">
          <a:spLocks noChangeArrowheads="1"/>
        </xdr:cNvSpPr>
      </xdr:nvSpPr>
      <xdr:spPr bwMode="auto">
        <a:xfrm>
          <a:off x="33613725" y="87058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458" name="Text Box 15">
          <a:extLst>
            <a:ext uri="{FF2B5EF4-FFF2-40B4-BE49-F238E27FC236}">
              <a16:creationId xmlns:a16="http://schemas.microsoft.com/office/drawing/2014/main" id="{8EE81336-4B23-4E62-9965-CD1C15DB1EC6}"/>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459" name="Text Box 15">
          <a:extLst>
            <a:ext uri="{FF2B5EF4-FFF2-40B4-BE49-F238E27FC236}">
              <a16:creationId xmlns:a16="http://schemas.microsoft.com/office/drawing/2014/main" id="{9E989272-C6FC-423B-AD46-BAA7BC07AFEB}"/>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89958</xdr:rowOff>
    </xdr:to>
    <xdr:sp macro="" textlink="">
      <xdr:nvSpPr>
        <xdr:cNvPr id="1460" name="Text Box 15">
          <a:extLst>
            <a:ext uri="{FF2B5EF4-FFF2-40B4-BE49-F238E27FC236}">
              <a16:creationId xmlns:a16="http://schemas.microsoft.com/office/drawing/2014/main" id="{88BB26FA-9E1C-4EAA-B150-5E79A77606B1}"/>
            </a:ext>
          </a:extLst>
        </xdr:cNvPr>
        <xdr:cNvSpPr txBox="1">
          <a:spLocks noChangeArrowheads="1"/>
        </xdr:cNvSpPr>
      </xdr:nvSpPr>
      <xdr:spPr bwMode="auto">
        <a:xfrm>
          <a:off x="33613725" y="9134475"/>
          <a:ext cx="952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1152525</xdr:colOff>
      <xdr:row>30</xdr:row>
      <xdr:rowOff>0</xdr:rowOff>
    </xdr:from>
    <xdr:to>
      <xdr:col>31</xdr:col>
      <xdr:colOff>95250</xdr:colOff>
      <xdr:row>30</xdr:row>
      <xdr:rowOff>2964</xdr:rowOff>
    </xdr:to>
    <xdr:sp macro="" textlink="">
      <xdr:nvSpPr>
        <xdr:cNvPr id="1461" name="Text Box 15">
          <a:extLst>
            <a:ext uri="{FF2B5EF4-FFF2-40B4-BE49-F238E27FC236}">
              <a16:creationId xmlns:a16="http://schemas.microsoft.com/office/drawing/2014/main" id="{997C535A-9FEE-46A1-ACC7-45E49D595174}"/>
            </a:ext>
          </a:extLst>
        </xdr:cNvPr>
        <xdr:cNvSpPr txBox="1">
          <a:spLocks noChangeArrowheads="1"/>
        </xdr:cNvSpPr>
      </xdr:nvSpPr>
      <xdr:spPr bwMode="auto">
        <a:xfrm>
          <a:off x="33613725" y="913447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31</xdr:row>
      <xdr:rowOff>504825</xdr:rowOff>
    </xdr:from>
    <xdr:ext cx="95250" cy="444014"/>
    <xdr:sp macro="" textlink="">
      <xdr:nvSpPr>
        <xdr:cNvPr id="1462" name="Text Box 15">
          <a:extLst>
            <a:ext uri="{FF2B5EF4-FFF2-40B4-BE49-F238E27FC236}">
              <a16:creationId xmlns:a16="http://schemas.microsoft.com/office/drawing/2014/main" id="{2C0DFED9-A1FD-455B-992C-202375D3B6CC}"/>
            </a:ext>
          </a:extLst>
        </xdr:cNvPr>
        <xdr:cNvSpPr txBox="1">
          <a:spLocks noChangeArrowheads="1"/>
        </xdr:cNvSpPr>
      </xdr:nvSpPr>
      <xdr:spPr bwMode="auto">
        <a:xfrm>
          <a:off x="22231350" y="6410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33</xdr:row>
      <xdr:rowOff>0</xdr:rowOff>
    </xdr:from>
    <xdr:to>
      <xdr:col>22</xdr:col>
      <xdr:colOff>95250</xdr:colOff>
      <xdr:row>33</xdr:row>
      <xdr:rowOff>171450</xdr:rowOff>
    </xdr:to>
    <xdr:sp macro="" textlink="">
      <xdr:nvSpPr>
        <xdr:cNvPr id="1463" name="Text Box 16">
          <a:extLst>
            <a:ext uri="{FF2B5EF4-FFF2-40B4-BE49-F238E27FC236}">
              <a16:creationId xmlns:a16="http://schemas.microsoft.com/office/drawing/2014/main" id="{29A6E444-0AD3-4411-99CC-2CC75451DF14}"/>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22</xdr:col>
      <xdr:colOff>95250</xdr:colOff>
      <xdr:row>33</xdr:row>
      <xdr:rowOff>171450</xdr:rowOff>
    </xdr:to>
    <xdr:sp macro="" textlink="">
      <xdr:nvSpPr>
        <xdr:cNvPr id="1464" name="Text Box 17">
          <a:extLst>
            <a:ext uri="{FF2B5EF4-FFF2-40B4-BE49-F238E27FC236}">
              <a16:creationId xmlns:a16="http://schemas.microsoft.com/office/drawing/2014/main" id="{DED1B732-0577-46BF-A684-69EB7095999A}"/>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22</xdr:col>
      <xdr:colOff>95250</xdr:colOff>
      <xdr:row>33</xdr:row>
      <xdr:rowOff>171450</xdr:rowOff>
    </xdr:to>
    <xdr:sp macro="" textlink="">
      <xdr:nvSpPr>
        <xdr:cNvPr id="1465" name="Text Box 18">
          <a:extLst>
            <a:ext uri="{FF2B5EF4-FFF2-40B4-BE49-F238E27FC236}">
              <a16:creationId xmlns:a16="http://schemas.microsoft.com/office/drawing/2014/main" id="{F97A5FDC-09E7-4CC1-BBF3-8A899578FB7A}"/>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22</xdr:col>
      <xdr:colOff>95250</xdr:colOff>
      <xdr:row>33</xdr:row>
      <xdr:rowOff>171450</xdr:rowOff>
    </xdr:to>
    <xdr:sp macro="" textlink="">
      <xdr:nvSpPr>
        <xdr:cNvPr id="1466" name="Text Box 19">
          <a:extLst>
            <a:ext uri="{FF2B5EF4-FFF2-40B4-BE49-F238E27FC236}">
              <a16:creationId xmlns:a16="http://schemas.microsoft.com/office/drawing/2014/main" id="{A4B97429-7F70-401F-95B2-505F22EA35F5}"/>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504825</xdr:rowOff>
    </xdr:from>
    <xdr:to>
      <xdr:col>22</xdr:col>
      <xdr:colOff>95250</xdr:colOff>
      <xdr:row>36</xdr:row>
      <xdr:rowOff>15912</xdr:rowOff>
    </xdr:to>
    <xdr:sp macro="" textlink="">
      <xdr:nvSpPr>
        <xdr:cNvPr id="1467" name="Text Box 15">
          <a:extLst>
            <a:ext uri="{FF2B5EF4-FFF2-40B4-BE49-F238E27FC236}">
              <a16:creationId xmlns:a16="http://schemas.microsoft.com/office/drawing/2014/main" id="{4C4B270D-847A-49B3-B8D4-DCB705D158F8}"/>
            </a:ext>
          </a:extLst>
        </xdr:cNvPr>
        <xdr:cNvSpPr txBox="1">
          <a:spLocks noChangeArrowheads="1"/>
        </xdr:cNvSpPr>
      </xdr:nvSpPr>
      <xdr:spPr bwMode="auto">
        <a:xfrm>
          <a:off x="22231350" y="7305675"/>
          <a:ext cx="95250" cy="888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33</xdr:row>
      <xdr:rowOff>0</xdr:rowOff>
    </xdr:from>
    <xdr:ext cx="95250" cy="171450"/>
    <xdr:sp macro="" textlink="">
      <xdr:nvSpPr>
        <xdr:cNvPr id="1468" name="Text Box 16">
          <a:extLst>
            <a:ext uri="{FF2B5EF4-FFF2-40B4-BE49-F238E27FC236}">
              <a16:creationId xmlns:a16="http://schemas.microsoft.com/office/drawing/2014/main" id="{DC74191A-8B30-4696-A4A2-7E6200017575}"/>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469" name="Text Box 17">
          <a:extLst>
            <a:ext uri="{FF2B5EF4-FFF2-40B4-BE49-F238E27FC236}">
              <a16:creationId xmlns:a16="http://schemas.microsoft.com/office/drawing/2014/main" id="{63B7CBD3-50CA-4DFA-96A5-5D1E1F5F29FB}"/>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470" name="Text Box 18">
          <a:extLst>
            <a:ext uri="{FF2B5EF4-FFF2-40B4-BE49-F238E27FC236}">
              <a16:creationId xmlns:a16="http://schemas.microsoft.com/office/drawing/2014/main" id="{FD9CEC74-DCE8-4E13-B9EF-C1002B826EF5}"/>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471" name="Text Box 19">
          <a:extLst>
            <a:ext uri="{FF2B5EF4-FFF2-40B4-BE49-F238E27FC236}">
              <a16:creationId xmlns:a16="http://schemas.microsoft.com/office/drawing/2014/main" id="{9F6D296F-B5A8-4053-A387-52613890E6A8}"/>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472" name="Text Box 15">
          <a:extLst>
            <a:ext uri="{FF2B5EF4-FFF2-40B4-BE49-F238E27FC236}">
              <a16:creationId xmlns:a16="http://schemas.microsoft.com/office/drawing/2014/main" id="{C61489DC-3555-4D19-95C1-83CD30084255}"/>
            </a:ext>
          </a:extLst>
        </xdr:cNvPr>
        <xdr:cNvSpPr txBox="1">
          <a:spLocks noChangeArrowheads="1"/>
        </xdr:cNvSpPr>
      </xdr:nvSpPr>
      <xdr:spPr bwMode="auto">
        <a:xfrm>
          <a:off x="3138487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30</xdr:row>
      <xdr:rowOff>0</xdr:rowOff>
    </xdr:from>
    <xdr:ext cx="95250" cy="171450"/>
    <xdr:sp macro="" textlink="">
      <xdr:nvSpPr>
        <xdr:cNvPr id="1473" name="Text Box 16">
          <a:extLst>
            <a:ext uri="{FF2B5EF4-FFF2-40B4-BE49-F238E27FC236}">
              <a16:creationId xmlns:a16="http://schemas.microsoft.com/office/drawing/2014/main" id="{E830CB81-1A33-46A7-A931-244575E3F7AA}"/>
            </a:ext>
          </a:extLst>
        </xdr:cNvPr>
        <xdr:cNvSpPr txBox="1">
          <a:spLocks noChangeArrowheads="1"/>
        </xdr:cNvSpPr>
      </xdr:nvSpPr>
      <xdr:spPr bwMode="auto">
        <a:xfrm>
          <a:off x="3882390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30</xdr:row>
      <xdr:rowOff>0</xdr:rowOff>
    </xdr:from>
    <xdr:ext cx="95250" cy="171450"/>
    <xdr:sp macro="" textlink="">
      <xdr:nvSpPr>
        <xdr:cNvPr id="1474" name="Text Box 17">
          <a:extLst>
            <a:ext uri="{FF2B5EF4-FFF2-40B4-BE49-F238E27FC236}">
              <a16:creationId xmlns:a16="http://schemas.microsoft.com/office/drawing/2014/main" id="{F4656C35-33FE-4133-ADA3-788D8A4D6989}"/>
            </a:ext>
          </a:extLst>
        </xdr:cNvPr>
        <xdr:cNvSpPr txBox="1">
          <a:spLocks noChangeArrowheads="1"/>
        </xdr:cNvSpPr>
      </xdr:nvSpPr>
      <xdr:spPr bwMode="auto">
        <a:xfrm>
          <a:off x="3882390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30</xdr:row>
      <xdr:rowOff>0</xdr:rowOff>
    </xdr:from>
    <xdr:ext cx="95250" cy="171450"/>
    <xdr:sp macro="" textlink="">
      <xdr:nvSpPr>
        <xdr:cNvPr id="1475" name="Text Box 18">
          <a:extLst>
            <a:ext uri="{FF2B5EF4-FFF2-40B4-BE49-F238E27FC236}">
              <a16:creationId xmlns:a16="http://schemas.microsoft.com/office/drawing/2014/main" id="{1EC8F644-728E-4027-A022-1A88DD692C3C}"/>
            </a:ext>
          </a:extLst>
        </xdr:cNvPr>
        <xdr:cNvSpPr txBox="1">
          <a:spLocks noChangeArrowheads="1"/>
        </xdr:cNvSpPr>
      </xdr:nvSpPr>
      <xdr:spPr bwMode="auto">
        <a:xfrm>
          <a:off x="3882390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30</xdr:row>
      <xdr:rowOff>0</xdr:rowOff>
    </xdr:from>
    <xdr:ext cx="95250" cy="171450"/>
    <xdr:sp macro="" textlink="">
      <xdr:nvSpPr>
        <xdr:cNvPr id="1476" name="Text Box 19">
          <a:extLst>
            <a:ext uri="{FF2B5EF4-FFF2-40B4-BE49-F238E27FC236}">
              <a16:creationId xmlns:a16="http://schemas.microsoft.com/office/drawing/2014/main" id="{6B57CB32-05F2-4A22-84DF-6F231EED9BD1}"/>
            </a:ext>
          </a:extLst>
        </xdr:cNvPr>
        <xdr:cNvSpPr txBox="1">
          <a:spLocks noChangeArrowheads="1"/>
        </xdr:cNvSpPr>
      </xdr:nvSpPr>
      <xdr:spPr bwMode="auto">
        <a:xfrm>
          <a:off x="3882390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33</xdr:row>
      <xdr:rowOff>504825</xdr:rowOff>
    </xdr:from>
    <xdr:ext cx="95250" cy="442269"/>
    <xdr:sp macro="" textlink="">
      <xdr:nvSpPr>
        <xdr:cNvPr id="1477" name="Text Box 15">
          <a:extLst>
            <a:ext uri="{FF2B5EF4-FFF2-40B4-BE49-F238E27FC236}">
              <a16:creationId xmlns:a16="http://schemas.microsoft.com/office/drawing/2014/main" id="{0D97A800-C7E4-49A9-96EE-CC5B336A1D7A}"/>
            </a:ext>
          </a:extLst>
        </xdr:cNvPr>
        <xdr:cNvSpPr txBox="1">
          <a:spLocks noChangeArrowheads="1"/>
        </xdr:cNvSpPr>
      </xdr:nvSpPr>
      <xdr:spPr bwMode="auto">
        <a:xfrm>
          <a:off x="38823900"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504825</xdr:rowOff>
    </xdr:from>
    <xdr:ext cx="95250" cy="444014"/>
    <xdr:sp macro="" textlink="">
      <xdr:nvSpPr>
        <xdr:cNvPr id="1478" name="Text Box 15">
          <a:extLst>
            <a:ext uri="{FF2B5EF4-FFF2-40B4-BE49-F238E27FC236}">
              <a16:creationId xmlns:a16="http://schemas.microsoft.com/office/drawing/2014/main" id="{3DA1F2DC-B2F2-407B-AE0A-36D90E305C9D}"/>
            </a:ext>
          </a:extLst>
        </xdr:cNvPr>
        <xdr:cNvSpPr txBox="1">
          <a:spLocks noChangeArrowheads="1"/>
        </xdr:cNvSpPr>
      </xdr:nvSpPr>
      <xdr:spPr bwMode="auto">
        <a:xfrm>
          <a:off x="22231350" y="6410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33</xdr:row>
      <xdr:rowOff>0</xdr:rowOff>
    </xdr:from>
    <xdr:ext cx="95250" cy="171450"/>
    <xdr:sp macro="" textlink="">
      <xdr:nvSpPr>
        <xdr:cNvPr id="1479" name="Text Box 16">
          <a:extLst>
            <a:ext uri="{FF2B5EF4-FFF2-40B4-BE49-F238E27FC236}">
              <a16:creationId xmlns:a16="http://schemas.microsoft.com/office/drawing/2014/main" id="{33AB70CF-BF83-44B1-B1B3-253AB4EE6FCC}"/>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33</xdr:row>
      <xdr:rowOff>0</xdr:rowOff>
    </xdr:from>
    <xdr:ext cx="95250" cy="171450"/>
    <xdr:sp macro="" textlink="">
      <xdr:nvSpPr>
        <xdr:cNvPr id="1480" name="Text Box 17">
          <a:extLst>
            <a:ext uri="{FF2B5EF4-FFF2-40B4-BE49-F238E27FC236}">
              <a16:creationId xmlns:a16="http://schemas.microsoft.com/office/drawing/2014/main" id="{653D410A-251C-43F8-A528-E70F86558D32}"/>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33</xdr:row>
      <xdr:rowOff>0</xdr:rowOff>
    </xdr:from>
    <xdr:ext cx="95250" cy="171450"/>
    <xdr:sp macro="" textlink="">
      <xdr:nvSpPr>
        <xdr:cNvPr id="1481" name="Text Box 18">
          <a:extLst>
            <a:ext uri="{FF2B5EF4-FFF2-40B4-BE49-F238E27FC236}">
              <a16:creationId xmlns:a16="http://schemas.microsoft.com/office/drawing/2014/main" id="{5DB2BD8B-1B93-4976-AE6D-9732F9B97F3C}"/>
            </a:ext>
          </a:extLst>
        </xdr:cNvPr>
        <xdr:cNvSpPr txBox="1">
          <a:spLocks noChangeArrowheads="1"/>
        </xdr:cNvSpPr>
      </xdr:nvSpPr>
      <xdr:spPr bwMode="auto">
        <a:xfrm>
          <a:off x="22231350"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25978</xdr:colOff>
      <xdr:row>32</xdr:row>
      <xdr:rowOff>441614</xdr:rowOff>
    </xdr:from>
    <xdr:ext cx="95250" cy="171450"/>
    <xdr:sp macro="" textlink="">
      <xdr:nvSpPr>
        <xdr:cNvPr id="1482" name="Text Box 19">
          <a:extLst>
            <a:ext uri="{FF2B5EF4-FFF2-40B4-BE49-F238E27FC236}">
              <a16:creationId xmlns:a16="http://schemas.microsoft.com/office/drawing/2014/main" id="{D2C647CC-4FC3-49E5-85EC-A81B5A14E625}"/>
            </a:ext>
          </a:extLst>
        </xdr:cNvPr>
        <xdr:cNvSpPr txBox="1">
          <a:spLocks noChangeArrowheads="1"/>
        </xdr:cNvSpPr>
      </xdr:nvSpPr>
      <xdr:spPr bwMode="auto">
        <a:xfrm>
          <a:off x="22257328" y="68519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33</xdr:row>
      <xdr:rowOff>504825</xdr:rowOff>
    </xdr:from>
    <xdr:ext cx="95250" cy="213632"/>
    <xdr:sp macro="" textlink="">
      <xdr:nvSpPr>
        <xdr:cNvPr id="1483" name="Text Box 15">
          <a:extLst>
            <a:ext uri="{FF2B5EF4-FFF2-40B4-BE49-F238E27FC236}">
              <a16:creationId xmlns:a16="http://schemas.microsoft.com/office/drawing/2014/main" id="{42470A01-84C7-4FF3-BE12-6CF120D29FBB}"/>
            </a:ext>
          </a:extLst>
        </xdr:cNvPr>
        <xdr:cNvSpPr txBox="1">
          <a:spLocks noChangeArrowheads="1"/>
        </xdr:cNvSpPr>
      </xdr:nvSpPr>
      <xdr:spPr bwMode="auto">
        <a:xfrm>
          <a:off x="22231350"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33</xdr:row>
      <xdr:rowOff>504825</xdr:rowOff>
    </xdr:from>
    <xdr:ext cx="95250" cy="444331"/>
    <xdr:sp macro="" textlink="">
      <xdr:nvSpPr>
        <xdr:cNvPr id="1484" name="Text Box 15">
          <a:extLst>
            <a:ext uri="{FF2B5EF4-FFF2-40B4-BE49-F238E27FC236}">
              <a16:creationId xmlns:a16="http://schemas.microsoft.com/office/drawing/2014/main" id="{A3CFDF38-FCB6-424E-BDE9-C0FE4CE71A42}"/>
            </a:ext>
          </a:extLst>
        </xdr:cNvPr>
        <xdr:cNvSpPr txBox="1">
          <a:spLocks noChangeArrowheads="1"/>
        </xdr:cNvSpPr>
      </xdr:nvSpPr>
      <xdr:spPr bwMode="auto">
        <a:xfrm>
          <a:off x="22231350" y="73056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485" name="Text Box 16">
          <a:extLst>
            <a:ext uri="{FF2B5EF4-FFF2-40B4-BE49-F238E27FC236}">
              <a16:creationId xmlns:a16="http://schemas.microsoft.com/office/drawing/2014/main" id="{FCD60361-6DDA-4FF9-9AE4-1DB97C0D9C50}"/>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1486" name="Text Box 17">
          <a:extLst>
            <a:ext uri="{FF2B5EF4-FFF2-40B4-BE49-F238E27FC236}">
              <a16:creationId xmlns:a16="http://schemas.microsoft.com/office/drawing/2014/main" id="{625553BC-23A8-4DF9-91A8-9B0228E65810}"/>
            </a:ext>
          </a:extLst>
        </xdr:cNvPr>
        <xdr:cNvSpPr txBox="1">
          <a:spLocks noChangeArrowheads="1"/>
        </xdr:cNvSpPr>
      </xdr:nvSpPr>
      <xdr:spPr bwMode="auto">
        <a:xfrm>
          <a:off x="3138487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33</xdr:row>
      <xdr:rowOff>15875</xdr:rowOff>
    </xdr:from>
    <xdr:ext cx="95250" cy="171450"/>
    <xdr:sp macro="" textlink="">
      <xdr:nvSpPr>
        <xdr:cNvPr id="1487" name="Text Box 18">
          <a:extLst>
            <a:ext uri="{FF2B5EF4-FFF2-40B4-BE49-F238E27FC236}">
              <a16:creationId xmlns:a16="http://schemas.microsoft.com/office/drawing/2014/main" id="{A8BBEFD0-096F-4D43-9A0E-1F88B1D0825E}"/>
            </a:ext>
          </a:extLst>
        </xdr:cNvPr>
        <xdr:cNvSpPr txBox="1">
          <a:spLocks noChangeArrowheads="1"/>
        </xdr:cNvSpPr>
      </xdr:nvSpPr>
      <xdr:spPr bwMode="auto">
        <a:xfrm>
          <a:off x="31386462" y="6873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488" name="Text Box 15">
          <a:extLst>
            <a:ext uri="{FF2B5EF4-FFF2-40B4-BE49-F238E27FC236}">
              <a16:creationId xmlns:a16="http://schemas.microsoft.com/office/drawing/2014/main" id="{C53C8BD5-820A-4861-BD72-DD32C7C55000}"/>
            </a:ext>
          </a:extLst>
        </xdr:cNvPr>
        <xdr:cNvSpPr txBox="1">
          <a:spLocks noChangeArrowheads="1"/>
        </xdr:cNvSpPr>
      </xdr:nvSpPr>
      <xdr:spPr bwMode="auto">
        <a:xfrm>
          <a:off x="3138487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489" name="Text Box 16">
          <a:extLst>
            <a:ext uri="{FF2B5EF4-FFF2-40B4-BE49-F238E27FC236}">
              <a16:creationId xmlns:a16="http://schemas.microsoft.com/office/drawing/2014/main" id="{31FC825E-F5C0-41AA-8C78-C4FD4A101227}"/>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490" name="Text Box 17">
          <a:extLst>
            <a:ext uri="{FF2B5EF4-FFF2-40B4-BE49-F238E27FC236}">
              <a16:creationId xmlns:a16="http://schemas.microsoft.com/office/drawing/2014/main" id="{EAF74E80-685D-47BF-B57E-6572E0007B41}"/>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491" name="Text Box 18">
          <a:extLst>
            <a:ext uri="{FF2B5EF4-FFF2-40B4-BE49-F238E27FC236}">
              <a16:creationId xmlns:a16="http://schemas.microsoft.com/office/drawing/2014/main" id="{45D47696-75EA-4A5D-B066-AC0B71E79D7D}"/>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492" name="Text Box 19">
          <a:extLst>
            <a:ext uri="{FF2B5EF4-FFF2-40B4-BE49-F238E27FC236}">
              <a16:creationId xmlns:a16="http://schemas.microsoft.com/office/drawing/2014/main" id="{58CC69EE-3FB8-4913-91A8-892E6A229792}"/>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493" name="Text Box 16">
          <a:extLst>
            <a:ext uri="{FF2B5EF4-FFF2-40B4-BE49-F238E27FC236}">
              <a16:creationId xmlns:a16="http://schemas.microsoft.com/office/drawing/2014/main" id="{4E0B76EB-D556-4013-8521-53E067382A37}"/>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30</xdr:row>
      <xdr:rowOff>0</xdr:rowOff>
    </xdr:from>
    <xdr:ext cx="95250" cy="171450"/>
    <xdr:sp macro="" textlink="">
      <xdr:nvSpPr>
        <xdr:cNvPr id="1494" name="Text Box 16">
          <a:extLst>
            <a:ext uri="{FF2B5EF4-FFF2-40B4-BE49-F238E27FC236}">
              <a16:creationId xmlns:a16="http://schemas.microsoft.com/office/drawing/2014/main" id="{099506EB-DF81-45BC-B2EA-B964D6FEBD29}"/>
            </a:ext>
          </a:extLst>
        </xdr:cNvPr>
        <xdr:cNvSpPr txBox="1">
          <a:spLocks noChangeArrowheads="1"/>
        </xdr:cNvSpPr>
      </xdr:nvSpPr>
      <xdr:spPr bwMode="auto">
        <a:xfrm>
          <a:off x="402240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30</xdr:row>
      <xdr:rowOff>0</xdr:rowOff>
    </xdr:from>
    <xdr:ext cx="95250" cy="171450"/>
    <xdr:sp macro="" textlink="">
      <xdr:nvSpPr>
        <xdr:cNvPr id="1495" name="Text Box 17">
          <a:extLst>
            <a:ext uri="{FF2B5EF4-FFF2-40B4-BE49-F238E27FC236}">
              <a16:creationId xmlns:a16="http://schemas.microsoft.com/office/drawing/2014/main" id="{2763BBBC-EEEF-42D1-BC47-59BF2B07EF7E}"/>
            </a:ext>
          </a:extLst>
        </xdr:cNvPr>
        <xdr:cNvSpPr txBox="1">
          <a:spLocks noChangeArrowheads="1"/>
        </xdr:cNvSpPr>
      </xdr:nvSpPr>
      <xdr:spPr bwMode="auto">
        <a:xfrm>
          <a:off x="402240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30</xdr:row>
      <xdr:rowOff>0</xdr:rowOff>
    </xdr:from>
    <xdr:ext cx="95250" cy="171450"/>
    <xdr:sp macro="" textlink="">
      <xdr:nvSpPr>
        <xdr:cNvPr id="1496" name="Text Box 18">
          <a:extLst>
            <a:ext uri="{FF2B5EF4-FFF2-40B4-BE49-F238E27FC236}">
              <a16:creationId xmlns:a16="http://schemas.microsoft.com/office/drawing/2014/main" id="{321EB944-7764-49A4-B454-9F7BBA2B9403}"/>
            </a:ext>
          </a:extLst>
        </xdr:cNvPr>
        <xdr:cNvSpPr txBox="1">
          <a:spLocks noChangeArrowheads="1"/>
        </xdr:cNvSpPr>
      </xdr:nvSpPr>
      <xdr:spPr bwMode="auto">
        <a:xfrm>
          <a:off x="402240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30</xdr:row>
      <xdr:rowOff>0</xdr:rowOff>
    </xdr:from>
    <xdr:ext cx="95250" cy="171450"/>
    <xdr:sp macro="" textlink="">
      <xdr:nvSpPr>
        <xdr:cNvPr id="1497" name="Text Box 19">
          <a:extLst>
            <a:ext uri="{FF2B5EF4-FFF2-40B4-BE49-F238E27FC236}">
              <a16:creationId xmlns:a16="http://schemas.microsoft.com/office/drawing/2014/main" id="{3602A646-0807-4C85-8B32-82D74518EC67}"/>
            </a:ext>
          </a:extLst>
        </xdr:cNvPr>
        <xdr:cNvSpPr txBox="1">
          <a:spLocks noChangeArrowheads="1"/>
        </xdr:cNvSpPr>
      </xdr:nvSpPr>
      <xdr:spPr bwMode="auto">
        <a:xfrm>
          <a:off x="402240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33</xdr:row>
      <xdr:rowOff>504825</xdr:rowOff>
    </xdr:from>
    <xdr:ext cx="95250" cy="442269"/>
    <xdr:sp macro="" textlink="">
      <xdr:nvSpPr>
        <xdr:cNvPr id="1498" name="Text Box 15">
          <a:extLst>
            <a:ext uri="{FF2B5EF4-FFF2-40B4-BE49-F238E27FC236}">
              <a16:creationId xmlns:a16="http://schemas.microsoft.com/office/drawing/2014/main" id="{6915AD54-AA05-449A-A96F-D2955C0043EA}"/>
            </a:ext>
          </a:extLst>
        </xdr:cNvPr>
        <xdr:cNvSpPr txBox="1">
          <a:spLocks noChangeArrowheads="1"/>
        </xdr:cNvSpPr>
      </xdr:nvSpPr>
      <xdr:spPr bwMode="auto">
        <a:xfrm>
          <a:off x="4022407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35</xdr:row>
      <xdr:rowOff>504825</xdr:rowOff>
    </xdr:from>
    <xdr:ext cx="95250" cy="444014"/>
    <xdr:sp macro="" textlink="">
      <xdr:nvSpPr>
        <xdr:cNvPr id="1499" name="Text Box 15">
          <a:extLst>
            <a:ext uri="{FF2B5EF4-FFF2-40B4-BE49-F238E27FC236}">
              <a16:creationId xmlns:a16="http://schemas.microsoft.com/office/drawing/2014/main" id="{9C997AC5-93F3-4D96-9609-892243FEF88E}"/>
            </a:ext>
          </a:extLst>
        </xdr:cNvPr>
        <xdr:cNvSpPr txBox="1">
          <a:spLocks noChangeArrowheads="1"/>
        </xdr:cNvSpPr>
      </xdr:nvSpPr>
      <xdr:spPr bwMode="auto">
        <a:xfrm>
          <a:off x="22231350" y="88487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37</xdr:row>
      <xdr:rowOff>0</xdr:rowOff>
    </xdr:from>
    <xdr:to>
      <xdr:col>22</xdr:col>
      <xdr:colOff>95250</xdr:colOff>
      <xdr:row>37</xdr:row>
      <xdr:rowOff>171450</xdr:rowOff>
    </xdr:to>
    <xdr:sp macro="" textlink="">
      <xdr:nvSpPr>
        <xdr:cNvPr id="1500" name="Text Box 16">
          <a:extLst>
            <a:ext uri="{FF2B5EF4-FFF2-40B4-BE49-F238E27FC236}">
              <a16:creationId xmlns:a16="http://schemas.microsoft.com/office/drawing/2014/main" id="{A08E8FB6-6A2B-41E1-80C3-1988AF45C441}"/>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501" name="Text Box 17">
          <a:extLst>
            <a:ext uri="{FF2B5EF4-FFF2-40B4-BE49-F238E27FC236}">
              <a16:creationId xmlns:a16="http://schemas.microsoft.com/office/drawing/2014/main" id="{334DABA9-500C-4EBF-89F2-3BD9975F7A38}"/>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502" name="Text Box 18">
          <a:extLst>
            <a:ext uri="{FF2B5EF4-FFF2-40B4-BE49-F238E27FC236}">
              <a16:creationId xmlns:a16="http://schemas.microsoft.com/office/drawing/2014/main" id="{2CFDC30B-4F9F-4840-89FC-1F1879920A04}"/>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37</xdr:row>
      <xdr:rowOff>0</xdr:rowOff>
    </xdr:from>
    <xdr:to>
      <xdr:col>22</xdr:col>
      <xdr:colOff>95250</xdr:colOff>
      <xdr:row>37</xdr:row>
      <xdr:rowOff>171450</xdr:rowOff>
    </xdr:to>
    <xdr:sp macro="" textlink="">
      <xdr:nvSpPr>
        <xdr:cNvPr id="1503" name="Text Box 19">
          <a:extLst>
            <a:ext uri="{FF2B5EF4-FFF2-40B4-BE49-F238E27FC236}">
              <a16:creationId xmlns:a16="http://schemas.microsoft.com/office/drawing/2014/main" id="{24059AFA-5E8A-414D-B49A-F05C59C046A9}"/>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37</xdr:row>
      <xdr:rowOff>0</xdr:rowOff>
    </xdr:from>
    <xdr:ext cx="95250" cy="171450"/>
    <xdr:sp macro="" textlink="">
      <xdr:nvSpPr>
        <xdr:cNvPr id="1504" name="Text Box 16">
          <a:extLst>
            <a:ext uri="{FF2B5EF4-FFF2-40B4-BE49-F238E27FC236}">
              <a16:creationId xmlns:a16="http://schemas.microsoft.com/office/drawing/2014/main" id="{60591ABD-6249-403B-B590-D3736844BAC4}"/>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05" name="Text Box 17">
          <a:extLst>
            <a:ext uri="{FF2B5EF4-FFF2-40B4-BE49-F238E27FC236}">
              <a16:creationId xmlns:a16="http://schemas.microsoft.com/office/drawing/2014/main" id="{1BE6FFCC-3F7B-44A2-A9E2-DD33B2698E5E}"/>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06" name="Text Box 18">
          <a:extLst>
            <a:ext uri="{FF2B5EF4-FFF2-40B4-BE49-F238E27FC236}">
              <a16:creationId xmlns:a16="http://schemas.microsoft.com/office/drawing/2014/main" id="{57958277-892B-47A2-A488-E8772B1555DF}"/>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07" name="Text Box 19">
          <a:extLst>
            <a:ext uri="{FF2B5EF4-FFF2-40B4-BE49-F238E27FC236}">
              <a16:creationId xmlns:a16="http://schemas.microsoft.com/office/drawing/2014/main" id="{2084508E-CB8F-4308-B458-400E2EAE4AD6}"/>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508" name="Text Box 15">
          <a:extLst>
            <a:ext uri="{FF2B5EF4-FFF2-40B4-BE49-F238E27FC236}">
              <a16:creationId xmlns:a16="http://schemas.microsoft.com/office/drawing/2014/main" id="{3B9EB7FA-3501-4195-86A5-182846BFE73A}"/>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0</xdr:rowOff>
    </xdr:from>
    <xdr:ext cx="95250" cy="171450"/>
    <xdr:sp macro="" textlink="">
      <xdr:nvSpPr>
        <xdr:cNvPr id="1509" name="Text Box 16">
          <a:extLst>
            <a:ext uri="{FF2B5EF4-FFF2-40B4-BE49-F238E27FC236}">
              <a16:creationId xmlns:a16="http://schemas.microsoft.com/office/drawing/2014/main" id="{4C5B392D-E53F-4D2A-92E9-6BD06011FAA5}"/>
            </a:ext>
          </a:extLst>
        </xdr:cNvPr>
        <xdr:cNvSpPr txBox="1">
          <a:spLocks noChangeArrowheads="1"/>
        </xdr:cNvSpPr>
      </xdr:nvSpPr>
      <xdr:spPr bwMode="auto">
        <a:xfrm>
          <a:off x="38823900"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0</xdr:rowOff>
    </xdr:from>
    <xdr:ext cx="95250" cy="171450"/>
    <xdr:sp macro="" textlink="">
      <xdr:nvSpPr>
        <xdr:cNvPr id="1510" name="Text Box 17">
          <a:extLst>
            <a:ext uri="{FF2B5EF4-FFF2-40B4-BE49-F238E27FC236}">
              <a16:creationId xmlns:a16="http://schemas.microsoft.com/office/drawing/2014/main" id="{E5CB532B-75D3-4A4B-AA62-533C38575E3F}"/>
            </a:ext>
          </a:extLst>
        </xdr:cNvPr>
        <xdr:cNvSpPr txBox="1">
          <a:spLocks noChangeArrowheads="1"/>
        </xdr:cNvSpPr>
      </xdr:nvSpPr>
      <xdr:spPr bwMode="auto">
        <a:xfrm>
          <a:off x="38823900"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0</xdr:rowOff>
    </xdr:from>
    <xdr:ext cx="95250" cy="171450"/>
    <xdr:sp macro="" textlink="">
      <xdr:nvSpPr>
        <xdr:cNvPr id="1511" name="Text Box 18">
          <a:extLst>
            <a:ext uri="{FF2B5EF4-FFF2-40B4-BE49-F238E27FC236}">
              <a16:creationId xmlns:a16="http://schemas.microsoft.com/office/drawing/2014/main" id="{01A872AC-7962-4D14-9BE3-8BA833C2198C}"/>
            </a:ext>
          </a:extLst>
        </xdr:cNvPr>
        <xdr:cNvSpPr txBox="1">
          <a:spLocks noChangeArrowheads="1"/>
        </xdr:cNvSpPr>
      </xdr:nvSpPr>
      <xdr:spPr bwMode="auto">
        <a:xfrm>
          <a:off x="38823900"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0</xdr:rowOff>
    </xdr:from>
    <xdr:ext cx="95250" cy="171450"/>
    <xdr:sp macro="" textlink="">
      <xdr:nvSpPr>
        <xdr:cNvPr id="1512" name="Text Box 19">
          <a:extLst>
            <a:ext uri="{FF2B5EF4-FFF2-40B4-BE49-F238E27FC236}">
              <a16:creationId xmlns:a16="http://schemas.microsoft.com/office/drawing/2014/main" id="{85444798-F3B4-41FB-935C-188CE1B2EC69}"/>
            </a:ext>
          </a:extLst>
        </xdr:cNvPr>
        <xdr:cNvSpPr txBox="1">
          <a:spLocks noChangeArrowheads="1"/>
        </xdr:cNvSpPr>
      </xdr:nvSpPr>
      <xdr:spPr bwMode="auto">
        <a:xfrm>
          <a:off x="38823900"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442269"/>
    <xdr:sp macro="" textlink="">
      <xdr:nvSpPr>
        <xdr:cNvPr id="1513" name="Text Box 15">
          <a:extLst>
            <a:ext uri="{FF2B5EF4-FFF2-40B4-BE49-F238E27FC236}">
              <a16:creationId xmlns:a16="http://schemas.microsoft.com/office/drawing/2014/main" id="{5AF6DE4E-C2F2-4A9C-8793-A2D6648948CD}"/>
            </a:ext>
          </a:extLst>
        </xdr:cNvPr>
        <xdr:cNvSpPr txBox="1">
          <a:spLocks noChangeArrowheads="1"/>
        </xdr:cNvSpPr>
      </xdr:nvSpPr>
      <xdr:spPr bwMode="auto">
        <a:xfrm>
          <a:off x="38823900"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514" name="Text Box 16">
          <a:extLst>
            <a:ext uri="{FF2B5EF4-FFF2-40B4-BE49-F238E27FC236}">
              <a16:creationId xmlns:a16="http://schemas.microsoft.com/office/drawing/2014/main" id="{8E55F999-7F1E-4D40-9F7D-5F78F8E95826}"/>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515" name="Text Box 17">
          <a:extLst>
            <a:ext uri="{FF2B5EF4-FFF2-40B4-BE49-F238E27FC236}">
              <a16:creationId xmlns:a16="http://schemas.microsoft.com/office/drawing/2014/main" id="{DF0B706E-F550-4BAE-BB9F-187B63CBBAFA}"/>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516" name="Text Box 18">
          <a:extLst>
            <a:ext uri="{FF2B5EF4-FFF2-40B4-BE49-F238E27FC236}">
              <a16:creationId xmlns:a16="http://schemas.microsoft.com/office/drawing/2014/main" id="{1F4A20CB-A0C8-4C53-A48A-24356DBDB5B9}"/>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171450"/>
    <xdr:sp macro="" textlink="">
      <xdr:nvSpPr>
        <xdr:cNvPr id="1517" name="Text Box 19">
          <a:extLst>
            <a:ext uri="{FF2B5EF4-FFF2-40B4-BE49-F238E27FC236}">
              <a16:creationId xmlns:a16="http://schemas.microsoft.com/office/drawing/2014/main" id="{98F1FEE3-1209-4327-96D8-E0C3961B9F2D}"/>
            </a:ext>
          </a:extLst>
        </xdr:cNvPr>
        <xdr:cNvSpPr txBox="1">
          <a:spLocks noChangeArrowheads="1"/>
        </xdr:cNvSpPr>
      </xdr:nvSpPr>
      <xdr:spPr bwMode="auto">
        <a:xfrm>
          <a:off x="22231350"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0</xdr:rowOff>
    </xdr:from>
    <xdr:ext cx="95250" cy="213632"/>
    <xdr:sp macro="" textlink="">
      <xdr:nvSpPr>
        <xdr:cNvPr id="1518" name="Text Box 15">
          <a:extLst>
            <a:ext uri="{FF2B5EF4-FFF2-40B4-BE49-F238E27FC236}">
              <a16:creationId xmlns:a16="http://schemas.microsoft.com/office/drawing/2014/main" id="{10F9D195-569F-4DAA-A93A-74D8C540487D}"/>
            </a:ext>
          </a:extLst>
        </xdr:cNvPr>
        <xdr:cNvSpPr txBox="1">
          <a:spLocks noChangeArrowheads="1"/>
        </xdr:cNvSpPr>
      </xdr:nvSpPr>
      <xdr:spPr bwMode="auto">
        <a:xfrm>
          <a:off x="22231350"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19" name="Text Box 16">
          <a:extLst>
            <a:ext uri="{FF2B5EF4-FFF2-40B4-BE49-F238E27FC236}">
              <a16:creationId xmlns:a16="http://schemas.microsoft.com/office/drawing/2014/main" id="{D824860A-9BA6-42A0-A264-E5A6B59E105F}"/>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20" name="Text Box 17">
          <a:extLst>
            <a:ext uri="{FF2B5EF4-FFF2-40B4-BE49-F238E27FC236}">
              <a16:creationId xmlns:a16="http://schemas.microsoft.com/office/drawing/2014/main" id="{4AE78C80-A26F-485B-85A7-E27F652032CB}"/>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521" name="Text Box 18">
          <a:extLst>
            <a:ext uri="{FF2B5EF4-FFF2-40B4-BE49-F238E27FC236}">
              <a16:creationId xmlns:a16="http://schemas.microsoft.com/office/drawing/2014/main" id="{27A73FAD-BA49-43BC-A4B2-DDB10DC7E6FD}"/>
            </a:ext>
          </a:extLst>
        </xdr:cNvPr>
        <xdr:cNvSpPr txBox="1">
          <a:spLocks noChangeArrowheads="1"/>
        </xdr:cNvSpPr>
      </xdr:nvSpPr>
      <xdr:spPr bwMode="auto">
        <a:xfrm>
          <a:off x="31386462" y="932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522" name="Text Box 15">
          <a:extLst>
            <a:ext uri="{FF2B5EF4-FFF2-40B4-BE49-F238E27FC236}">
              <a16:creationId xmlns:a16="http://schemas.microsoft.com/office/drawing/2014/main" id="{DDB131BD-7F13-42E6-A61D-F4E1376D7069}"/>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523" name="Text Box 16">
          <a:extLst>
            <a:ext uri="{FF2B5EF4-FFF2-40B4-BE49-F238E27FC236}">
              <a16:creationId xmlns:a16="http://schemas.microsoft.com/office/drawing/2014/main" id="{7A9EB0FF-AFBE-44C5-AE2A-54068FFBFC40}"/>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524" name="Text Box 17">
          <a:extLst>
            <a:ext uri="{FF2B5EF4-FFF2-40B4-BE49-F238E27FC236}">
              <a16:creationId xmlns:a16="http://schemas.microsoft.com/office/drawing/2014/main" id="{78F399BF-BCD0-40A7-8A50-6557C2072E6C}"/>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525" name="Text Box 18">
          <a:extLst>
            <a:ext uri="{FF2B5EF4-FFF2-40B4-BE49-F238E27FC236}">
              <a16:creationId xmlns:a16="http://schemas.microsoft.com/office/drawing/2014/main" id="{B369DFB4-CAE9-4E30-9181-B0E93FE5B1EC}"/>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526" name="Text Box 19">
          <a:extLst>
            <a:ext uri="{FF2B5EF4-FFF2-40B4-BE49-F238E27FC236}">
              <a16:creationId xmlns:a16="http://schemas.microsoft.com/office/drawing/2014/main" id="{746BD524-1E67-43EC-B70F-B2D0A3DBEBAD}"/>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527" name="Text Box 16">
          <a:extLst>
            <a:ext uri="{FF2B5EF4-FFF2-40B4-BE49-F238E27FC236}">
              <a16:creationId xmlns:a16="http://schemas.microsoft.com/office/drawing/2014/main" id="{C95B75C9-D32F-4E24-9DEE-ECC58AEC359F}"/>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0</xdr:rowOff>
    </xdr:from>
    <xdr:ext cx="95250" cy="171450"/>
    <xdr:sp macro="" textlink="">
      <xdr:nvSpPr>
        <xdr:cNvPr id="1528" name="Text Box 16">
          <a:extLst>
            <a:ext uri="{FF2B5EF4-FFF2-40B4-BE49-F238E27FC236}">
              <a16:creationId xmlns:a16="http://schemas.microsoft.com/office/drawing/2014/main" id="{BE8F477F-CCC1-4D49-A1AD-1C709F3E876D}"/>
            </a:ext>
          </a:extLst>
        </xdr:cNvPr>
        <xdr:cNvSpPr txBox="1">
          <a:spLocks noChangeArrowheads="1"/>
        </xdr:cNvSpPr>
      </xdr:nvSpPr>
      <xdr:spPr bwMode="auto">
        <a:xfrm>
          <a:off x="4022407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0</xdr:rowOff>
    </xdr:from>
    <xdr:ext cx="95250" cy="171450"/>
    <xdr:sp macro="" textlink="">
      <xdr:nvSpPr>
        <xdr:cNvPr id="1529" name="Text Box 17">
          <a:extLst>
            <a:ext uri="{FF2B5EF4-FFF2-40B4-BE49-F238E27FC236}">
              <a16:creationId xmlns:a16="http://schemas.microsoft.com/office/drawing/2014/main" id="{E97D5FCD-BAB8-4CB4-A863-0E6D7D25A133}"/>
            </a:ext>
          </a:extLst>
        </xdr:cNvPr>
        <xdr:cNvSpPr txBox="1">
          <a:spLocks noChangeArrowheads="1"/>
        </xdr:cNvSpPr>
      </xdr:nvSpPr>
      <xdr:spPr bwMode="auto">
        <a:xfrm>
          <a:off x="4022407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0</xdr:rowOff>
    </xdr:from>
    <xdr:ext cx="95250" cy="171450"/>
    <xdr:sp macro="" textlink="">
      <xdr:nvSpPr>
        <xdr:cNvPr id="1530" name="Text Box 18">
          <a:extLst>
            <a:ext uri="{FF2B5EF4-FFF2-40B4-BE49-F238E27FC236}">
              <a16:creationId xmlns:a16="http://schemas.microsoft.com/office/drawing/2014/main" id="{4AE3DBA0-0AE6-4A8F-9E29-42BB4AB57545}"/>
            </a:ext>
          </a:extLst>
        </xdr:cNvPr>
        <xdr:cNvSpPr txBox="1">
          <a:spLocks noChangeArrowheads="1"/>
        </xdr:cNvSpPr>
      </xdr:nvSpPr>
      <xdr:spPr bwMode="auto">
        <a:xfrm>
          <a:off x="4022407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0</xdr:rowOff>
    </xdr:from>
    <xdr:ext cx="95250" cy="171450"/>
    <xdr:sp macro="" textlink="">
      <xdr:nvSpPr>
        <xdr:cNvPr id="1531" name="Text Box 19">
          <a:extLst>
            <a:ext uri="{FF2B5EF4-FFF2-40B4-BE49-F238E27FC236}">
              <a16:creationId xmlns:a16="http://schemas.microsoft.com/office/drawing/2014/main" id="{0CA50709-B050-4E6C-AC90-14A051CD4540}"/>
            </a:ext>
          </a:extLst>
        </xdr:cNvPr>
        <xdr:cNvSpPr txBox="1">
          <a:spLocks noChangeArrowheads="1"/>
        </xdr:cNvSpPr>
      </xdr:nvSpPr>
      <xdr:spPr bwMode="auto">
        <a:xfrm>
          <a:off x="4022407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442269"/>
    <xdr:sp macro="" textlink="">
      <xdr:nvSpPr>
        <xdr:cNvPr id="1532" name="Text Box 15">
          <a:extLst>
            <a:ext uri="{FF2B5EF4-FFF2-40B4-BE49-F238E27FC236}">
              <a16:creationId xmlns:a16="http://schemas.microsoft.com/office/drawing/2014/main" id="{8AB4E77E-CFF5-48E0-816C-C9D8F5DF246B}"/>
            </a:ext>
          </a:extLst>
        </xdr:cNvPr>
        <xdr:cNvSpPr txBox="1">
          <a:spLocks noChangeArrowheads="1"/>
        </xdr:cNvSpPr>
      </xdr:nvSpPr>
      <xdr:spPr bwMode="auto">
        <a:xfrm>
          <a:off x="402240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34</xdr:row>
      <xdr:rowOff>0</xdr:rowOff>
    </xdr:from>
    <xdr:to>
      <xdr:col>22</xdr:col>
      <xdr:colOff>95250</xdr:colOff>
      <xdr:row>34</xdr:row>
      <xdr:rowOff>2767</xdr:rowOff>
    </xdr:to>
    <xdr:sp macro="" textlink="">
      <xdr:nvSpPr>
        <xdr:cNvPr id="1533" name="Text Box 15">
          <a:extLst>
            <a:ext uri="{FF2B5EF4-FFF2-40B4-BE49-F238E27FC236}">
              <a16:creationId xmlns:a16="http://schemas.microsoft.com/office/drawing/2014/main" id="{BE37BE96-1140-4566-A472-FC7839EA6ECE}"/>
            </a:ext>
          </a:extLst>
        </xdr:cNvPr>
        <xdr:cNvSpPr txBox="1">
          <a:spLocks noChangeArrowheads="1"/>
        </xdr:cNvSpPr>
      </xdr:nvSpPr>
      <xdr:spPr bwMode="auto">
        <a:xfrm>
          <a:off x="22231350" y="7753350"/>
          <a:ext cx="95250" cy="5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15421</xdr:rowOff>
    </xdr:to>
    <xdr:sp macro="" textlink="">
      <xdr:nvSpPr>
        <xdr:cNvPr id="1534" name="Text Box 15">
          <a:extLst>
            <a:ext uri="{FF2B5EF4-FFF2-40B4-BE49-F238E27FC236}">
              <a16:creationId xmlns:a16="http://schemas.microsoft.com/office/drawing/2014/main" id="{EAF4BC46-0F25-46F9-8140-16EFFC2A5B37}"/>
            </a:ext>
          </a:extLst>
        </xdr:cNvPr>
        <xdr:cNvSpPr txBox="1">
          <a:spLocks noChangeArrowheads="1"/>
        </xdr:cNvSpPr>
      </xdr:nvSpPr>
      <xdr:spPr bwMode="auto">
        <a:xfrm>
          <a:off x="22231350" y="76073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15421</xdr:rowOff>
    </xdr:to>
    <xdr:sp macro="" textlink="">
      <xdr:nvSpPr>
        <xdr:cNvPr id="1535" name="Text Box 15">
          <a:extLst>
            <a:ext uri="{FF2B5EF4-FFF2-40B4-BE49-F238E27FC236}">
              <a16:creationId xmlns:a16="http://schemas.microsoft.com/office/drawing/2014/main" id="{20838615-A8D5-4CAF-AAA7-B345528D4F52}"/>
            </a:ext>
          </a:extLst>
        </xdr:cNvPr>
        <xdr:cNvSpPr txBox="1">
          <a:spLocks noChangeArrowheads="1"/>
        </xdr:cNvSpPr>
      </xdr:nvSpPr>
      <xdr:spPr bwMode="auto">
        <a:xfrm>
          <a:off x="22231350" y="76073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15421</xdr:rowOff>
    </xdr:to>
    <xdr:sp macro="" textlink="">
      <xdr:nvSpPr>
        <xdr:cNvPr id="1536" name="Text Box 15">
          <a:extLst>
            <a:ext uri="{FF2B5EF4-FFF2-40B4-BE49-F238E27FC236}">
              <a16:creationId xmlns:a16="http://schemas.microsoft.com/office/drawing/2014/main" id="{1C23121E-625B-4E63-8C55-253FAA942FB4}"/>
            </a:ext>
          </a:extLst>
        </xdr:cNvPr>
        <xdr:cNvSpPr txBox="1">
          <a:spLocks noChangeArrowheads="1"/>
        </xdr:cNvSpPr>
      </xdr:nvSpPr>
      <xdr:spPr bwMode="auto">
        <a:xfrm>
          <a:off x="22231350" y="76073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15421</xdr:rowOff>
    </xdr:to>
    <xdr:sp macro="" textlink="">
      <xdr:nvSpPr>
        <xdr:cNvPr id="1537" name="Text Box 15">
          <a:extLst>
            <a:ext uri="{FF2B5EF4-FFF2-40B4-BE49-F238E27FC236}">
              <a16:creationId xmlns:a16="http://schemas.microsoft.com/office/drawing/2014/main" id="{C73027F2-7F72-4D9B-BC03-1FFD0C435EB3}"/>
            </a:ext>
          </a:extLst>
        </xdr:cNvPr>
        <xdr:cNvSpPr txBox="1">
          <a:spLocks noChangeArrowheads="1"/>
        </xdr:cNvSpPr>
      </xdr:nvSpPr>
      <xdr:spPr bwMode="auto">
        <a:xfrm>
          <a:off x="22231350" y="76073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38" name="Text Box 15">
          <a:extLst>
            <a:ext uri="{FF2B5EF4-FFF2-40B4-BE49-F238E27FC236}">
              <a16:creationId xmlns:a16="http://schemas.microsoft.com/office/drawing/2014/main" id="{BF779EBE-FFA3-4F2E-9652-56FAD82844C4}"/>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39" name="Text Box 15">
          <a:extLst>
            <a:ext uri="{FF2B5EF4-FFF2-40B4-BE49-F238E27FC236}">
              <a16:creationId xmlns:a16="http://schemas.microsoft.com/office/drawing/2014/main" id="{FE22DC44-1FDB-41E4-A318-FD6390ACE587}"/>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40" name="Text Box 15">
          <a:extLst>
            <a:ext uri="{FF2B5EF4-FFF2-40B4-BE49-F238E27FC236}">
              <a16:creationId xmlns:a16="http://schemas.microsoft.com/office/drawing/2014/main" id="{2DC3F822-0C1B-4EB5-8018-261F9D5FD3C2}"/>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1541" name="Text Box 15">
          <a:extLst>
            <a:ext uri="{FF2B5EF4-FFF2-40B4-BE49-F238E27FC236}">
              <a16:creationId xmlns:a16="http://schemas.microsoft.com/office/drawing/2014/main" id="{9660588B-2810-45E9-961A-C0473ED42A3E}"/>
            </a:ext>
          </a:extLst>
        </xdr:cNvPr>
        <xdr:cNvSpPr txBox="1">
          <a:spLocks noChangeArrowheads="1"/>
        </xdr:cNvSpPr>
      </xdr:nvSpPr>
      <xdr:spPr bwMode="auto">
        <a:xfrm>
          <a:off x="22231350" y="100361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1542" name="Text Box 15">
          <a:extLst>
            <a:ext uri="{FF2B5EF4-FFF2-40B4-BE49-F238E27FC236}">
              <a16:creationId xmlns:a16="http://schemas.microsoft.com/office/drawing/2014/main" id="{511B3421-56A3-4717-86DD-4C29C621A84D}"/>
            </a:ext>
          </a:extLst>
        </xdr:cNvPr>
        <xdr:cNvSpPr txBox="1">
          <a:spLocks noChangeArrowheads="1"/>
        </xdr:cNvSpPr>
      </xdr:nvSpPr>
      <xdr:spPr bwMode="auto">
        <a:xfrm>
          <a:off x="22231350" y="100361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1543" name="Text Box 15">
          <a:extLst>
            <a:ext uri="{FF2B5EF4-FFF2-40B4-BE49-F238E27FC236}">
              <a16:creationId xmlns:a16="http://schemas.microsoft.com/office/drawing/2014/main" id="{19530A7B-9210-4AF0-A8DB-7CCC531EC424}"/>
            </a:ext>
          </a:extLst>
        </xdr:cNvPr>
        <xdr:cNvSpPr txBox="1">
          <a:spLocks noChangeArrowheads="1"/>
        </xdr:cNvSpPr>
      </xdr:nvSpPr>
      <xdr:spPr bwMode="auto">
        <a:xfrm>
          <a:off x="22231350" y="100361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17066</xdr:rowOff>
    </xdr:to>
    <xdr:sp macro="" textlink="">
      <xdr:nvSpPr>
        <xdr:cNvPr id="1544" name="Text Box 15">
          <a:extLst>
            <a:ext uri="{FF2B5EF4-FFF2-40B4-BE49-F238E27FC236}">
              <a16:creationId xmlns:a16="http://schemas.microsoft.com/office/drawing/2014/main" id="{4AE03BB3-0751-4A98-93DC-34D793E6CE6C}"/>
            </a:ext>
          </a:extLst>
        </xdr:cNvPr>
        <xdr:cNvSpPr txBox="1">
          <a:spLocks noChangeArrowheads="1"/>
        </xdr:cNvSpPr>
      </xdr:nvSpPr>
      <xdr:spPr bwMode="auto">
        <a:xfrm>
          <a:off x="22231350" y="10036175"/>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45" name="Text Box 15">
          <a:extLst>
            <a:ext uri="{FF2B5EF4-FFF2-40B4-BE49-F238E27FC236}">
              <a16:creationId xmlns:a16="http://schemas.microsoft.com/office/drawing/2014/main" id="{FCDB3076-11B1-4E1B-97C6-9B09B998F96A}"/>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46" name="Text Box 15">
          <a:extLst>
            <a:ext uri="{FF2B5EF4-FFF2-40B4-BE49-F238E27FC236}">
              <a16:creationId xmlns:a16="http://schemas.microsoft.com/office/drawing/2014/main" id="{7210D073-E9F3-457B-AF21-6BD1EF06FD2A}"/>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47" name="Text Box 15">
          <a:extLst>
            <a:ext uri="{FF2B5EF4-FFF2-40B4-BE49-F238E27FC236}">
              <a16:creationId xmlns:a16="http://schemas.microsoft.com/office/drawing/2014/main" id="{ED1D89B0-8B06-40FB-9F59-541E9585F3AD}"/>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48" name="Text Box 15">
          <a:extLst>
            <a:ext uri="{FF2B5EF4-FFF2-40B4-BE49-F238E27FC236}">
              <a16:creationId xmlns:a16="http://schemas.microsoft.com/office/drawing/2014/main" id="{8AF75B17-1838-481B-A09C-76F8554340E4}"/>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49" name="Text Box 15">
          <a:extLst>
            <a:ext uri="{FF2B5EF4-FFF2-40B4-BE49-F238E27FC236}">
              <a16:creationId xmlns:a16="http://schemas.microsoft.com/office/drawing/2014/main" id="{FF2DE366-91E4-465D-9A0B-3C0D961FF6CB}"/>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50" name="Text Box 15">
          <a:extLst>
            <a:ext uri="{FF2B5EF4-FFF2-40B4-BE49-F238E27FC236}">
              <a16:creationId xmlns:a16="http://schemas.microsoft.com/office/drawing/2014/main" id="{2DF5E8F1-05FE-443B-9A9F-CF110B63BA11}"/>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51" name="Text Box 15">
          <a:extLst>
            <a:ext uri="{FF2B5EF4-FFF2-40B4-BE49-F238E27FC236}">
              <a16:creationId xmlns:a16="http://schemas.microsoft.com/office/drawing/2014/main" id="{6508DBBB-F67A-45F6-ABA0-E126B3C53B03}"/>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52" name="Text Box 15">
          <a:extLst>
            <a:ext uri="{FF2B5EF4-FFF2-40B4-BE49-F238E27FC236}">
              <a16:creationId xmlns:a16="http://schemas.microsoft.com/office/drawing/2014/main" id="{4A6F4537-20C7-474D-9064-9D916EEF6C27}"/>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34</xdr:row>
      <xdr:rowOff>0</xdr:rowOff>
    </xdr:from>
    <xdr:to>
      <xdr:col>22</xdr:col>
      <xdr:colOff>97630</xdr:colOff>
      <xdr:row>34</xdr:row>
      <xdr:rowOff>114696</xdr:rowOff>
    </xdr:to>
    <xdr:sp macro="" textlink="">
      <xdr:nvSpPr>
        <xdr:cNvPr id="1553" name="Text Box 15">
          <a:extLst>
            <a:ext uri="{FF2B5EF4-FFF2-40B4-BE49-F238E27FC236}">
              <a16:creationId xmlns:a16="http://schemas.microsoft.com/office/drawing/2014/main" id="{906E8BF1-8BAE-44AD-A44D-6FF648819860}"/>
            </a:ext>
          </a:extLst>
        </xdr:cNvPr>
        <xdr:cNvSpPr txBox="1">
          <a:spLocks noChangeArrowheads="1"/>
        </xdr:cNvSpPr>
      </xdr:nvSpPr>
      <xdr:spPr bwMode="auto">
        <a:xfrm>
          <a:off x="22231350" y="76073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54" name="Text Box 15">
          <a:extLst>
            <a:ext uri="{FF2B5EF4-FFF2-40B4-BE49-F238E27FC236}">
              <a16:creationId xmlns:a16="http://schemas.microsoft.com/office/drawing/2014/main" id="{C9C710EC-F85F-4CD0-A58F-BC0B0162CB2E}"/>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55" name="Text Box 15">
          <a:extLst>
            <a:ext uri="{FF2B5EF4-FFF2-40B4-BE49-F238E27FC236}">
              <a16:creationId xmlns:a16="http://schemas.microsoft.com/office/drawing/2014/main" id="{50C00CC8-58CA-4113-93AD-81CF5B6C0298}"/>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37</xdr:row>
      <xdr:rowOff>0</xdr:rowOff>
    </xdr:from>
    <xdr:to>
      <xdr:col>22</xdr:col>
      <xdr:colOff>97630</xdr:colOff>
      <xdr:row>37</xdr:row>
      <xdr:rowOff>112531</xdr:rowOff>
    </xdr:to>
    <xdr:sp macro="" textlink="">
      <xdr:nvSpPr>
        <xdr:cNvPr id="1556" name="Text Box 15">
          <a:extLst>
            <a:ext uri="{FF2B5EF4-FFF2-40B4-BE49-F238E27FC236}">
              <a16:creationId xmlns:a16="http://schemas.microsoft.com/office/drawing/2014/main" id="{054E1B44-60B2-4237-9848-EC41C0F202E2}"/>
            </a:ext>
          </a:extLst>
        </xdr:cNvPr>
        <xdr:cNvSpPr txBox="1">
          <a:spLocks noChangeArrowheads="1"/>
        </xdr:cNvSpPr>
      </xdr:nvSpPr>
      <xdr:spPr bwMode="auto">
        <a:xfrm>
          <a:off x="22231350" y="100361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31</xdr:row>
      <xdr:rowOff>504825</xdr:rowOff>
    </xdr:from>
    <xdr:ext cx="95250" cy="442269"/>
    <xdr:sp macro="" textlink="">
      <xdr:nvSpPr>
        <xdr:cNvPr id="1557" name="Text Box 15">
          <a:extLst>
            <a:ext uri="{FF2B5EF4-FFF2-40B4-BE49-F238E27FC236}">
              <a16:creationId xmlns:a16="http://schemas.microsoft.com/office/drawing/2014/main" id="{5AD03FB1-BC93-4523-8470-303046265435}"/>
            </a:ext>
          </a:extLst>
        </xdr:cNvPr>
        <xdr:cNvSpPr txBox="1">
          <a:spLocks noChangeArrowheads="1"/>
        </xdr:cNvSpPr>
      </xdr:nvSpPr>
      <xdr:spPr bwMode="auto">
        <a:xfrm>
          <a:off x="3138487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213632"/>
    <xdr:sp macro="" textlink="">
      <xdr:nvSpPr>
        <xdr:cNvPr id="1558" name="Text Box 15">
          <a:extLst>
            <a:ext uri="{FF2B5EF4-FFF2-40B4-BE49-F238E27FC236}">
              <a16:creationId xmlns:a16="http://schemas.microsoft.com/office/drawing/2014/main" id="{3AD191AC-1556-4A47-AD6C-1C656A9EAA9A}"/>
            </a:ext>
          </a:extLst>
        </xdr:cNvPr>
        <xdr:cNvSpPr txBox="1">
          <a:spLocks noChangeArrowheads="1"/>
        </xdr:cNvSpPr>
      </xdr:nvSpPr>
      <xdr:spPr bwMode="auto">
        <a:xfrm>
          <a:off x="3138487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559" name="Text Box 15">
          <a:extLst>
            <a:ext uri="{FF2B5EF4-FFF2-40B4-BE49-F238E27FC236}">
              <a16:creationId xmlns:a16="http://schemas.microsoft.com/office/drawing/2014/main" id="{7D98CE5A-3DA7-4357-803B-18D1240429A1}"/>
            </a:ext>
          </a:extLst>
        </xdr:cNvPr>
        <xdr:cNvSpPr txBox="1">
          <a:spLocks noChangeArrowheads="1"/>
        </xdr:cNvSpPr>
      </xdr:nvSpPr>
      <xdr:spPr bwMode="auto">
        <a:xfrm>
          <a:off x="3138487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1560" name="Text Box 15">
          <a:extLst>
            <a:ext uri="{FF2B5EF4-FFF2-40B4-BE49-F238E27FC236}">
              <a16:creationId xmlns:a16="http://schemas.microsoft.com/office/drawing/2014/main" id="{C8138302-5608-4BB6-8E97-3CA73EB89776}"/>
            </a:ext>
          </a:extLst>
        </xdr:cNvPr>
        <xdr:cNvSpPr txBox="1">
          <a:spLocks noChangeArrowheads="1"/>
        </xdr:cNvSpPr>
      </xdr:nvSpPr>
      <xdr:spPr bwMode="auto">
        <a:xfrm>
          <a:off x="3138487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1" name="Text Box 16">
          <a:extLst>
            <a:ext uri="{FF2B5EF4-FFF2-40B4-BE49-F238E27FC236}">
              <a16:creationId xmlns:a16="http://schemas.microsoft.com/office/drawing/2014/main" id="{067E23E3-6049-4FCA-9148-A07798836E5B}"/>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2" name="Text Box 17">
          <a:extLst>
            <a:ext uri="{FF2B5EF4-FFF2-40B4-BE49-F238E27FC236}">
              <a16:creationId xmlns:a16="http://schemas.microsoft.com/office/drawing/2014/main" id="{F17D1A7A-A326-4A4E-A99B-AEFFA53CBFCA}"/>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3" name="Text Box 18">
          <a:extLst>
            <a:ext uri="{FF2B5EF4-FFF2-40B4-BE49-F238E27FC236}">
              <a16:creationId xmlns:a16="http://schemas.microsoft.com/office/drawing/2014/main" id="{C719218F-D0A9-40F2-8231-01D5D05DDDD9}"/>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4" name="Text Box 19">
          <a:extLst>
            <a:ext uri="{FF2B5EF4-FFF2-40B4-BE49-F238E27FC236}">
              <a16:creationId xmlns:a16="http://schemas.microsoft.com/office/drawing/2014/main" id="{F7D48D6D-67FB-4469-A1D2-A142FD0D7B81}"/>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565" name="Text Box 15">
          <a:extLst>
            <a:ext uri="{FF2B5EF4-FFF2-40B4-BE49-F238E27FC236}">
              <a16:creationId xmlns:a16="http://schemas.microsoft.com/office/drawing/2014/main" id="{D530450F-0E48-4FCF-8C77-2C12C2C49B1F}"/>
            </a:ext>
          </a:extLst>
        </xdr:cNvPr>
        <xdr:cNvSpPr txBox="1">
          <a:spLocks noChangeArrowheads="1"/>
        </xdr:cNvSpPr>
      </xdr:nvSpPr>
      <xdr:spPr bwMode="auto">
        <a:xfrm>
          <a:off x="3361372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6" name="Text Box 16">
          <a:extLst>
            <a:ext uri="{FF2B5EF4-FFF2-40B4-BE49-F238E27FC236}">
              <a16:creationId xmlns:a16="http://schemas.microsoft.com/office/drawing/2014/main" id="{6CB6DEAF-EC9E-47E7-8F8B-DDE547646F66}"/>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0</xdr:rowOff>
    </xdr:from>
    <xdr:ext cx="95250" cy="171450"/>
    <xdr:sp macro="" textlink="">
      <xdr:nvSpPr>
        <xdr:cNvPr id="1567" name="Text Box 17">
          <a:extLst>
            <a:ext uri="{FF2B5EF4-FFF2-40B4-BE49-F238E27FC236}">
              <a16:creationId xmlns:a16="http://schemas.microsoft.com/office/drawing/2014/main" id="{A5E7C067-7D41-4435-92D5-12BE427440A2}"/>
            </a:ext>
          </a:extLst>
        </xdr:cNvPr>
        <xdr:cNvSpPr txBox="1">
          <a:spLocks noChangeArrowheads="1"/>
        </xdr:cNvSpPr>
      </xdr:nvSpPr>
      <xdr:spPr bwMode="auto">
        <a:xfrm>
          <a:off x="33613725" y="6858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33</xdr:row>
      <xdr:rowOff>15875</xdr:rowOff>
    </xdr:from>
    <xdr:ext cx="95250" cy="171450"/>
    <xdr:sp macro="" textlink="">
      <xdr:nvSpPr>
        <xdr:cNvPr id="1568" name="Text Box 18">
          <a:extLst>
            <a:ext uri="{FF2B5EF4-FFF2-40B4-BE49-F238E27FC236}">
              <a16:creationId xmlns:a16="http://schemas.microsoft.com/office/drawing/2014/main" id="{6318FC6A-37C9-4A9B-BB44-A7812C5473C6}"/>
            </a:ext>
          </a:extLst>
        </xdr:cNvPr>
        <xdr:cNvSpPr txBox="1">
          <a:spLocks noChangeArrowheads="1"/>
        </xdr:cNvSpPr>
      </xdr:nvSpPr>
      <xdr:spPr bwMode="auto">
        <a:xfrm>
          <a:off x="33615312" y="6873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213632"/>
    <xdr:sp macro="" textlink="">
      <xdr:nvSpPr>
        <xdr:cNvPr id="1569" name="Text Box 15">
          <a:extLst>
            <a:ext uri="{FF2B5EF4-FFF2-40B4-BE49-F238E27FC236}">
              <a16:creationId xmlns:a16="http://schemas.microsoft.com/office/drawing/2014/main" id="{60ECF7DB-4E7D-4FF4-9D72-453BE8DE2386}"/>
            </a:ext>
          </a:extLst>
        </xdr:cNvPr>
        <xdr:cNvSpPr txBox="1">
          <a:spLocks noChangeArrowheads="1"/>
        </xdr:cNvSpPr>
      </xdr:nvSpPr>
      <xdr:spPr bwMode="auto">
        <a:xfrm>
          <a:off x="3361372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570" name="Text Box 15">
          <a:extLst>
            <a:ext uri="{FF2B5EF4-FFF2-40B4-BE49-F238E27FC236}">
              <a16:creationId xmlns:a16="http://schemas.microsoft.com/office/drawing/2014/main" id="{CBF69474-A486-4A56-A729-57EE8C3D367A}"/>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571" name="Text Box 15">
          <a:extLst>
            <a:ext uri="{FF2B5EF4-FFF2-40B4-BE49-F238E27FC236}">
              <a16:creationId xmlns:a16="http://schemas.microsoft.com/office/drawing/2014/main" id="{ECF24311-0E36-43D6-B8FB-8E1DAC05B0E1}"/>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572" name="Text Box 15">
          <a:extLst>
            <a:ext uri="{FF2B5EF4-FFF2-40B4-BE49-F238E27FC236}">
              <a16:creationId xmlns:a16="http://schemas.microsoft.com/office/drawing/2014/main" id="{78081A1E-E7C0-4126-A073-EC2E0D0147F7}"/>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573" name="Text Box 15">
          <a:extLst>
            <a:ext uri="{FF2B5EF4-FFF2-40B4-BE49-F238E27FC236}">
              <a16:creationId xmlns:a16="http://schemas.microsoft.com/office/drawing/2014/main" id="{FF86835E-BE99-4ECD-AABB-0546F486F3F3}"/>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74" name="Text Box 16">
          <a:extLst>
            <a:ext uri="{FF2B5EF4-FFF2-40B4-BE49-F238E27FC236}">
              <a16:creationId xmlns:a16="http://schemas.microsoft.com/office/drawing/2014/main" id="{25294B55-81FD-4860-805C-36EF1F40A312}"/>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75" name="Text Box 17">
          <a:extLst>
            <a:ext uri="{FF2B5EF4-FFF2-40B4-BE49-F238E27FC236}">
              <a16:creationId xmlns:a16="http://schemas.microsoft.com/office/drawing/2014/main" id="{5C26E2F2-6E4A-4371-981F-8FE97FF8D8EC}"/>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76" name="Text Box 18">
          <a:extLst>
            <a:ext uri="{FF2B5EF4-FFF2-40B4-BE49-F238E27FC236}">
              <a16:creationId xmlns:a16="http://schemas.microsoft.com/office/drawing/2014/main" id="{3E002CB2-9D59-448E-86F9-2F1D940C82C0}"/>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77" name="Text Box 19">
          <a:extLst>
            <a:ext uri="{FF2B5EF4-FFF2-40B4-BE49-F238E27FC236}">
              <a16:creationId xmlns:a16="http://schemas.microsoft.com/office/drawing/2014/main" id="{861DFF21-0611-4ED1-A5A3-327D22CEEAC4}"/>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578" name="Text Box 15">
          <a:extLst>
            <a:ext uri="{FF2B5EF4-FFF2-40B4-BE49-F238E27FC236}">
              <a16:creationId xmlns:a16="http://schemas.microsoft.com/office/drawing/2014/main" id="{5107C91B-021C-4072-97BE-3E0645A0C240}"/>
            </a:ext>
          </a:extLst>
        </xdr:cNvPr>
        <xdr:cNvSpPr txBox="1">
          <a:spLocks noChangeArrowheads="1"/>
        </xdr:cNvSpPr>
      </xdr:nvSpPr>
      <xdr:spPr bwMode="auto">
        <a:xfrm>
          <a:off x="3138487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79" name="Text Box 16">
          <a:extLst>
            <a:ext uri="{FF2B5EF4-FFF2-40B4-BE49-F238E27FC236}">
              <a16:creationId xmlns:a16="http://schemas.microsoft.com/office/drawing/2014/main" id="{52431914-1CF1-4748-AFD1-F435946CC2AB}"/>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1580" name="Text Box 17">
          <a:extLst>
            <a:ext uri="{FF2B5EF4-FFF2-40B4-BE49-F238E27FC236}">
              <a16:creationId xmlns:a16="http://schemas.microsoft.com/office/drawing/2014/main" id="{6526DF30-606C-4F2F-B20C-B54CB07AD13F}"/>
            </a:ext>
          </a:extLst>
        </xdr:cNvPr>
        <xdr:cNvSpPr txBox="1">
          <a:spLocks noChangeArrowheads="1"/>
        </xdr:cNvSpPr>
      </xdr:nvSpPr>
      <xdr:spPr bwMode="auto">
        <a:xfrm>
          <a:off x="3138487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1581" name="Text Box 18">
          <a:extLst>
            <a:ext uri="{FF2B5EF4-FFF2-40B4-BE49-F238E27FC236}">
              <a16:creationId xmlns:a16="http://schemas.microsoft.com/office/drawing/2014/main" id="{7756ADC1-91C0-4C4B-A18F-33381A2FDAE5}"/>
            </a:ext>
          </a:extLst>
        </xdr:cNvPr>
        <xdr:cNvSpPr txBox="1">
          <a:spLocks noChangeArrowheads="1"/>
        </xdr:cNvSpPr>
      </xdr:nvSpPr>
      <xdr:spPr bwMode="auto">
        <a:xfrm>
          <a:off x="31386462" y="8397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1582" name="Text Box 15">
          <a:extLst>
            <a:ext uri="{FF2B5EF4-FFF2-40B4-BE49-F238E27FC236}">
              <a16:creationId xmlns:a16="http://schemas.microsoft.com/office/drawing/2014/main" id="{9E6F7E97-7D8A-4B8B-8376-4E86B4F0AB41}"/>
            </a:ext>
          </a:extLst>
        </xdr:cNvPr>
        <xdr:cNvSpPr txBox="1">
          <a:spLocks noChangeArrowheads="1"/>
        </xdr:cNvSpPr>
      </xdr:nvSpPr>
      <xdr:spPr bwMode="auto">
        <a:xfrm>
          <a:off x="3138487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583" name="Text Box 15">
          <a:extLst>
            <a:ext uri="{FF2B5EF4-FFF2-40B4-BE49-F238E27FC236}">
              <a16:creationId xmlns:a16="http://schemas.microsoft.com/office/drawing/2014/main" id="{EC545236-09F8-4439-A1EF-14C69DDCB650}"/>
            </a:ext>
          </a:extLst>
        </xdr:cNvPr>
        <xdr:cNvSpPr txBox="1">
          <a:spLocks noChangeArrowheads="1"/>
        </xdr:cNvSpPr>
      </xdr:nvSpPr>
      <xdr:spPr bwMode="auto">
        <a:xfrm>
          <a:off x="3138487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1584" name="Text Box 15">
          <a:extLst>
            <a:ext uri="{FF2B5EF4-FFF2-40B4-BE49-F238E27FC236}">
              <a16:creationId xmlns:a16="http://schemas.microsoft.com/office/drawing/2014/main" id="{A1B30087-CA20-4F24-953F-E8CFA1D42CB3}"/>
            </a:ext>
          </a:extLst>
        </xdr:cNvPr>
        <xdr:cNvSpPr txBox="1">
          <a:spLocks noChangeArrowheads="1"/>
        </xdr:cNvSpPr>
      </xdr:nvSpPr>
      <xdr:spPr bwMode="auto">
        <a:xfrm>
          <a:off x="3138487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85" name="Text Box 16">
          <a:extLst>
            <a:ext uri="{FF2B5EF4-FFF2-40B4-BE49-F238E27FC236}">
              <a16:creationId xmlns:a16="http://schemas.microsoft.com/office/drawing/2014/main" id="{A2462939-7415-4395-B780-95B9A316078E}"/>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86" name="Text Box 17">
          <a:extLst>
            <a:ext uri="{FF2B5EF4-FFF2-40B4-BE49-F238E27FC236}">
              <a16:creationId xmlns:a16="http://schemas.microsoft.com/office/drawing/2014/main" id="{08C66982-8934-4F4D-984E-85C168D23A2E}"/>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87" name="Text Box 18">
          <a:extLst>
            <a:ext uri="{FF2B5EF4-FFF2-40B4-BE49-F238E27FC236}">
              <a16:creationId xmlns:a16="http://schemas.microsoft.com/office/drawing/2014/main" id="{0ED52FA8-EAB3-4B2D-B208-9428D7338FB5}"/>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88" name="Text Box 19">
          <a:extLst>
            <a:ext uri="{FF2B5EF4-FFF2-40B4-BE49-F238E27FC236}">
              <a16:creationId xmlns:a16="http://schemas.microsoft.com/office/drawing/2014/main" id="{734619FA-C9B3-44C8-9902-CA077AE53D31}"/>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589" name="Text Box 15">
          <a:extLst>
            <a:ext uri="{FF2B5EF4-FFF2-40B4-BE49-F238E27FC236}">
              <a16:creationId xmlns:a16="http://schemas.microsoft.com/office/drawing/2014/main" id="{513E08A8-8403-42CA-AC36-3C094D5BAECE}"/>
            </a:ext>
          </a:extLst>
        </xdr:cNvPr>
        <xdr:cNvSpPr txBox="1">
          <a:spLocks noChangeArrowheads="1"/>
        </xdr:cNvSpPr>
      </xdr:nvSpPr>
      <xdr:spPr bwMode="auto">
        <a:xfrm>
          <a:off x="3138487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90" name="Text Box 16">
          <a:extLst>
            <a:ext uri="{FF2B5EF4-FFF2-40B4-BE49-F238E27FC236}">
              <a16:creationId xmlns:a16="http://schemas.microsoft.com/office/drawing/2014/main" id="{B2E73E26-87DA-40B0-B009-4E89EB1A4D80}"/>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0</xdr:rowOff>
    </xdr:from>
    <xdr:ext cx="95250" cy="171450"/>
    <xdr:sp macro="" textlink="">
      <xdr:nvSpPr>
        <xdr:cNvPr id="1591" name="Text Box 17">
          <a:extLst>
            <a:ext uri="{FF2B5EF4-FFF2-40B4-BE49-F238E27FC236}">
              <a16:creationId xmlns:a16="http://schemas.microsoft.com/office/drawing/2014/main" id="{34566B10-6385-43BE-9AA4-65D4EFBF47E9}"/>
            </a:ext>
          </a:extLst>
        </xdr:cNvPr>
        <xdr:cNvSpPr txBox="1">
          <a:spLocks noChangeArrowheads="1"/>
        </xdr:cNvSpPr>
      </xdr:nvSpPr>
      <xdr:spPr bwMode="auto">
        <a:xfrm>
          <a:off x="3138487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36</xdr:row>
      <xdr:rowOff>15875</xdr:rowOff>
    </xdr:from>
    <xdr:ext cx="95250" cy="171450"/>
    <xdr:sp macro="" textlink="">
      <xdr:nvSpPr>
        <xdr:cNvPr id="1592" name="Text Box 18">
          <a:extLst>
            <a:ext uri="{FF2B5EF4-FFF2-40B4-BE49-F238E27FC236}">
              <a16:creationId xmlns:a16="http://schemas.microsoft.com/office/drawing/2014/main" id="{37BFB308-ED5C-46D4-9E88-FF345C58F449}"/>
            </a:ext>
          </a:extLst>
        </xdr:cNvPr>
        <xdr:cNvSpPr txBox="1">
          <a:spLocks noChangeArrowheads="1"/>
        </xdr:cNvSpPr>
      </xdr:nvSpPr>
      <xdr:spPr bwMode="auto">
        <a:xfrm>
          <a:off x="31386462" y="886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593" name="Text Box 15">
          <a:extLst>
            <a:ext uri="{FF2B5EF4-FFF2-40B4-BE49-F238E27FC236}">
              <a16:creationId xmlns:a16="http://schemas.microsoft.com/office/drawing/2014/main" id="{A0FC8682-A961-47D7-8561-E51457F862FA}"/>
            </a:ext>
          </a:extLst>
        </xdr:cNvPr>
        <xdr:cNvSpPr txBox="1">
          <a:spLocks noChangeArrowheads="1"/>
        </xdr:cNvSpPr>
      </xdr:nvSpPr>
      <xdr:spPr bwMode="auto">
        <a:xfrm>
          <a:off x="3138487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594" name="Text Box 15">
          <a:extLst>
            <a:ext uri="{FF2B5EF4-FFF2-40B4-BE49-F238E27FC236}">
              <a16:creationId xmlns:a16="http://schemas.microsoft.com/office/drawing/2014/main" id="{9B1CCB81-8034-4EA5-B346-4F5E25ABA5D3}"/>
            </a:ext>
          </a:extLst>
        </xdr:cNvPr>
        <xdr:cNvSpPr txBox="1">
          <a:spLocks noChangeArrowheads="1"/>
        </xdr:cNvSpPr>
      </xdr:nvSpPr>
      <xdr:spPr bwMode="auto">
        <a:xfrm>
          <a:off x="3138487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1595" name="Text Box 15">
          <a:extLst>
            <a:ext uri="{FF2B5EF4-FFF2-40B4-BE49-F238E27FC236}">
              <a16:creationId xmlns:a16="http://schemas.microsoft.com/office/drawing/2014/main" id="{3F945A18-3DAB-4414-A668-65C5AD14B207}"/>
            </a:ext>
          </a:extLst>
        </xdr:cNvPr>
        <xdr:cNvSpPr txBox="1">
          <a:spLocks noChangeArrowheads="1"/>
        </xdr:cNvSpPr>
      </xdr:nvSpPr>
      <xdr:spPr bwMode="auto">
        <a:xfrm>
          <a:off x="3138487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96" name="Text Box 16">
          <a:extLst>
            <a:ext uri="{FF2B5EF4-FFF2-40B4-BE49-F238E27FC236}">
              <a16:creationId xmlns:a16="http://schemas.microsoft.com/office/drawing/2014/main" id="{91B80F8B-A64A-40A6-AF69-CB4707A79E8B}"/>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97" name="Text Box 17">
          <a:extLst>
            <a:ext uri="{FF2B5EF4-FFF2-40B4-BE49-F238E27FC236}">
              <a16:creationId xmlns:a16="http://schemas.microsoft.com/office/drawing/2014/main" id="{9E640B57-A5AD-4D57-AD8B-E9814CC73267}"/>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98" name="Text Box 18">
          <a:extLst>
            <a:ext uri="{FF2B5EF4-FFF2-40B4-BE49-F238E27FC236}">
              <a16:creationId xmlns:a16="http://schemas.microsoft.com/office/drawing/2014/main" id="{EBE812DD-B1ED-4A37-90C9-39D40F9CB2F4}"/>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599" name="Text Box 19">
          <a:extLst>
            <a:ext uri="{FF2B5EF4-FFF2-40B4-BE49-F238E27FC236}">
              <a16:creationId xmlns:a16="http://schemas.microsoft.com/office/drawing/2014/main" id="{BDC5185E-969F-498B-9B2E-FE891C883728}"/>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600" name="Text Box 15">
          <a:extLst>
            <a:ext uri="{FF2B5EF4-FFF2-40B4-BE49-F238E27FC236}">
              <a16:creationId xmlns:a16="http://schemas.microsoft.com/office/drawing/2014/main" id="{ED63AA26-24A8-4A4C-95D0-244EB94E7FDF}"/>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01" name="Text Box 16">
          <a:extLst>
            <a:ext uri="{FF2B5EF4-FFF2-40B4-BE49-F238E27FC236}">
              <a16:creationId xmlns:a16="http://schemas.microsoft.com/office/drawing/2014/main" id="{3AD75E25-2258-43AE-800C-B8FC3F5E154A}"/>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02" name="Text Box 17">
          <a:extLst>
            <a:ext uri="{FF2B5EF4-FFF2-40B4-BE49-F238E27FC236}">
              <a16:creationId xmlns:a16="http://schemas.microsoft.com/office/drawing/2014/main" id="{E6FEFABC-3F84-491D-AF9C-866763345E80}"/>
            </a:ext>
          </a:extLst>
        </xdr:cNvPr>
        <xdr:cNvSpPr txBox="1">
          <a:spLocks noChangeArrowheads="1"/>
        </xdr:cNvSpPr>
      </xdr:nvSpPr>
      <xdr:spPr bwMode="auto">
        <a:xfrm>
          <a:off x="3138487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603" name="Text Box 18">
          <a:extLst>
            <a:ext uri="{FF2B5EF4-FFF2-40B4-BE49-F238E27FC236}">
              <a16:creationId xmlns:a16="http://schemas.microsoft.com/office/drawing/2014/main" id="{BE9CA511-F71C-478E-9428-61958D89CD3A}"/>
            </a:ext>
          </a:extLst>
        </xdr:cNvPr>
        <xdr:cNvSpPr txBox="1">
          <a:spLocks noChangeArrowheads="1"/>
        </xdr:cNvSpPr>
      </xdr:nvSpPr>
      <xdr:spPr bwMode="auto">
        <a:xfrm>
          <a:off x="31386462" y="932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604" name="Text Box 15">
          <a:extLst>
            <a:ext uri="{FF2B5EF4-FFF2-40B4-BE49-F238E27FC236}">
              <a16:creationId xmlns:a16="http://schemas.microsoft.com/office/drawing/2014/main" id="{71DB0565-315D-4966-95D4-BAB4DAA7A4DF}"/>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605" name="Text Box 15">
          <a:extLst>
            <a:ext uri="{FF2B5EF4-FFF2-40B4-BE49-F238E27FC236}">
              <a16:creationId xmlns:a16="http://schemas.microsoft.com/office/drawing/2014/main" id="{49D6463C-A867-4095-A47F-7B9E165B9909}"/>
            </a:ext>
          </a:extLst>
        </xdr:cNvPr>
        <xdr:cNvSpPr txBox="1">
          <a:spLocks noChangeArrowheads="1"/>
        </xdr:cNvSpPr>
      </xdr:nvSpPr>
      <xdr:spPr bwMode="auto">
        <a:xfrm>
          <a:off x="3138487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606" name="Text Box 15">
          <a:extLst>
            <a:ext uri="{FF2B5EF4-FFF2-40B4-BE49-F238E27FC236}">
              <a16:creationId xmlns:a16="http://schemas.microsoft.com/office/drawing/2014/main" id="{32F45C07-F2B6-45A1-9CB8-5D82EDD46FD7}"/>
            </a:ext>
          </a:extLst>
        </xdr:cNvPr>
        <xdr:cNvSpPr txBox="1">
          <a:spLocks noChangeArrowheads="1"/>
        </xdr:cNvSpPr>
      </xdr:nvSpPr>
      <xdr:spPr bwMode="auto">
        <a:xfrm>
          <a:off x="3138487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07" name="Text Box 16">
          <a:extLst>
            <a:ext uri="{FF2B5EF4-FFF2-40B4-BE49-F238E27FC236}">
              <a16:creationId xmlns:a16="http://schemas.microsoft.com/office/drawing/2014/main" id="{B41806FE-1AA3-4BDB-B67E-FC3526D6F04D}"/>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08" name="Text Box 17">
          <a:extLst>
            <a:ext uri="{FF2B5EF4-FFF2-40B4-BE49-F238E27FC236}">
              <a16:creationId xmlns:a16="http://schemas.microsoft.com/office/drawing/2014/main" id="{438FA0BA-6F71-4B6E-B74F-96BD6944959F}"/>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09" name="Text Box 18">
          <a:extLst>
            <a:ext uri="{FF2B5EF4-FFF2-40B4-BE49-F238E27FC236}">
              <a16:creationId xmlns:a16="http://schemas.microsoft.com/office/drawing/2014/main" id="{03048F4B-BB4E-4906-B812-F0679ED0367C}"/>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10" name="Text Box 19">
          <a:extLst>
            <a:ext uri="{FF2B5EF4-FFF2-40B4-BE49-F238E27FC236}">
              <a16:creationId xmlns:a16="http://schemas.microsoft.com/office/drawing/2014/main" id="{DE1BB5AC-D437-4E90-8E84-07D659108E63}"/>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11" name="Text Box 16">
          <a:extLst>
            <a:ext uri="{FF2B5EF4-FFF2-40B4-BE49-F238E27FC236}">
              <a16:creationId xmlns:a16="http://schemas.microsoft.com/office/drawing/2014/main" id="{D0D20B36-3A62-43D5-8487-3D63D7380523}"/>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612" name="Text Box 17">
          <a:extLst>
            <a:ext uri="{FF2B5EF4-FFF2-40B4-BE49-F238E27FC236}">
              <a16:creationId xmlns:a16="http://schemas.microsoft.com/office/drawing/2014/main" id="{B14997DA-4D33-4C70-ACCB-048D17F705AD}"/>
            </a:ext>
          </a:extLst>
        </xdr:cNvPr>
        <xdr:cNvSpPr txBox="1">
          <a:spLocks noChangeArrowheads="1"/>
        </xdr:cNvSpPr>
      </xdr:nvSpPr>
      <xdr:spPr bwMode="auto">
        <a:xfrm>
          <a:off x="3138487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0</xdr:rowOff>
    </xdr:from>
    <xdr:ext cx="95250" cy="171450"/>
    <xdr:sp macro="" textlink="">
      <xdr:nvSpPr>
        <xdr:cNvPr id="1613" name="Text Box 18">
          <a:extLst>
            <a:ext uri="{FF2B5EF4-FFF2-40B4-BE49-F238E27FC236}">
              <a16:creationId xmlns:a16="http://schemas.microsoft.com/office/drawing/2014/main" id="{E912B72F-8A5E-49EE-BFE3-11F2F83E93FA}"/>
            </a:ext>
          </a:extLst>
        </xdr:cNvPr>
        <xdr:cNvSpPr txBox="1">
          <a:spLocks noChangeArrowheads="1"/>
        </xdr:cNvSpPr>
      </xdr:nvSpPr>
      <xdr:spPr bwMode="auto">
        <a:xfrm>
          <a:off x="31386462" y="9750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614" name="Text Box 15">
          <a:extLst>
            <a:ext uri="{FF2B5EF4-FFF2-40B4-BE49-F238E27FC236}">
              <a16:creationId xmlns:a16="http://schemas.microsoft.com/office/drawing/2014/main" id="{8FD6CC69-FCE7-4BB2-A4BC-8D1EEEF610B7}"/>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615" name="Text Box 15">
          <a:extLst>
            <a:ext uri="{FF2B5EF4-FFF2-40B4-BE49-F238E27FC236}">
              <a16:creationId xmlns:a16="http://schemas.microsoft.com/office/drawing/2014/main" id="{9FC6C17E-5ED5-4BA2-8EF2-BDDF93E04FF0}"/>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16" name="Text Box 16">
          <a:extLst>
            <a:ext uri="{FF2B5EF4-FFF2-40B4-BE49-F238E27FC236}">
              <a16:creationId xmlns:a16="http://schemas.microsoft.com/office/drawing/2014/main" id="{898D7DF9-20AB-4824-966A-F35CDF7A930A}"/>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17" name="Text Box 17">
          <a:extLst>
            <a:ext uri="{FF2B5EF4-FFF2-40B4-BE49-F238E27FC236}">
              <a16:creationId xmlns:a16="http://schemas.microsoft.com/office/drawing/2014/main" id="{4E57B7CB-7D83-4144-BA4F-4CF4B8D9085D}"/>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18" name="Text Box 18">
          <a:extLst>
            <a:ext uri="{FF2B5EF4-FFF2-40B4-BE49-F238E27FC236}">
              <a16:creationId xmlns:a16="http://schemas.microsoft.com/office/drawing/2014/main" id="{CDB45A4D-82DF-4C72-9371-659708500273}"/>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19" name="Text Box 19">
          <a:extLst>
            <a:ext uri="{FF2B5EF4-FFF2-40B4-BE49-F238E27FC236}">
              <a16:creationId xmlns:a16="http://schemas.microsoft.com/office/drawing/2014/main" id="{41F44CE0-6EAB-40DC-95F6-7D564CC624F5}"/>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620" name="Text Box 15">
          <a:extLst>
            <a:ext uri="{FF2B5EF4-FFF2-40B4-BE49-F238E27FC236}">
              <a16:creationId xmlns:a16="http://schemas.microsoft.com/office/drawing/2014/main" id="{184351D6-34B6-405F-90F8-3C344504A0B8}"/>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21" name="Text Box 16">
          <a:extLst>
            <a:ext uri="{FF2B5EF4-FFF2-40B4-BE49-F238E27FC236}">
              <a16:creationId xmlns:a16="http://schemas.microsoft.com/office/drawing/2014/main" id="{5E682DBD-5B97-4319-815F-AD7DEB466152}"/>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22" name="Text Box 17">
          <a:extLst>
            <a:ext uri="{FF2B5EF4-FFF2-40B4-BE49-F238E27FC236}">
              <a16:creationId xmlns:a16="http://schemas.microsoft.com/office/drawing/2014/main" id="{619E5089-D641-4B50-A2E3-F44D4818867F}"/>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1623" name="Text Box 18">
          <a:extLst>
            <a:ext uri="{FF2B5EF4-FFF2-40B4-BE49-F238E27FC236}">
              <a16:creationId xmlns:a16="http://schemas.microsoft.com/office/drawing/2014/main" id="{EE7C1311-9148-4A22-A8C4-FA795B5CAD8B}"/>
            </a:ext>
          </a:extLst>
        </xdr:cNvPr>
        <xdr:cNvSpPr txBox="1">
          <a:spLocks noChangeArrowheads="1"/>
        </xdr:cNvSpPr>
      </xdr:nvSpPr>
      <xdr:spPr bwMode="auto">
        <a:xfrm>
          <a:off x="33615312" y="932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624" name="Text Box 15">
          <a:extLst>
            <a:ext uri="{FF2B5EF4-FFF2-40B4-BE49-F238E27FC236}">
              <a16:creationId xmlns:a16="http://schemas.microsoft.com/office/drawing/2014/main" id="{207B434A-A392-4A4F-AE82-6884CCC08A90}"/>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25" name="Text Box 16">
          <a:extLst>
            <a:ext uri="{FF2B5EF4-FFF2-40B4-BE49-F238E27FC236}">
              <a16:creationId xmlns:a16="http://schemas.microsoft.com/office/drawing/2014/main" id="{75DA69C2-16FC-4130-AC2E-CF07E9CAC6E6}"/>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26" name="Text Box 17">
          <a:extLst>
            <a:ext uri="{FF2B5EF4-FFF2-40B4-BE49-F238E27FC236}">
              <a16:creationId xmlns:a16="http://schemas.microsoft.com/office/drawing/2014/main" id="{9703BACD-B009-4F9E-920D-4CED0997BDF5}"/>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27" name="Text Box 18">
          <a:extLst>
            <a:ext uri="{FF2B5EF4-FFF2-40B4-BE49-F238E27FC236}">
              <a16:creationId xmlns:a16="http://schemas.microsoft.com/office/drawing/2014/main" id="{408CA54B-18B5-4A16-89F9-8053BA1A7994}"/>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28" name="Text Box 19">
          <a:extLst>
            <a:ext uri="{FF2B5EF4-FFF2-40B4-BE49-F238E27FC236}">
              <a16:creationId xmlns:a16="http://schemas.microsoft.com/office/drawing/2014/main" id="{C3853E22-8045-4362-B93D-DBD443310247}"/>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629" name="Text Box 15">
          <a:extLst>
            <a:ext uri="{FF2B5EF4-FFF2-40B4-BE49-F238E27FC236}">
              <a16:creationId xmlns:a16="http://schemas.microsoft.com/office/drawing/2014/main" id="{4B0EFBBC-1F95-42FF-8821-CCFB7E0FDF8C}"/>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30" name="Text Box 16">
          <a:extLst>
            <a:ext uri="{FF2B5EF4-FFF2-40B4-BE49-F238E27FC236}">
              <a16:creationId xmlns:a16="http://schemas.microsoft.com/office/drawing/2014/main" id="{293D7A37-6F0E-4DAA-8764-B2727DCD5999}"/>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631" name="Text Box 17">
          <a:extLst>
            <a:ext uri="{FF2B5EF4-FFF2-40B4-BE49-F238E27FC236}">
              <a16:creationId xmlns:a16="http://schemas.microsoft.com/office/drawing/2014/main" id="{6C7F07AA-4978-4A10-925B-8D755456EA28}"/>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35</xdr:row>
      <xdr:rowOff>15875</xdr:rowOff>
    </xdr:from>
    <xdr:ext cx="95250" cy="171450"/>
    <xdr:sp macro="" textlink="">
      <xdr:nvSpPr>
        <xdr:cNvPr id="1632" name="Text Box 18">
          <a:extLst>
            <a:ext uri="{FF2B5EF4-FFF2-40B4-BE49-F238E27FC236}">
              <a16:creationId xmlns:a16="http://schemas.microsoft.com/office/drawing/2014/main" id="{C5410A1F-2A0B-4781-B8CA-35322391179F}"/>
            </a:ext>
          </a:extLst>
        </xdr:cNvPr>
        <xdr:cNvSpPr txBox="1">
          <a:spLocks noChangeArrowheads="1"/>
        </xdr:cNvSpPr>
      </xdr:nvSpPr>
      <xdr:spPr bwMode="auto">
        <a:xfrm>
          <a:off x="33615312" y="8397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633" name="Text Box 15">
          <a:extLst>
            <a:ext uri="{FF2B5EF4-FFF2-40B4-BE49-F238E27FC236}">
              <a16:creationId xmlns:a16="http://schemas.microsoft.com/office/drawing/2014/main" id="{0720B18D-AD21-4793-B4FB-18C548692614}"/>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634" name="Text Box 15">
          <a:extLst>
            <a:ext uri="{FF2B5EF4-FFF2-40B4-BE49-F238E27FC236}">
              <a16:creationId xmlns:a16="http://schemas.microsoft.com/office/drawing/2014/main" id="{B225CFAE-B339-43CF-A824-7CCB55DBB122}"/>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635" name="Text Box 15">
          <a:extLst>
            <a:ext uri="{FF2B5EF4-FFF2-40B4-BE49-F238E27FC236}">
              <a16:creationId xmlns:a16="http://schemas.microsoft.com/office/drawing/2014/main" id="{7F7ADA3D-C98D-45FE-8609-9A44769B04F0}"/>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36" name="Text Box 16">
          <a:extLst>
            <a:ext uri="{FF2B5EF4-FFF2-40B4-BE49-F238E27FC236}">
              <a16:creationId xmlns:a16="http://schemas.microsoft.com/office/drawing/2014/main" id="{53825620-5873-474D-8A1D-DB591F0A2118}"/>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37" name="Text Box 17">
          <a:extLst>
            <a:ext uri="{FF2B5EF4-FFF2-40B4-BE49-F238E27FC236}">
              <a16:creationId xmlns:a16="http://schemas.microsoft.com/office/drawing/2014/main" id="{AE830EEB-7198-42B2-A300-0487384BC6F6}"/>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38" name="Text Box 18">
          <a:extLst>
            <a:ext uri="{FF2B5EF4-FFF2-40B4-BE49-F238E27FC236}">
              <a16:creationId xmlns:a16="http://schemas.microsoft.com/office/drawing/2014/main" id="{E6AF9CDE-D6DF-4C12-A9DC-F940C1205016}"/>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39" name="Text Box 19">
          <a:extLst>
            <a:ext uri="{FF2B5EF4-FFF2-40B4-BE49-F238E27FC236}">
              <a16:creationId xmlns:a16="http://schemas.microsoft.com/office/drawing/2014/main" id="{6064F1CB-0B8B-4613-ABD7-1B5CD16E42AE}"/>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640" name="Text Box 15">
          <a:extLst>
            <a:ext uri="{FF2B5EF4-FFF2-40B4-BE49-F238E27FC236}">
              <a16:creationId xmlns:a16="http://schemas.microsoft.com/office/drawing/2014/main" id="{5EA5D8FE-384A-4010-8D62-663796510BFC}"/>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41" name="Text Box 16">
          <a:extLst>
            <a:ext uri="{FF2B5EF4-FFF2-40B4-BE49-F238E27FC236}">
              <a16:creationId xmlns:a16="http://schemas.microsoft.com/office/drawing/2014/main" id="{00CFBA8F-CA4A-47CF-9DEA-9044C6D811D0}"/>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642" name="Text Box 17">
          <a:extLst>
            <a:ext uri="{FF2B5EF4-FFF2-40B4-BE49-F238E27FC236}">
              <a16:creationId xmlns:a16="http://schemas.microsoft.com/office/drawing/2014/main" id="{124536B8-5EBD-43ED-86DB-A233C2FD1C7D}"/>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36</xdr:row>
      <xdr:rowOff>15875</xdr:rowOff>
    </xdr:from>
    <xdr:ext cx="95250" cy="171450"/>
    <xdr:sp macro="" textlink="">
      <xdr:nvSpPr>
        <xdr:cNvPr id="1643" name="Text Box 18">
          <a:extLst>
            <a:ext uri="{FF2B5EF4-FFF2-40B4-BE49-F238E27FC236}">
              <a16:creationId xmlns:a16="http://schemas.microsoft.com/office/drawing/2014/main" id="{9CAE92DA-1686-4F4F-B454-DC85446F7A42}"/>
            </a:ext>
          </a:extLst>
        </xdr:cNvPr>
        <xdr:cNvSpPr txBox="1">
          <a:spLocks noChangeArrowheads="1"/>
        </xdr:cNvSpPr>
      </xdr:nvSpPr>
      <xdr:spPr bwMode="auto">
        <a:xfrm>
          <a:off x="33615312" y="886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644" name="Text Box 15">
          <a:extLst>
            <a:ext uri="{FF2B5EF4-FFF2-40B4-BE49-F238E27FC236}">
              <a16:creationId xmlns:a16="http://schemas.microsoft.com/office/drawing/2014/main" id="{B042F17C-A53E-451D-A3ED-38EB0AE59C0F}"/>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645" name="Text Box 15">
          <a:extLst>
            <a:ext uri="{FF2B5EF4-FFF2-40B4-BE49-F238E27FC236}">
              <a16:creationId xmlns:a16="http://schemas.microsoft.com/office/drawing/2014/main" id="{ACCBC947-4893-45E1-9228-DD0D288FF825}"/>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646" name="Text Box 15">
          <a:extLst>
            <a:ext uri="{FF2B5EF4-FFF2-40B4-BE49-F238E27FC236}">
              <a16:creationId xmlns:a16="http://schemas.microsoft.com/office/drawing/2014/main" id="{AB5F5509-071B-43D2-91EE-62A61B0840D4}"/>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47" name="Text Box 16">
          <a:extLst>
            <a:ext uri="{FF2B5EF4-FFF2-40B4-BE49-F238E27FC236}">
              <a16:creationId xmlns:a16="http://schemas.microsoft.com/office/drawing/2014/main" id="{343DAE81-0CA0-473F-BA12-110C100D4AFE}"/>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48" name="Text Box 17">
          <a:extLst>
            <a:ext uri="{FF2B5EF4-FFF2-40B4-BE49-F238E27FC236}">
              <a16:creationId xmlns:a16="http://schemas.microsoft.com/office/drawing/2014/main" id="{A5407D77-0B06-452E-889D-E71B8512C7E6}"/>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49" name="Text Box 18">
          <a:extLst>
            <a:ext uri="{FF2B5EF4-FFF2-40B4-BE49-F238E27FC236}">
              <a16:creationId xmlns:a16="http://schemas.microsoft.com/office/drawing/2014/main" id="{9B76BD26-5643-4AA9-BE35-D592832A6378}"/>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50" name="Text Box 19">
          <a:extLst>
            <a:ext uri="{FF2B5EF4-FFF2-40B4-BE49-F238E27FC236}">
              <a16:creationId xmlns:a16="http://schemas.microsoft.com/office/drawing/2014/main" id="{86B59935-E7CB-4B51-BB4B-FA5D6D0895BC}"/>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651" name="Text Box 15">
          <a:extLst>
            <a:ext uri="{FF2B5EF4-FFF2-40B4-BE49-F238E27FC236}">
              <a16:creationId xmlns:a16="http://schemas.microsoft.com/office/drawing/2014/main" id="{4A27B1BE-9700-413D-97C7-A24066650EA0}"/>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52" name="Text Box 16">
          <a:extLst>
            <a:ext uri="{FF2B5EF4-FFF2-40B4-BE49-F238E27FC236}">
              <a16:creationId xmlns:a16="http://schemas.microsoft.com/office/drawing/2014/main" id="{B5C88ECA-B2F0-436F-915F-FD6083952446}"/>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53" name="Text Box 17">
          <a:extLst>
            <a:ext uri="{FF2B5EF4-FFF2-40B4-BE49-F238E27FC236}">
              <a16:creationId xmlns:a16="http://schemas.microsoft.com/office/drawing/2014/main" id="{0DC3714A-4923-4136-95DD-06703CE1C4D6}"/>
            </a:ext>
          </a:extLst>
        </xdr:cNvPr>
        <xdr:cNvSpPr txBox="1">
          <a:spLocks noChangeArrowheads="1"/>
        </xdr:cNvSpPr>
      </xdr:nvSpPr>
      <xdr:spPr bwMode="auto">
        <a:xfrm>
          <a:off x="33613725" y="9305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1654" name="Text Box 18">
          <a:extLst>
            <a:ext uri="{FF2B5EF4-FFF2-40B4-BE49-F238E27FC236}">
              <a16:creationId xmlns:a16="http://schemas.microsoft.com/office/drawing/2014/main" id="{DDFB54F0-8980-4567-A347-DDD199762681}"/>
            </a:ext>
          </a:extLst>
        </xdr:cNvPr>
        <xdr:cNvSpPr txBox="1">
          <a:spLocks noChangeArrowheads="1"/>
        </xdr:cNvSpPr>
      </xdr:nvSpPr>
      <xdr:spPr bwMode="auto">
        <a:xfrm>
          <a:off x="33615312" y="9321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655" name="Text Box 15">
          <a:extLst>
            <a:ext uri="{FF2B5EF4-FFF2-40B4-BE49-F238E27FC236}">
              <a16:creationId xmlns:a16="http://schemas.microsoft.com/office/drawing/2014/main" id="{C4F0C349-2051-43C4-BFBE-07C2ABB7A1E9}"/>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656" name="Text Box 15">
          <a:extLst>
            <a:ext uri="{FF2B5EF4-FFF2-40B4-BE49-F238E27FC236}">
              <a16:creationId xmlns:a16="http://schemas.microsoft.com/office/drawing/2014/main" id="{174B7215-43F8-4427-BBAA-F7680EA1ED36}"/>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657" name="Text Box 15">
          <a:extLst>
            <a:ext uri="{FF2B5EF4-FFF2-40B4-BE49-F238E27FC236}">
              <a16:creationId xmlns:a16="http://schemas.microsoft.com/office/drawing/2014/main" id="{C9B69594-CD6F-4982-B399-4A29CDD2BFE2}"/>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58" name="Text Box 16">
          <a:extLst>
            <a:ext uri="{FF2B5EF4-FFF2-40B4-BE49-F238E27FC236}">
              <a16:creationId xmlns:a16="http://schemas.microsoft.com/office/drawing/2014/main" id="{6C89FD10-3320-4220-B916-3B7687E287A1}"/>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59" name="Text Box 17">
          <a:extLst>
            <a:ext uri="{FF2B5EF4-FFF2-40B4-BE49-F238E27FC236}">
              <a16:creationId xmlns:a16="http://schemas.microsoft.com/office/drawing/2014/main" id="{88A8F642-EE2E-4A1B-A6B0-E0FDE9AD43FD}"/>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60" name="Text Box 18">
          <a:extLst>
            <a:ext uri="{FF2B5EF4-FFF2-40B4-BE49-F238E27FC236}">
              <a16:creationId xmlns:a16="http://schemas.microsoft.com/office/drawing/2014/main" id="{27FEA9F9-A462-4B30-A92C-5E7796250D11}"/>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61" name="Text Box 19">
          <a:extLst>
            <a:ext uri="{FF2B5EF4-FFF2-40B4-BE49-F238E27FC236}">
              <a16:creationId xmlns:a16="http://schemas.microsoft.com/office/drawing/2014/main" id="{0D385BF0-9E94-4B52-975E-044689E531ED}"/>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62" name="Text Box 16">
          <a:extLst>
            <a:ext uri="{FF2B5EF4-FFF2-40B4-BE49-F238E27FC236}">
              <a16:creationId xmlns:a16="http://schemas.microsoft.com/office/drawing/2014/main" id="{647A9ABB-43C5-45A0-8F18-9128B16B3037}"/>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171450"/>
    <xdr:sp macro="" textlink="">
      <xdr:nvSpPr>
        <xdr:cNvPr id="1663" name="Text Box 17">
          <a:extLst>
            <a:ext uri="{FF2B5EF4-FFF2-40B4-BE49-F238E27FC236}">
              <a16:creationId xmlns:a16="http://schemas.microsoft.com/office/drawing/2014/main" id="{040E7017-681D-49F1-99FB-871959266190}"/>
            </a:ext>
          </a:extLst>
        </xdr:cNvPr>
        <xdr:cNvSpPr txBox="1">
          <a:spLocks noChangeArrowheads="1"/>
        </xdr:cNvSpPr>
      </xdr:nvSpPr>
      <xdr:spPr bwMode="auto">
        <a:xfrm>
          <a:off x="33613725" y="9734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37</xdr:row>
      <xdr:rowOff>0</xdr:rowOff>
    </xdr:from>
    <xdr:ext cx="95250" cy="171450"/>
    <xdr:sp macro="" textlink="">
      <xdr:nvSpPr>
        <xdr:cNvPr id="1664" name="Text Box 18">
          <a:extLst>
            <a:ext uri="{FF2B5EF4-FFF2-40B4-BE49-F238E27FC236}">
              <a16:creationId xmlns:a16="http://schemas.microsoft.com/office/drawing/2014/main" id="{7ED6E8F4-FCD7-4928-B898-C1370013504C}"/>
            </a:ext>
          </a:extLst>
        </xdr:cNvPr>
        <xdr:cNvSpPr txBox="1">
          <a:spLocks noChangeArrowheads="1"/>
        </xdr:cNvSpPr>
      </xdr:nvSpPr>
      <xdr:spPr bwMode="auto">
        <a:xfrm>
          <a:off x="33615312" y="9750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665" name="Text Box 15">
          <a:extLst>
            <a:ext uri="{FF2B5EF4-FFF2-40B4-BE49-F238E27FC236}">
              <a16:creationId xmlns:a16="http://schemas.microsoft.com/office/drawing/2014/main" id="{B1AB0C65-B487-4F96-A693-B5FCD5CA5926}"/>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666" name="Text Box 15">
          <a:extLst>
            <a:ext uri="{FF2B5EF4-FFF2-40B4-BE49-F238E27FC236}">
              <a16:creationId xmlns:a16="http://schemas.microsoft.com/office/drawing/2014/main" id="{8E873201-4595-41E8-AACE-5A96749FD2D8}"/>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667" name="Text Box 15">
          <a:extLst>
            <a:ext uri="{FF2B5EF4-FFF2-40B4-BE49-F238E27FC236}">
              <a16:creationId xmlns:a16="http://schemas.microsoft.com/office/drawing/2014/main" id="{F9D1A013-5D85-4371-A2C2-7E78C59C9BBF}"/>
            </a:ext>
          </a:extLst>
        </xdr:cNvPr>
        <xdr:cNvSpPr txBox="1">
          <a:spLocks noChangeArrowheads="1"/>
        </xdr:cNvSpPr>
      </xdr:nvSpPr>
      <xdr:spPr bwMode="auto">
        <a:xfrm>
          <a:off x="3138487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1668" name="Text Box 15">
          <a:extLst>
            <a:ext uri="{FF2B5EF4-FFF2-40B4-BE49-F238E27FC236}">
              <a16:creationId xmlns:a16="http://schemas.microsoft.com/office/drawing/2014/main" id="{A76053E7-D732-45F9-8215-D7448362078E}"/>
            </a:ext>
          </a:extLst>
        </xdr:cNvPr>
        <xdr:cNvSpPr txBox="1">
          <a:spLocks noChangeArrowheads="1"/>
        </xdr:cNvSpPr>
      </xdr:nvSpPr>
      <xdr:spPr bwMode="auto">
        <a:xfrm>
          <a:off x="3138487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669" name="Text Box 15">
          <a:extLst>
            <a:ext uri="{FF2B5EF4-FFF2-40B4-BE49-F238E27FC236}">
              <a16:creationId xmlns:a16="http://schemas.microsoft.com/office/drawing/2014/main" id="{C9F98D6C-ED39-43B1-AC07-E5EF5DC43C30}"/>
            </a:ext>
          </a:extLst>
        </xdr:cNvPr>
        <xdr:cNvSpPr txBox="1">
          <a:spLocks noChangeArrowheads="1"/>
        </xdr:cNvSpPr>
      </xdr:nvSpPr>
      <xdr:spPr bwMode="auto">
        <a:xfrm>
          <a:off x="3138487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670" name="Text Box 15">
          <a:extLst>
            <a:ext uri="{FF2B5EF4-FFF2-40B4-BE49-F238E27FC236}">
              <a16:creationId xmlns:a16="http://schemas.microsoft.com/office/drawing/2014/main" id="{4102B5AD-A731-4AE9-9EBA-F6FC57787FF7}"/>
            </a:ext>
          </a:extLst>
        </xdr:cNvPr>
        <xdr:cNvSpPr txBox="1">
          <a:spLocks noChangeArrowheads="1"/>
        </xdr:cNvSpPr>
      </xdr:nvSpPr>
      <xdr:spPr bwMode="auto">
        <a:xfrm>
          <a:off x="3138487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442269"/>
    <xdr:sp macro="" textlink="">
      <xdr:nvSpPr>
        <xdr:cNvPr id="1671" name="Text Box 15">
          <a:extLst>
            <a:ext uri="{FF2B5EF4-FFF2-40B4-BE49-F238E27FC236}">
              <a16:creationId xmlns:a16="http://schemas.microsoft.com/office/drawing/2014/main" id="{091539DD-30C8-40A9-ABD3-0FEC961C2582}"/>
            </a:ext>
          </a:extLst>
        </xdr:cNvPr>
        <xdr:cNvSpPr txBox="1">
          <a:spLocks noChangeArrowheads="1"/>
        </xdr:cNvSpPr>
      </xdr:nvSpPr>
      <xdr:spPr bwMode="auto">
        <a:xfrm>
          <a:off x="31384875" y="7753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213632"/>
    <xdr:sp macro="" textlink="">
      <xdr:nvSpPr>
        <xdr:cNvPr id="1672" name="Text Box 15">
          <a:extLst>
            <a:ext uri="{FF2B5EF4-FFF2-40B4-BE49-F238E27FC236}">
              <a16:creationId xmlns:a16="http://schemas.microsoft.com/office/drawing/2014/main" id="{5B91F7D5-771D-47EB-8B6E-EA7F3813BAFB}"/>
            </a:ext>
          </a:extLst>
        </xdr:cNvPr>
        <xdr:cNvSpPr txBox="1">
          <a:spLocks noChangeArrowheads="1"/>
        </xdr:cNvSpPr>
      </xdr:nvSpPr>
      <xdr:spPr bwMode="auto">
        <a:xfrm>
          <a:off x="31384875" y="7753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673" name="Text Box 15">
          <a:extLst>
            <a:ext uri="{FF2B5EF4-FFF2-40B4-BE49-F238E27FC236}">
              <a16:creationId xmlns:a16="http://schemas.microsoft.com/office/drawing/2014/main" id="{3FD3E9DA-97E0-426A-842D-722307B3280A}"/>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674" name="Text Box 15">
          <a:extLst>
            <a:ext uri="{FF2B5EF4-FFF2-40B4-BE49-F238E27FC236}">
              <a16:creationId xmlns:a16="http://schemas.microsoft.com/office/drawing/2014/main" id="{BD86EEA2-37DD-499F-8BD4-5CA38073A819}"/>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675" name="Text Box 15">
          <a:extLst>
            <a:ext uri="{FF2B5EF4-FFF2-40B4-BE49-F238E27FC236}">
              <a16:creationId xmlns:a16="http://schemas.microsoft.com/office/drawing/2014/main" id="{EDC5E368-1324-48BD-B549-949FE1C76938}"/>
            </a:ext>
          </a:extLst>
        </xdr:cNvPr>
        <xdr:cNvSpPr txBox="1">
          <a:spLocks noChangeArrowheads="1"/>
        </xdr:cNvSpPr>
      </xdr:nvSpPr>
      <xdr:spPr bwMode="auto">
        <a:xfrm>
          <a:off x="3361372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213632"/>
    <xdr:sp macro="" textlink="">
      <xdr:nvSpPr>
        <xdr:cNvPr id="1676" name="Text Box 15">
          <a:extLst>
            <a:ext uri="{FF2B5EF4-FFF2-40B4-BE49-F238E27FC236}">
              <a16:creationId xmlns:a16="http://schemas.microsoft.com/office/drawing/2014/main" id="{C5C8D98D-F4FA-4C93-A3A4-A66C78505383}"/>
            </a:ext>
          </a:extLst>
        </xdr:cNvPr>
        <xdr:cNvSpPr txBox="1">
          <a:spLocks noChangeArrowheads="1"/>
        </xdr:cNvSpPr>
      </xdr:nvSpPr>
      <xdr:spPr bwMode="auto">
        <a:xfrm>
          <a:off x="3361372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442269"/>
    <xdr:sp macro="" textlink="">
      <xdr:nvSpPr>
        <xdr:cNvPr id="1677" name="Text Box 15">
          <a:extLst>
            <a:ext uri="{FF2B5EF4-FFF2-40B4-BE49-F238E27FC236}">
              <a16:creationId xmlns:a16="http://schemas.microsoft.com/office/drawing/2014/main" id="{C307242E-44AA-4BA3-A024-95CFB7425F98}"/>
            </a:ext>
          </a:extLst>
        </xdr:cNvPr>
        <xdr:cNvSpPr txBox="1">
          <a:spLocks noChangeArrowheads="1"/>
        </xdr:cNvSpPr>
      </xdr:nvSpPr>
      <xdr:spPr bwMode="auto">
        <a:xfrm>
          <a:off x="33613725" y="7753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213632"/>
    <xdr:sp macro="" textlink="">
      <xdr:nvSpPr>
        <xdr:cNvPr id="1678" name="Text Box 15">
          <a:extLst>
            <a:ext uri="{FF2B5EF4-FFF2-40B4-BE49-F238E27FC236}">
              <a16:creationId xmlns:a16="http://schemas.microsoft.com/office/drawing/2014/main" id="{6DE67A11-ACE0-4035-8E9B-9CFFF0C6BB75}"/>
            </a:ext>
          </a:extLst>
        </xdr:cNvPr>
        <xdr:cNvSpPr txBox="1">
          <a:spLocks noChangeArrowheads="1"/>
        </xdr:cNvSpPr>
      </xdr:nvSpPr>
      <xdr:spPr bwMode="auto">
        <a:xfrm>
          <a:off x="33613725" y="7753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679" name="Text Box 15">
          <a:extLst>
            <a:ext uri="{FF2B5EF4-FFF2-40B4-BE49-F238E27FC236}">
              <a16:creationId xmlns:a16="http://schemas.microsoft.com/office/drawing/2014/main" id="{406253AF-9A1F-408A-A843-AEDDB417BF54}"/>
            </a:ext>
          </a:extLst>
        </xdr:cNvPr>
        <xdr:cNvSpPr txBox="1">
          <a:spLocks noChangeArrowheads="1"/>
        </xdr:cNvSpPr>
      </xdr:nvSpPr>
      <xdr:spPr bwMode="auto">
        <a:xfrm>
          <a:off x="3138487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1680" name="Text Box 15">
          <a:extLst>
            <a:ext uri="{FF2B5EF4-FFF2-40B4-BE49-F238E27FC236}">
              <a16:creationId xmlns:a16="http://schemas.microsoft.com/office/drawing/2014/main" id="{414E2451-7EBD-4DEC-A85B-6C2A3266BC83}"/>
            </a:ext>
          </a:extLst>
        </xdr:cNvPr>
        <xdr:cNvSpPr txBox="1">
          <a:spLocks noChangeArrowheads="1"/>
        </xdr:cNvSpPr>
      </xdr:nvSpPr>
      <xdr:spPr bwMode="auto">
        <a:xfrm>
          <a:off x="3138487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681" name="Text Box 15">
          <a:extLst>
            <a:ext uri="{FF2B5EF4-FFF2-40B4-BE49-F238E27FC236}">
              <a16:creationId xmlns:a16="http://schemas.microsoft.com/office/drawing/2014/main" id="{F9598FFC-5A37-47CB-B34D-E35D5FE097AD}"/>
            </a:ext>
          </a:extLst>
        </xdr:cNvPr>
        <xdr:cNvSpPr txBox="1">
          <a:spLocks noChangeArrowheads="1"/>
        </xdr:cNvSpPr>
      </xdr:nvSpPr>
      <xdr:spPr bwMode="auto">
        <a:xfrm>
          <a:off x="3138487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1682" name="Text Box 15">
          <a:extLst>
            <a:ext uri="{FF2B5EF4-FFF2-40B4-BE49-F238E27FC236}">
              <a16:creationId xmlns:a16="http://schemas.microsoft.com/office/drawing/2014/main" id="{057ECE1D-F15C-4E42-80B6-166A347E8094}"/>
            </a:ext>
          </a:extLst>
        </xdr:cNvPr>
        <xdr:cNvSpPr txBox="1">
          <a:spLocks noChangeArrowheads="1"/>
        </xdr:cNvSpPr>
      </xdr:nvSpPr>
      <xdr:spPr bwMode="auto">
        <a:xfrm>
          <a:off x="3138487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683" name="Text Box 15">
          <a:extLst>
            <a:ext uri="{FF2B5EF4-FFF2-40B4-BE49-F238E27FC236}">
              <a16:creationId xmlns:a16="http://schemas.microsoft.com/office/drawing/2014/main" id="{36771C01-C3B3-4CBC-B385-FDECF46FF975}"/>
            </a:ext>
          </a:extLst>
        </xdr:cNvPr>
        <xdr:cNvSpPr txBox="1">
          <a:spLocks noChangeArrowheads="1"/>
        </xdr:cNvSpPr>
      </xdr:nvSpPr>
      <xdr:spPr bwMode="auto">
        <a:xfrm>
          <a:off x="3138487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684" name="Text Box 15">
          <a:extLst>
            <a:ext uri="{FF2B5EF4-FFF2-40B4-BE49-F238E27FC236}">
              <a16:creationId xmlns:a16="http://schemas.microsoft.com/office/drawing/2014/main" id="{06C86640-93D2-4E8F-8900-EA8AF6147F68}"/>
            </a:ext>
          </a:extLst>
        </xdr:cNvPr>
        <xdr:cNvSpPr txBox="1">
          <a:spLocks noChangeArrowheads="1"/>
        </xdr:cNvSpPr>
      </xdr:nvSpPr>
      <xdr:spPr bwMode="auto">
        <a:xfrm>
          <a:off x="3138487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685" name="Text Box 15">
          <a:extLst>
            <a:ext uri="{FF2B5EF4-FFF2-40B4-BE49-F238E27FC236}">
              <a16:creationId xmlns:a16="http://schemas.microsoft.com/office/drawing/2014/main" id="{8C7BA5EB-092B-4849-A735-629E7D8CEEB7}"/>
            </a:ext>
          </a:extLst>
        </xdr:cNvPr>
        <xdr:cNvSpPr txBox="1">
          <a:spLocks noChangeArrowheads="1"/>
        </xdr:cNvSpPr>
      </xdr:nvSpPr>
      <xdr:spPr bwMode="auto">
        <a:xfrm>
          <a:off x="3138487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213632"/>
    <xdr:sp macro="" textlink="">
      <xdr:nvSpPr>
        <xdr:cNvPr id="1686" name="Text Box 15">
          <a:extLst>
            <a:ext uri="{FF2B5EF4-FFF2-40B4-BE49-F238E27FC236}">
              <a16:creationId xmlns:a16="http://schemas.microsoft.com/office/drawing/2014/main" id="{E8FD0544-4694-4801-9B0F-DE6B18D62551}"/>
            </a:ext>
          </a:extLst>
        </xdr:cNvPr>
        <xdr:cNvSpPr txBox="1">
          <a:spLocks noChangeArrowheads="1"/>
        </xdr:cNvSpPr>
      </xdr:nvSpPr>
      <xdr:spPr bwMode="auto">
        <a:xfrm>
          <a:off x="3138487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687" name="Text Box 15">
          <a:extLst>
            <a:ext uri="{FF2B5EF4-FFF2-40B4-BE49-F238E27FC236}">
              <a16:creationId xmlns:a16="http://schemas.microsoft.com/office/drawing/2014/main" id="{B31E76FF-1A11-490C-A3B9-A37B5A3B996A}"/>
            </a:ext>
          </a:extLst>
        </xdr:cNvPr>
        <xdr:cNvSpPr txBox="1">
          <a:spLocks noChangeArrowheads="1"/>
        </xdr:cNvSpPr>
      </xdr:nvSpPr>
      <xdr:spPr bwMode="auto">
        <a:xfrm>
          <a:off x="3138487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688" name="Text Box 15">
          <a:extLst>
            <a:ext uri="{FF2B5EF4-FFF2-40B4-BE49-F238E27FC236}">
              <a16:creationId xmlns:a16="http://schemas.microsoft.com/office/drawing/2014/main" id="{55B3ACEC-5C83-4BF5-A485-E8CFCC5BA420}"/>
            </a:ext>
          </a:extLst>
        </xdr:cNvPr>
        <xdr:cNvSpPr txBox="1">
          <a:spLocks noChangeArrowheads="1"/>
        </xdr:cNvSpPr>
      </xdr:nvSpPr>
      <xdr:spPr bwMode="auto">
        <a:xfrm>
          <a:off x="3138487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689" name="Text Box 15">
          <a:extLst>
            <a:ext uri="{FF2B5EF4-FFF2-40B4-BE49-F238E27FC236}">
              <a16:creationId xmlns:a16="http://schemas.microsoft.com/office/drawing/2014/main" id="{5C228067-1FBE-40E3-8E58-63677070B05D}"/>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690" name="Text Box 15">
          <a:extLst>
            <a:ext uri="{FF2B5EF4-FFF2-40B4-BE49-F238E27FC236}">
              <a16:creationId xmlns:a16="http://schemas.microsoft.com/office/drawing/2014/main" id="{E0247A4B-F372-4649-914F-F51FD1863D22}"/>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691" name="Text Box 15">
          <a:extLst>
            <a:ext uri="{FF2B5EF4-FFF2-40B4-BE49-F238E27FC236}">
              <a16:creationId xmlns:a16="http://schemas.microsoft.com/office/drawing/2014/main" id="{F2C6F053-2B69-47F9-9CF1-6B7B668CE914}"/>
            </a:ext>
          </a:extLst>
        </xdr:cNvPr>
        <xdr:cNvSpPr txBox="1">
          <a:spLocks noChangeArrowheads="1"/>
        </xdr:cNvSpPr>
      </xdr:nvSpPr>
      <xdr:spPr bwMode="auto">
        <a:xfrm>
          <a:off x="3138487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692" name="Text Box 15">
          <a:extLst>
            <a:ext uri="{FF2B5EF4-FFF2-40B4-BE49-F238E27FC236}">
              <a16:creationId xmlns:a16="http://schemas.microsoft.com/office/drawing/2014/main" id="{51EBF124-905D-4E20-8287-4CAAB21BFAD2}"/>
            </a:ext>
          </a:extLst>
        </xdr:cNvPr>
        <xdr:cNvSpPr txBox="1">
          <a:spLocks noChangeArrowheads="1"/>
        </xdr:cNvSpPr>
      </xdr:nvSpPr>
      <xdr:spPr bwMode="auto">
        <a:xfrm>
          <a:off x="3138487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693" name="Text Box 15">
          <a:extLst>
            <a:ext uri="{FF2B5EF4-FFF2-40B4-BE49-F238E27FC236}">
              <a16:creationId xmlns:a16="http://schemas.microsoft.com/office/drawing/2014/main" id="{F02AEE11-9824-4B2D-9F01-325778A6FA4C}"/>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694" name="Text Box 15">
          <a:extLst>
            <a:ext uri="{FF2B5EF4-FFF2-40B4-BE49-F238E27FC236}">
              <a16:creationId xmlns:a16="http://schemas.microsoft.com/office/drawing/2014/main" id="{D3ACEDFA-F163-4396-B176-BA6F3E3BAE16}"/>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442269"/>
    <xdr:sp macro="" textlink="">
      <xdr:nvSpPr>
        <xdr:cNvPr id="1695" name="Text Box 15">
          <a:extLst>
            <a:ext uri="{FF2B5EF4-FFF2-40B4-BE49-F238E27FC236}">
              <a16:creationId xmlns:a16="http://schemas.microsoft.com/office/drawing/2014/main" id="{EA34E073-4D6C-48AE-B914-3E70E754B532}"/>
            </a:ext>
          </a:extLst>
        </xdr:cNvPr>
        <xdr:cNvSpPr txBox="1">
          <a:spLocks noChangeArrowheads="1"/>
        </xdr:cNvSpPr>
      </xdr:nvSpPr>
      <xdr:spPr bwMode="auto">
        <a:xfrm>
          <a:off x="3138487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213632"/>
    <xdr:sp macro="" textlink="">
      <xdr:nvSpPr>
        <xdr:cNvPr id="1696" name="Text Box 15">
          <a:extLst>
            <a:ext uri="{FF2B5EF4-FFF2-40B4-BE49-F238E27FC236}">
              <a16:creationId xmlns:a16="http://schemas.microsoft.com/office/drawing/2014/main" id="{44055275-E18B-473F-A880-68A7699B8F6B}"/>
            </a:ext>
          </a:extLst>
        </xdr:cNvPr>
        <xdr:cNvSpPr txBox="1">
          <a:spLocks noChangeArrowheads="1"/>
        </xdr:cNvSpPr>
      </xdr:nvSpPr>
      <xdr:spPr bwMode="auto">
        <a:xfrm>
          <a:off x="3138487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697" name="Text Box 15">
          <a:extLst>
            <a:ext uri="{FF2B5EF4-FFF2-40B4-BE49-F238E27FC236}">
              <a16:creationId xmlns:a16="http://schemas.microsoft.com/office/drawing/2014/main" id="{31FE973C-CF4A-4BAC-BB04-62ACFC6C31B9}"/>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698" name="Text Box 15">
          <a:extLst>
            <a:ext uri="{FF2B5EF4-FFF2-40B4-BE49-F238E27FC236}">
              <a16:creationId xmlns:a16="http://schemas.microsoft.com/office/drawing/2014/main" id="{5506CA85-EDCB-43F5-9B24-55C1E738CEE8}"/>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699" name="Text Box 15">
          <a:extLst>
            <a:ext uri="{FF2B5EF4-FFF2-40B4-BE49-F238E27FC236}">
              <a16:creationId xmlns:a16="http://schemas.microsoft.com/office/drawing/2014/main" id="{11D383B2-9EDC-430A-93D1-634F3A231E5C}"/>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700" name="Text Box 15">
          <a:extLst>
            <a:ext uri="{FF2B5EF4-FFF2-40B4-BE49-F238E27FC236}">
              <a16:creationId xmlns:a16="http://schemas.microsoft.com/office/drawing/2014/main" id="{C9B14C3A-D317-4BEF-9C2E-353D87E3EEE1}"/>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701" name="Text Box 15">
          <a:extLst>
            <a:ext uri="{FF2B5EF4-FFF2-40B4-BE49-F238E27FC236}">
              <a16:creationId xmlns:a16="http://schemas.microsoft.com/office/drawing/2014/main" id="{034C10EA-0342-4334-ACDF-6581C22D94F2}"/>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702" name="Text Box 15">
          <a:extLst>
            <a:ext uri="{FF2B5EF4-FFF2-40B4-BE49-F238E27FC236}">
              <a16:creationId xmlns:a16="http://schemas.microsoft.com/office/drawing/2014/main" id="{38A7484F-7F37-4D72-8B9E-109AD4813129}"/>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703" name="Text Box 15">
          <a:extLst>
            <a:ext uri="{FF2B5EF4-FFF2-40B4-BE49-F238E27FC236}">
              <a16:creationId xmlns:a16="http://schemas.microsoft.com/office/drawing/2014/main" id="{582B642F-FB3E-4CD1-BB7E-C6B0AD11FB52}"/>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704" name="Text Box 15">
          <a:extLst>
            <a:ext uri="{FF2B5EF4-FFF2-40B4-BE49-F238E27FC236}">
              <a16:creationId xmlns:a16="http://schemas.microsoft.com/office/drawing/2014/main" id="{BA4EDC29-325B-4BDD-A54A-0546014958F1}"/>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705" name="Text Box 15">
          <a:extLst>
            <a:ext uri="{FF2B5EF4-FFF2-40B4-BE49-F238E27FC236}">
              <a16:creationId xmlns:a16="http://schemas.microsoft.com/office/drawing/2014/main" id="{434500FB-E609-44A9-B62C-5BC21E57F476}"/>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706" name="Text Box 15">
          <a:extLst>
            <a:ext uri="{FF2B5EF4-FFF2-40B4-BE49-F238E27FC236}">
              <a16:creationId xmlns:a16="http://schemas.microsoft.com/office/drawing/2014/main" id="{9EB6888E-8AFF-415C-B90A-D89D11E4BB95}"/>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707" name="Text Box 15">
          <a:extLst>
            <a:ext uri="{FF2B5EF4-FFF2-40B4-BE49-F238E27FC236}">
              <a16:creationId xmlns:a16="http://schemas.microsoft.com/office/drawing/2014/main" id="{BCA4B63D-C850-4D8F-A436-1057274C856C}"/>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708" name="Text Box 15">
          <a:extLst>
            <a:ext uri="{FF2B5EF4-FFF2-40B4-BE49-F238E27FC236}">
              <a16:creationId xmlns:a16="http://schemas.microsoft.com/office/drawing/2014/main" id="{FE237EEC-661D-4060-ABCA-9880AA88BC2A}"/>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709" name="Text Box 15">
          <a:extLst>
            <a:ext uri="{FF2B5EF4-FFF2-40B4-BE49-F238E27FC236}">
              <a16:creationId xmlns:a16="http://schemas.microsoft.com/office/drawing/2014/main" id="{65427DD4-17A3-4ABD-A183-C2238606ED2A}"/>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710" name="Text Box 15">
          <a:extLst>
            <a:ext uri="{FF2B5EF4-FFF2-40B4-BE49-F238E27FC236}">
              <a16:creationId xmlns:a16="http://schemas.microsoft.com/office/drawing/2014/main" id="{2C2DA5DE-11F5-438E-A335-958E46D42680}"/>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711" name="Text Box 15">
          <a:extLst>
            <a:ext uri="{FF2B5EF4-FFF2-40B4-BE49-F238E27FC236}">
              <a16:creationId xmlns:a16="http://schemas.microsoft.com/office/drawing/2014/main" id="{84257BC8-C8FD-4CF2-96F3-AEA5B01E5F18}"/>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712" name="Text Box 15">
          <a:extLst>
            <a:ext uri="{FF2B5EF4-FFF2-40B4-BE49-F238E27FC236}">
              <a16:creationId xmlns:a16="http://schemas.microsoft.com/office/drawing/2014/main" id="{A423135F-FB87-4C3E-877F-97BDE99BFF56}"/>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442269"/>
    <xdr:sp macro="" textlink="">
      <xdr:nvSpPr>
        <xdr:cNvPr id="1713" name="Text Box 15">
          <a:extLst>
            <a:ext uri="{FF2B5EF4-FFF2-40B4-BE49-F238E27FC236}">
              <a16:creationId xmlns:a16="http://schemas.microsoft.com/office/drawing/2014/main" id="{57DE1202-3DAC-401D-8352-9BA84F03B293}"/>
            </a:ext>
          </a:extLst>
        </xdr:cNvPr>
        <xdr:cNvSpPr txBox="1">
          <a:spLocks noChangeArrowheads="1"/>
        </xdr:cNvSpPr>
      </xdr:nvSpPr>
      <xdr:spPr bwMode="auto">
        <a:xfrm>
          <a:off x="33613725" y="973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0</xdr:rowOff>
    </xdr:from>
    <xdr:ext cx="95250" cy="213632"/>
    <xdr:sp macro="" textlink="">
      <xdr:nvSpPr>
        <xdr:cNvPr id="1714" name="Text Box 15">
          <a:extLst>
            <a:ext uri="{FF2B5EF4-FFF2-40B4-BE49-F238E27FC236}">
              <a16:creationId xmlns:a16="http://schemas.microsoft.com/office/drawing/2014/main" id="{B9D2F421-4470-47B4-B0F1-57E4FFC46FDA}"/>
            </a:ext>
          </a:extLst>
        </xdr:cNvPr>
        <xdr:cNvSpPr txBox="1">
          <a:spLocks noChangeArrowheads="1"/>
        </xdr:cNvSpPr>
      </xdr:nvSpPr>
      <xdr:spPr bwMode="auto">
        <a:xfrm>
          <a:off x="33613725" y="973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31</xdr:row>
      <xdr:rowOff>504825</xdr:rowOff>
    </xdr:from>
    <xdr:ext cx="95250" cy="444014"/>
    <xdr:sp macro="" textlink="">
      <xdr:nvSpPr>
        <xdr:cNvPr id="1715" name="Text Box 15">
          <a:extLst>
            <a:ext uri="{FF2B5EF4-FFF2-40B4-BE49-F238E27FC236}">
              <a16:creationId xmlns:a16="http://schemas.microsoft.com/office/drawing/2014/main" id="{D443CF98-44DD-46B1-B14A-2EBFFFA46119}"/>
            </a:ext>
          </a:extLst>
        </xdr:cNvPr>
        <xdr:cNvSpPr txBox="1">
          <a:spLocks noChangeArrowheads="1"/>
        </xdr:cNvSpPr>
      </xdr:nvSpPr>
      <xdr:spPr bwMode="auto">
        <a:xfrm>
          <a:off x="22231350" y="6410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1716" name="Text Box 15">
          <a:extLst>
            <a:ext uri="{FF2B5EF4-FFF2-40B4-BE49-F238E27FC236}">
              <a16:creationId xmlns:a16="http://schemas.microsoft.com/office/drawing/2014/main" id="{89C44721-CA48-4C88-BCC6-761159E414ED}"/>
            </a:ext>
          </a:extLst>
        </xdr:cNvPr>
        <xdr:cNvSpPr txBox="1">
          <a:spLocks noChangeArrowheads="1"/>
        </xdr:cNvSpPr>
      </xdr:nvSpPr>
      <xdr:spPr bwMode="auto">
        <a:xfrm>
          <a:off x="3138487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1717" name="Text Box 15">
          <a:extLst>
            <a:ext uri="{FF2B5EF4-FFF2-40B4-BE49-F238E27FC236}">
              <a16:creationId xmlns:a16="http://schemas.microsoft.com/office/drawing/2014/main" id="{5DDA0F68-FC4D-4253-B32C-2EAB4A45C7E6}"/>
            </a:ext>
          </a:extLst>
        </xdr:cNvPr>
        <xdr:cNvSpPr txBox="1">
          <a:spLocks noChangeArrowheads="1"/>
        </xdr:cNvSpPr>
      </xdr:nvSpPr>
      <xdr:spPr bwMode="auto">
        <a:xfrm>
          <a:off x="3138487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718" name="Text Box 15">
          <a:extLst>
            <a:ext uri="{FF2B5EF4-FFF2-40B4-BE49-F238E27FC236}">
              <a16:creationId xmlns:a16="http://schemas.microsoft.com/office/drawing/2014/main" id="{83AF4E3E-8F0E-4473-ADED-C460C24F8537}"/>
            </a:ext>
          </a:extLst>
        </xdr:cNvPr>
        <xdr:cNvSpPr txBox="1">
          <a:spLocks noChangeArrowheads="1"/>
        </xdr:cNvSpPr>
      </xdr:nvSpPr>
      <xdr:spPr bwMode="auto">
        <a:xfrm>
          <a:off x="3138487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719" name="Text Box 15">
          <a:extLst>
            <a:ext uri="{FF2B5EF4-FFF2-40B4-BE49-F238E27FC236}">
              <a16:creationId xmlns:a16="http://schemas.microsoft.com/office/drawing/2014/main" id="{A93AC286-022C-4142-9FFC-EDBEF6EA4AD0}"/>
            </a:ext>
          </a:extLst>
        </xdr:cNvPr>
        <xdr:cNvSpPr txBox="1">
          <a:spLocks noChangeArrowheads="1"/>
        </xdr:cNvSpPr>
      </xdr:nvSpPr>
      <xdr:spPr bwMode="auto">
        <a:xfrm>
          <a:off x="3138487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1720" name="Text Box 15">
          <a:extLst>
            <a:ext uri="{FF2B5EF4-FFF2-40B4-BE49-F238E27FC236}">
              <a16:creationId xmlns:a16="http://schemas.microsoft.com/office/drawing/2014/main" id="{5F72A888-6059-4A76-AA81-6C4D39AE6DD9}"/>
            </a:ext>
          </a:extLst>
        </xdr:cNvPr>
        <xdr:cNvSpPr txBox="1">
          <a:spLocks noChangeArrowheads="1"/>
        </xdr:cNvSpPr>
      </xdr:nvSpPr>
      <xdr:spPr bwMode="auto">
        <a:xfrm>
          <a:off x="3138487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1721" name="Text Box 15">
          <a:extLst>
            <a:ext uri="{FF2B5EF4-FFF2-40B4-BE49-F238E27FC236}">
              <a16:creationId xmlns:a16="http://schemas.microsoft.com/office/drawing/2014/main" id="{6C1CBFBB-D1CD-4BBC-80E6-A7B6A7849440}"/>
            </a:ext>
          </a:extLst>
        </xdr:cNvPr>
        <xdr:cNvSpPr txBox="1">
          <a:spLocks noChangeArrowheads="1"/>
        </xdr:cNvSpPr>
      </xdr:nvSpPr>
      <xdr:spPr bwMode="auto">
        <a:xfrm>
          <a:off x="3138487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722" name="Text Box 15">
          <a:extLst>
            <a:ext uri="{FF2B5EF4-FFF2-40B4-BE49-F238E27FC236}">
              <a16:creationId xmlns:a16="http://schemas.microsoft.com/office/drawing/2014/main" id="{496B790E-297A-4850-BC0B-1018029924BD}"/>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723" name="Text Box 15">
          <a:extLst>
            <a:ext uri="{FF2B5EF4-FFF2-40B4-BE49-F238E27FC236}">
              <a16:creationId xmlns:a16="http://schemas.microsoft.com/office/drawing/2014/main" id="{26532241-FE75-4F89-B036-18DD56C24961}"/>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724" name="Text Box 15">
          <a:extLst>
            <a:ext uri="{FF2B5EF4-FFF2-40B4-BE49-F238E27FC236}">
              <a16:creationId xmlns:a16="http://schemas.microsoft.com/office/drawing/2014/main" id="{43F84536-D62F-4F20-A7D4-01CC0C1C33B4}"/>
            </a:ext>
          </a:extLst>
        </xdr:cNvPr>
        <xdr:cNvSpPr txBox="1">
          <a:spLocks noChangeArrowheads="1"/>
        </xdr:cNvSpPr>
      </xdr:nvSpPr>
      <xdr:spPr bwMode="auto">
        <a:xfrm>
          <a:off x="3361372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213632"/>
    <xdr:sp macro="" textlink="">
      <xdr:nvSpPr>
        <xdr:cNvPr id="1725" name="Text Box 15">
          <a:extLst>
            <a:ext uri="{FF2B5EF4-FFF2-40B4-BE49-F238E27FC236}">
              <a16:creationId xmlns:a16="http://schemas.microsoft.com/office/drawing/2014/main" id="{75380CCE-64BA-4940-8110-1472D42E429F}"/>
            </a:ext>
          </a:extLst>
        </xdr:cNvPr>
        <xdr:cNvSpPr txBox="1">
          <a:spLocks noChangeArrowheads="1"/>
        </xdr:cNvSpPr>
      </xdr:nvSpPr>
      <xdr:spPr bwMode="auto">
        <a:xfrm>
          <a:off x="3361372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1726" name="Text Box 15">
          <a:extLst>
            <a:ext uri="{FF2B5EF4-FFF2-40B4-BE49-F238E27FC236}">
              <a16:creationId xmlns:a16="http://schemas.microsoft.com/office/drawing/2014/main" id="{C0DFE86A-6DA5-49B0-9E6B-55C1D8B44597}"/>
            </a:ext>
          </a:extLst>
        </xdr:cNvPr>
        <xdr:cNvSpPr txBox="1">
          <a:spLocks noChangeArrowheads="1"/>
        </xdr:cNvSpPr>
      </xdr:nvSpPr>
      <xdr:spPr bwMode="auto">
        <a:xfrm>
          <a:off x="33613725" y="7305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213632"/>
    <xdr:sp macro="" textlink="">
      <xdr:nvSpPr>
        <xdr:cNvPr id="1727" name="Text Box 15">
          <a:extLst>
            <a:ext uri="{FF2B5EF4-FFF2-40B4-BE49-F238E27FC236}">
              <a16:creationId xmlns:a16="http://schemas.microsoft.com/office/drawing/2014/main" id="{F26E28BA-2E80-4C01-A76F-5D3A38A25DAF}"/>
            </a:ext>
          </a:extLst>
        </xdr:cNvPr>
        <xdr:cNvSpPr txBox="1">
          <a:spLocks noChangeArrowheads="1"/>
        </xdr:cNvSpPr>
      </xdr:nvSpPr>
      <xdr:spPr bwMode="auto">
        <a:xfrm>
          <a:off x="33613725" y="7305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28" name="Text Box 16">
          <a:extLst>
            <a:ext uri="{FF2B5EF4-FFF2-40B4-BE49-F238E27FC236}">
              <a16:creationId xmlns:a16="http://schemas.microsoft.com/office/drawing/2014/main" id="{0EC578AF-3738-4C5C-B88C-D6A6418CA4CA}"/>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29" name="Text Box 17">
          <a:extLst>
            <a:ext uri="{FF2B5EF4-FFF2-40B4-BE49-F238E27FC236}">
              <a16:creationId xmlns:a16="http://schemas.microsoft.com/office/drawing/2014/main" id="{0A38E48E-F2F2-477D-B3B9-6834AB4C0137}"/>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0" name="Text Box 18">
          <a:extLst>
            <a:ext uri="{FF2B5EF4-FFF2-40B4-BE49-F238E27FC236}">
              <a16:creationId xmlns:a16="http://schemas.microsoft.com/office/drawing/2014/main" id="{9915B1BC-6324-479B-B648-DE53C69EF53D}"/>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1" name="Text Box 19">
          <a:extLst>
            <a:ext uri="{FF2B5EF4-FFF2-40B4-BE49-F238E27FC236}">
              <a16:creationId xmlns:a16="http://schemas.microsoft.com/office/drawing/2014/main" id="{1BA58751-D14B-42B8-B575-C0A0F6FC7BF6}"/>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2" name="Text Box 16">
          <a:extLst>
            <a:ext uri="{FF2B5EF4-FFF2-40B4-BE49-F238E27FC236}">
              <a16:creationId xmlns:a16="http://schemas.microsoft.com/office/drawing/2014/main" id="{98903174-2E17-4295-B944-73D49073B028}"/>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3" name="Text Box 16">
          <a:extLst>
            <a:ext uri="{FF2B5EF4-FFF2-40B4-BE49-F238E27FC236}">
              <a16:creationId xmlns:a16="http://schemas.microsoft.com/office/drawing/2014/main" id="{C3250558-6586-4F4E-98CC-B32013A45FE9}"/>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4" name="Text Box 17">
          <a:extLst>
            <a:ext uri="{FF2B5EF4-FFF2-40B4-BE49-F238E27FC236}">
              <a16:creationId xmlns:a16="http://schemas.microsoft.com/office/drawing/2014/main" id="{FAF977DC-D129-4599-A4D2-77D2498C9736}"/>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5" name="Text Box 18">
          <a:extLst>
            <a:ext uri="{FF2B5EF4-FFF2-40B4-BE49-F238E27FC236}">
              <a16:creationId xmlns:a16="http://schemas.microsoft.com/office/drawing/2014/main" id="{3CE42BA3-A6E1-4A92-8905-7A2CD29E81AD}"/>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6" name="Text Box 19">
          <a:extLst>
            <a:ext uri="{FF2B5EF4-FFF2-40B4-BE49-F238E27FC236}">
              <a16:creationId xmlns:a16="http://schemas.microsoft.com/office/drawing/2014/main" id="{50EA498C-07C4-41CF-916A-50B6D9A095C1}"/>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737" name="Text Box 15">
          <a:extLst>
            <a:ext uri="{FF2B5EF4-FFF2-40B4-BE49-F238E27FC236}">
              <a16:creationId xmlns:a16="http://schemas.microsoft.com/office/drawing/2014/main" id="{2F6CAC04-8F20-4F2F-9F81-DAC2B8FA36EF}"/>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8" name="Text Box 16">
          <a:extLst>
            <a:ext uri="{FF2B5EF4-FFF2-40B4-BE49-F238E27FC236}">
              <a16:creationId xmlns:a16="http://schemas.microsoft.com/office/drawing/2014/main" id="{7A4B63B6-38C4-4E11-B556-FF6BBA088869}"/>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0</xdr:rowOff>
    </xdr:from>
    <xdr:ext cx="95250" cy="171450"/>
    <xdr:sp macro="" textlink="">
      <xdr:nvSpPr>
        <xdr:cNvPr id="1739" name="Text Box 17">
          <a:extLst>
            <a:ext uri="{FF2B5EF4-FFF2-40B4-BE49-F238E27FC236}">
              <a16:creationId xmlns:a16="http://schemas.microsoft.com/office/drawing/2014/main" id="{F4DF65AC-D856-4572-AB29-019BD14CDCAE}"/>
            </a:ext>
          </a:extLst>
        </xdr:cNvPr>
        <xdr:cNvSpPr txBox="1">
          <a:spLocks noChangeArrowheads="1"/>
        </xdr:cNvSpPr>
      </xdr:nvSpPr>
      <xdr:spPr bwMode="auto">
        <a:xfrm>
          <a:off x="33613725" y="6410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32</xdr:row>
      <xdr:rowOff>15875</xdr:rowOff>
    </xdr:from>
    <xdr:ext cx="95250" cy="171450"/>
    <xdr:sp macro="" textlink="">
      <xdr:nvSpPr>
        <xdr:cNvPr id="1740" name="Text Box 18">
          <a:extLst>
            <a:ext uri="{FF2B5EF4-FFF2-40B4-BE49-F238E27FC236}">
              <a16:creationId xmlns:a16="http://schemas.microsoft.com/office/drawing/2014/main" id="{59CCE2FF-22C3-4B6B-B93B-900A4B970B12}"/>
            </a:ext>
          </a:extLst>
        </xdr:cNvPr>
        <xdr:cNvSpPr txBox="1">
          <a:spLocks noChangeArrowheads="1"/>
        </xdr:cNvSpPr>
      </xdr:nvSpPr>
      <xdr:spPr bwMode="auto">
        <a:xfrm>
          <a:off x="33615312" y="6426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741" name="Text Box 15">
          <a:extLst>
            <a:ext uri="{FF2B5EF4-FFF2-40B4-BE49-F238E27FC236}">
              <a16:creationId xmlns:a16="http://schemas.microsoft.com/office/drawing/2014/main" id="{7E167DC2-459E-4B05-A7C0-5815B8516D53}"/>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42" name="Text Box 15">
          <a:extLst>
            <a:ext uri="{FF2B5EF4-FFF2-40B4-BE49-F238E27FC236}">
              <a16:creationId xmlns:a16="http://schemas.microsoft.com/office/drawing/2014/main" id="{ED18E259-1C2A-48EB-A67F-C284CF010E2C}"/>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43" name="Text Box 15">
          <a:extLst>
            <a:ext uri="{FF2B5EF4-FFF2-40B4-BE49-F238E27FC236}">
              <a16:creationId xmlns:a16="http://schemas.microsoft.com/office/drawing/2014/main" id="{42F478C8-A233-4CA0-85E3-DF413EABC7B8}"/>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44" name="Text Box 15">
          <a:extLst>
            <a:ext uri="{FF2B5EF4-FFF2-40B4-BE49-F238E27FC236}">
              <a16:creationId xmlns:a16="http://schemas.microsoft.com/office/drawing/2014/main" id="{F11DD9BE-4975-45F5-8C91-8B015D222170}"/>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45" name="Text Box 15">
          <a:extLst>
            <a:ext uri="{FF2B5EF4-FFF2-40B4-BE49-F238E27FC236}">
              <a16:creationId xmlns:a16="http://schemas.microsoft.com/office/drawing/2014/main" id="{9CB9AD0B-A88B-4DB9-A8B3-74DF753FDD8A}"/>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746" name="Text Box 15">
          <a:extLst>
            <a:ext uri="{FF2B5EF4-FFF2-40B4-BE49-F238E27FC236}">
              <a16:creationId xmlns:a16="http://schemas.microsoft.com/office/drawing/2014/main" id="{517B7356-8FD0-42B3-AADE-7BF9A7A5D2EC}"/>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747" name="Text Box 15">
          <a:extLst>
            <a:ext uri="{FF2B5EF4-FFF2-40B4-BE49-F238E27FC236}">
              <a16:creationId xmlns:a16="http://schemas.microsoft.com/office/drawing/2014/main" id="{8E5A958B-CC22-4FDC-92F1-F50DCBDAB604}"/>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48" name="Text Box 15">
          <a:extLst>
            <a:ext uri="{FF2B5EF4-FFF2-40B4-BE49-F238E27FC236}">
              <a16:creationId xmlns:a16="http://schemas.microsoft.com/office/drawing/2014/main" id="{0B6ABEE3-39EF-4807-9EBF-9AABF3F49446}"/>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49" name="Text Box 15">
          <a:extLst>
            <a:ext uri="{FF2B5EF4-FFF2-40B4-BE49-F238E27FC236}">
              <a16:creationId xmlns:a16="http://schemas.microsoft.com/office/drawing/2014/main" id="{345AB92C-1076-41C7-A605-8092D3DC4EC4}"/>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750" name="Text Box 15">
          <a:extLst>
            <a:ext uri="{FF2B5EF4-FFF2-40B4-BE49-F238E27FC236}">
              <a16:creationId xmlns:a16="http://schemas.microsoft.com/office/drawing/2014/main" id="{83A00793-B02C-44C4-AEFC-9D0DC108354F}"/>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751" name="Text Box 15">
          <a:extLst>
            <a:ext uri="{FF2B5EF4-FFF2-40B4-BE49-F238E27FC236}">
              <a16:creationId xmlns:a16="http://schemas.microsoft.com/office/drawing/2014/main" id="{46675025-3174-41CC-94BD-8E839AFCF77E}"/>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1752" name="Text Box 15">
          <a:extLst>
            <a:ext uri="{FF2B5EF4-FFF2-40B4-BE49-F238E27FC236}">
              <a16:creationId xmlns:a16="http://schemas.microsoft.com/office/drawing/2014/main" id="{51B444A7-28FC-4013-ADFA-4E194717E639}"/>
            </a:ext>
          </a:extLst>
        </xdr:cNvPr>
        <xdr:cNvSpPr txBox="1">
          <a:spLocks noChangeArrowheads="1"/>
        </xdr:cNvSpPr>
      </xdr:nvSpPr>
      <xdr:spPr bwMode="auto">
        <a:xfrm>
          <a:off x="33613725" y="6858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213632"/>
    <xdr:sp macro="" textlink="">
      <xdr:nvSpPr>
        <xdr:cNvPr id="1753" name="Text Box 15">
          <a:extLst>
            <a:ext uri="{FF2B5EF4-FFF2-40B4-BE49-F238E27FC236}">
              <a16:creationId xmlns:a16="http://schemas.microsoft.com/office/drawing/2014/main" id="{2DA0E170-56CC-48B9-9341-078A5DC4D908}"/>
            </a:ext>
          </a:extLst>
        </xdr:cNvPr>
        <xdr:cNvSpPr txBox="1">
          <a:spLocks noChangeArrowheads="1"/>
        </xdr:cNvSpPr>
      </xdr:nvSpPr>
      <xdr:spPr bwMode="auto">
        <a:xfrm>
          <a:off x="33613725" y="6858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4" name="Text Box 16">
          <a:extLst>
            <a:ext uri="{FF2B5EF4-FFF2-40B4-BE49-F238E27FC236}">
              <a16:creationId xmlns:a16="http://schemas.microsoft.com/office/drawing/2014/main" id="{9C172F11-EB6D-4201-9DE6-C23908C889BD}"/>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5" name="Text Box 17">
          <a:extLst>
            <a:ext uri="{FF2B5EF4-FFF2-40B4-BE49-F238E27FC236}">
              <a16:creationId xmlns:a16="http://schemas.microsoft.com/office/drawing/2014/main" id="{C9FDB08F-623A-4441-A007-AE5C397F31E1}"/>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6" name="Text Box 18">
          <a:extLst>
            <a:ext uri="{FF2B5EF4-FFF2-40B4-BE49-F238E27FC236}">
              <a16:creationId xmlns:a16="http://schemas.microsoft.com/office/drawing/2014/main" id="{1C05B2C2-C121-42B3-8A31-3F1C59C6B508}"/>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7" name="Text Box 19">
          <a:extLst>
            <a:ext uri="{FF2B5EF4-FFF2-40B4-BE49-F238E27FC236}">
              <a16:creationId xmlns:a16="http://schemas.microsoft.com/office/drawing/2014/main" id="{C766039B-8D9A-4CC3-972A-45E64BAB6F95}"/>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8" name="Text Box 16">
          <a:extLst>
            <a:ext uri="{FF2B5EF4-FFF2-40B4-BE49-F238E27FC236}">
              <a16:creationId xmlns:a16="http://schemas.microsoft.com/office/drawing/2014/main" id="{321B5D7F-EAF8-48A8-BAFF-7EF649E88259}"/>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59" name="Text Box 16">
          <a:extLst>
            <a:ext uri="{FF2B5EF4-FFF2-40B4-BE49-F238E27FC236}">
              <a16:creationId xmlns:a16="http://schemas.microsoft.com/office/drawing/2014/main" id="{0458A4B2-FD40-4E5A-B0EE-2CD555939A3F}"/>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60" name="Text Box 17">
          <a:extLst>
            <a:ext uri="{FF2B5EF4-FFF2-40B4-BE49-F238E27FC236}">
              <a16:creationId xmlns:a16="http://schemas.microsoft.com/office/drawing/2014/main" id="{0934987D-06FA-4536-B9BD-1AFFCEA6ACB4}"/>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61" name="Text Box 18">
          <a:extLst>
            <a:ext uri="{FF2B5EF4-FFF2-40B4-BE49-F238E27FC236}">
              <a16:creationId xmlns:a16="http://schemas.microsoft.com/office/drawing/2014/main" id="{F3A20597-7E10-4B61-AD1A-8A45A02160E0}"/>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62" name="Text Box 19">
          <a:extLst>
            <a:ext uri="{FF2B5EF4-FFF2-40B4-BE49-F238E27FC236}">
              <a16:creationId xmlns:a16="http://schemas.microsoft.com/office/drawing/2014/main" id="{5980C6AF-F586-4AE2-892E-14FDB4B49DF5}"/>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63" name="Text Box 15">
          <a:extLst>
            <a:ext uri="{FF2B5EF4-FFF2-40B4-BE49-F238E27FC236}">
              <a16:creationId xmlns:a16="http://schemas.microsoft.com/office/drawing/2014/main" id="{29CA41FE-F5B2-4C13-A2BF-8FDC880648F3}"/>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64" name="Text Box 16">
          <a:extLst>
            <a:ext uri="{FF2B5EF4-FFF2-40B4-BE49-F238E27FC236}">
              <a16:creationId xmlns:a16="http://schemas.microsoft.com/office/drawing/2014/main" id="{A2168D74-352B-4822-A6C3-21D1B2207C5A}"/>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0</xdr:rowOff>
    </xdr:from>
    <xdr:ext cx="95250" cy="171450"/>
    <xdr:sp macro="" textlink="">
      <xdr:nvSpPr>
        <xdr:cNvPr id="1765" name="Text Box 17">
          <a:extLst>
            <a:ext uri="{FF2B5EF4-FFF2-40B4-BE49-F238E27FC236}">
              <a16:creationId xmlns:a16="http://schemas.microsoft.com/office/drawing/2014/main" id="{EEF4FA68-BB6F-4A9B-8103-C1EA0C6DC7B2}"/>
            </a:ext>
          </a:extLst>
        </xdr:cNvPr>
        <xdr:cNvSpPr txBox="1">
          <a:spLocks noChangeArrowheads="1"/>
        </xdr:cNvSpPr>
      </xdr:nvSpPr>
      <xdr:spPr bwMode="auto">
        <a:xfrm>
          <a:off x="33613725" y="5962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31</xdr:row>
      <xdr:rowOff>15875</xdr:rowOff>
    </xdr:from>
    <xdr:ext cx="95250" cy="171450"/>
    <xdr:sp macro="" textlink="">
      <xdr:nvSpPr>
        <xdr:cNvPr id="1766" name="Text Box 18">
          <a:extLst>
            <a:ext uri="{FF2B5EF4-FFF2-40B4-BE49-F238E27FC236}">
              <a16:creationId xmlns:a16="http://schemas.microsoft.com/office/drawing/2014/main" id="{F14C505F-307A-4371-A62D-98609F4936C4}"/>
            </a:ext>
          </a:extLst>
        </xdr:cNvPr>
        <xdr:cNvSpPr txBox="1">
          <a:spLocks noChangeArrowheads="1"/>
        </xdr:cNvSpPr>
      </xdr:nvSpPr>
      <xdr:spPr bwMode="auto">
        <a:xfrm>
          <a:off x="33615312" y="5978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67" name="Text Box 15">
          <a:extLst>
            <a:ext uri="{FF2B5EF4-FFF2-40B4-BE49-F238E27FC236}">
              <a16:creationId xmlns:a16="http://schemas.microsoft.com/office/drawing/2014/main" id="{26C3C466-C1F0-4AB9-BE4B-D62708E3BA93}"/>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68" name="Text Box 15">
          <a:extLst>
            <a:ext uri="{FF2B5EF4-FFF2-40B4-BE49-F238E27FC236}">
              <a16:creationId xmlns:a16="http://schemas.microsoft.com/office/drawing/2014/main" id="{D6B76AF3-BB98-4914-9791-93CC849C5FBC}"/>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69" name="Text Box 15">
          <a:extLst>
            <a:ext uri="{FF2B5EF4-FFF2-40B4-BE49-F238E27FC236}">
              <a16:creationId xmlns:a16="http://schemas.microsoft.com/office/drawing/2014/main" id="{C3EABEE7-A939-4A0A-A741-6C0F9725DACB}"/>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70" name="Text Box 15">
          <a:extLst>
            <a:ext uri="{FF2B5EF4-FFF2-40B4-BE49-F238E27FC236}">
              <a16:creationId xmlns:a16="http://schemas.microsoft.com/office/drawing/2014/main" id="{50DA4901-56EB-45C7-8616-C07D48397702}"/>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71" name="Text Box 15">
          <a:extLst>
            <a:ext uri="{FF2B5EF4-FFF2-40B4-BE49-F238E27FC236}">
              <a16:creationId xmlns:a16="http://schemas.microsoft.com/office/drawing/2014/main" id="{44943EC4-10E1-47A1-AA16-2521C6228005}"/>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72" name="Text Box 15">
          <a:extLst>
            <a:ext uri="{FF2B5EF4-FFF2-40B4-BE49-F238E27FC236}">
              <a16:creationId xmlns:a16="http://schemas.microsoft.com/office/drawing/2014/main" id="{32F271A7-7B73-49B2-8249-F1C44EE491C8}"/>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73" name="Text Box 15">
          <a:extLst>
            <a:ext uri="{FF2B5EF4-FFF2-40B4-BE49-F238E27FC236}">
              <a16:creationId xmlns:a16="http://schemas.microsoft.com/office/drawing/2014/main" id="{0047461B-A5EF-4882-A1BB-0B252BF141FC}"/>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74" name="Text Box 15">
          <a:extLst>
            <a:ext uri="{FF2B5EF4-FFF2-40B4-BE49-F238E27FC236}">
              <a16:creationId xmlns:a16="http://schemas.microsoft.com/office/drawing/2014/main" id="{22B5C9C2-C5A9-44F0-9213-6F9CE18ED1E3}"/>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75" name="Text Box 15">
          <a:extLst>
            <a:ext uri="{FF2B5EF4-FFF2-40B4-BE49-F238E27FC236}">
              <a16:creationId xmlns:a16="http://schemas.microsoft.com/office/drawing/2014/main" id="{52ABF4B9-75F7-43BF-AB68-CA0C5C1EB17B}"/>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76" name="Text Box 15">
          <a:extLst>
            <a:ext uri="{FF2B5EF4-FFF2-40B4-BE49-F238E27FC236}">
              <a16:creationId xmlns:a16="http://schemas.microsoft.com/office/drawing/2014/main" id="{2970FB46-C4FA-40A7-984D-429EC245B0C3}"/>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77" name="Text Box 15">
          <a:extLst>
            <a:ext uri="{FF2B5EF4-FFF2-40B4-BE49-F238E27FC236}">
              <a16:creationId xmlns:a16="http://schemas.microsoft.com/office/drawing/2014/main" id="{0C5C046B-6149-4B0E-9DBB-2862EFF0B9C2}"/>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1778" name="Text Box 15">
          <a:extLst>
            <a:ext uri="{FF2B5EF4-FFF2-40B4-BE49-F238E27FC236}">
              <a16:creationId xmlns:a16="http://schemas.microsoft.com/office/drawing/2014/main" id="{17F33052-44CA-48E0-B425-0CDF24D01DDF}"/>
            </a:ext>
          </a:extLst>
        </xdr:cNvPr>
        <xdr:cNvSpPr txBox="1">
          <a:spLocks noChangeArrowheads="1"/>
        </xdr:cNvSpPr>
      </xdr:nvSpPr>
      <xdr:spPr bwMode="auto">
        <a:xfrm>
          <a:off x="33613725" y="6410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213632"/>
    <xdr:sp macro="" textlink="">
      <xdr:nvSpPr>
        <xdr:cNvPr id="1779" name="Text Box 15">
          <a:extLst>
            <a:ext uri="{FF2B5EF4-FFF2-40B4-BE49-F238E27FC236}">
              <a16:creationId xmlns:a16="http://schemas.microsoft.com/office/drawing/2014/main" id="{959104BE-4130-4F9E-B8DD-BD593ACCE085}"/>
            </a:ext>
          </a:extLst>
        </xdr:cNvPr>
        <xdr:cNvSpPr txBox="1">
          <a:spLocks noChangeArrowheads="1"/>
        </xdr:cNvSpPr>
      </xdr:nvSpPr>
      <xdr:spPr bwMode="auto">
        <a:xfrm>
          <a:off x="33613725" y="6410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80" name="Text Box 15">
          <a:extLst>
            <a:ext uri="{FF2B5EF4-FFF2-40B4-BE49-F238E27FC236}">
              <a16:creationId xmlns:a16="http://schemas.microsoft.com/office/drawing/2014/main" id="{4F5B9854-464D-4456-BADE-CB4EB15BFAE5}"/>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81" name="Text Box 15">
          <a:extLst>
            <a:ext uri="{FF2B5EF4-FFF2-40B4-BE49-F238E27FC236}">
              <a16:creationId xmlns:a16="http://schemas.microsoft.com/office/drawing/2014/main" id="{4D708BB6-6E12-45C0-92D5-EF9D86E85A3A}"/>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82" name="Text Box 15">
          <a:extLst>
            <a:ext uri="{FF2B5EF4-FFF2-40B4-BE49-F238E27FC236}">
              <a16:creationId xmlns:a16="http://schemas.microsoft.com/office/drawing/2014/main" id="{5ECC9C23-3F69-43BE-8E70-477C585195AC}"/>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83" name="Text Box 15">
          <a:extLst>
            <a:ext uri="{FF2B5EF4-FFF2-40B4-BE49-F238E27FC236}">
              <a16:creationId xmlns:a16="http://schemas.microsoft.com/office/drawing/2014/main" id="{BE9AAE8F-34D3-48B2-B7AA-D60914BB021D}"/>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84" name="Text Box 15">
          <a:extLst>
            <a:ext uri="{FF2B5EF4-FFF2-40B4-BE49-F238E27FC236}">
              <a16:creationId xmlns:a16="http://schemas.microsoft.com/office/drawing/2014/main" id="{0C39E73E-C1A5-49C1-84F2-1A7E65CA1B43}"/>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85" name="Text Box 15">
          <a:extLst>
            <a:ext uri="{FF2B5EF4-FFF2-40B4-BE49-F238E27FC236}">
              <a16:creationId xmlns:a16="http://schemas.microsoft.com/office/drawing/2014/main" id="{C4DC566A-41F7-4F92-9254-5CDC94F8E622}"/>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86" name="Text Box 15">
          <a:extLst>
            <a:ext uri="{FF2B5EF4-FFF2-40B4-BE49-F238E27FC236}">
              <a16:creationId xmlns:a16="http://schemas.microsoft.com/office/drawing/2014/main" id="{77F38B99-A414-4C26-A90E-438AC73E9E50}"/>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787" name="Text Box 15">
          <a:extLst>
            <a:ext uri="{FF2B5EF4-FFF2-40B4-BE49-F238E27FC236}">
              <a16:creationId xmlns:a16="http://schemas.microsoft.com/office/drawing/2014/main" id="{B376E416-0BD5-4F03-AE47-D8350E843D7E}"/>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88" name="Text Box 16">
          <a:extLst>
            <a:ext uri="{FF2B5EF4-FFF2-40B4-BE49-F238E27FC236}">
              <a16:creationId xmlns:a16="http://schemas.microsoft.com/office/drawing/2014/main" id="{5B693C8D-690E-45EB-A620-85C0B29B5B02}"/>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89" name="Text Box 17">
          <a:extLst>
            <a:ext uri="{FF2B5EF4-FFF2-40B4-BE49-F238E27FC236}">
              <a16:creationId xmlns:a16="http://schemas.microsoft.com/office/drawing/2014/main" id="{4797C1BE-1FD9-4587-AEA4-263629A3230E}"/>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0" name="Text Box 18">
          <a:extLst>
            <a:ext uri="{FF2B5EF4-FFF2-40B4-BE49-F238E27FC236}">
              <a16:creationId xmlns:a16="http://schemas.microsoft.com/office/drawing/2014/main" id="{25375CBD-EC74-4284-A194-738D37341B05}"/>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1" name="Text Box 19">
          <a:extLst>
            <a:ext uri="{FF2B5EF4-FFF2-40B4-BE49-F238E27FC236}">
              <a16:creationId xmlns:a16="http://schemas.microsoft.com/office/drawing/2014/main" id="{57884857-CD7B-4AB1-BC30-CBBFE4A97B25}"/>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2" name="Text Box 16">
          <a:extLst>
            <a:ext uri="{FF2B5EF4-FFF2-40B4-BE49-F238E27FC236}">
              <a16:creationId xmlns:a16="http://schemas.microsoft.com/office/drawing/2014/main" id="{D4E84630-FC0C-441D-A0ED-6C6A4EED036E}"/>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3" name="Text Box 16">
          <a:extLst>
            <a:ext uri="{FF2B5EF4-FFF2-40B4-BE49-F238E27FC236}">
              <a16:creationId xmlns:a16="http://schemas.microsoft.com/office/drawing/2014/main" id="{12C910D4-3B18-439F-BAB7-3AA0D4E062B5}"/>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4" name="Text Box 17">
          <a:extLst>
            <a:ext uri="{FF2B5EF4-FFF2-40B4-BE49-F238E27FC236}">
              <a16:creationId xmlns:a16="http://schemas.microsoft.com/office/drawing/2014/main" id="{3D3E5F1C-3F86-41B3-9313-C0952EDD3413}"/>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5" name="Text Box 18">
          <a:extLst>
            <a:ext uri="{FF2B5EF4-FFF2-40B4-BE49-F238E27FC236}">
              <a16:creationId xmlns:a16="http://schemas.microsoft.com/office/drawing/2014/main" id="{FB1A440F-2BF2-4102-AB77-CA99D7688AC8}"/>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6" name="Text Box 19">
          <a:extLst>
            <a:ext uri="{FF2B5EF4-FFF2-40B4-BE49-F238E27FC236}">
              <a16:creationId xmlns:a16="http://schemas.microsoft.com/office/drawing/2014/main" id="{22B94471-3C83-4846-B62C-BF3FF294B61E}"/>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797" name="Text Box 15">
          <a:extLst>
            <a:ext uri="{FF2B5EF4-FFF2-40B4-BE49-F238E27FC236}">
              <a16:creationId xmlns:a16="http://schemas.microsoft.com/office/drawing/2014/main" id="{D1856B9B-981E-46BD-A1D9-0EB6ECC96419}"/>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8" name="Text Box 16">
          <a:extLst>
            <a:ext uri="{FF2B5EF4-FFF2-40B4-BE49-F238E27FC236}">
              <a16:creationId xmlns:a16="http://schemas.microsoft.com/office/drawing/2014/main" id="{E2337015-9FC5-4468-B4C4-D5B8D7A78317}"/>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0</xdr:rowOff>
    </xdr:from>
    <xdr:ext cx="95250" cy="171450"/>
    <xdr:sp macro="" textlink="">
      <xdr:nvSpPr>
        <xdr:cNvPr id="1799" name="Text Box 17">
          <a:extLst>
            <a:ext uri="{FF2B5EF4-FFF2-40B4-BE49-F238E27FC236}">
              <a16:creationId xmlns:a16="http://schemas.microsoft.com/office/drawing/2014/main" id="{30ACF0EB-933D-470B-9296-38E5E3021740}"/>
            </a:ext>
          </a:extLst>
        </xdr:cNvPr>
        <xdr:cNvSpPr txBox="1">
          <a:spLocks noChangeArrowheads="1"/>
        </xdr:cNvSpPr>
      </xdr:nvSpPr>
      <xdr:spPr bwMode="auto">
        <a:xfrm>
          <a:off x="3361372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30</xdr:row>
      <xdr:rowOff>15875</xdr:rowOff>
    </xdr:from>
    <xdr:ext cx="95250" cy="171450"/>
    <xdr:sp macro="" textlink="">
      <xdr:nvSpPr>
        <xdr:cNvPr id="1800" name="Text Box 18">
          <a:extLst>
            <a:ext uri="{FF2B5EF4-FFF2-40B4-BE49-F238E27FC236}">
              <a16:creationId xmlns:a16="http://schemas.microsoft.com/office/drawing/2014/main" id="{76312702-830A-4A6A-A65B-598ED6BF6869}"/>
            </a:ext>
          </a:extLst>
        </xdr:cNvPr>
        <xdr:cNvSpPr txBox="1">
          <a:spLocks noChangeArrowheads="1"/>
        </xdr:cNvSpPr>
      </xdr:nvSpPr>
      <xdr:spPr bwMode="auto">
        <a:xfrm>
          <a:off x="33615312" y="4902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801" name="Text Box 15">
          <a:extLst>
            <a:ext uri="{FF2B5EF4-FFF2-40B4-BE49-F238E27FC236}">
              <a16:creationId xmlns:a16="http://schemas.microsoft.com/office/drawing/2014/main" id="{E924CECB-BFB4-49F0-9D96-70609F1C976A}"/>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802" name="Text Box 15">
          <a:extLst>
            <a:ext uri="{FF2B5EF4-FFF2-40B4-BE49-F238E27FC236}">
              <a16:creationId xmlns:a16="http://schemas.microsoft.com/office/drawing/2014/main" id="{A07252C6-32D5-4990-919F-5129459D7BD3}"/>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803" name="Text Box 15">
          <a:extLst>
            <a:ext uri="{FF2B5EF4-FFF2-40B4-BE49-F238E27FC236}">
              <a16:creationId xmlns:a16="http://schemas.microsoft.com/office/drawing/2014/main" id="{472C5819-A996-4689-9309-57FED102E5AA}"/>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804" name="Text Box 15">
          <a:extLst>
            <a:ext uri="{FF2B5EF4-FFF2-40B4-BE49-F238E27FC236}">
              <a16:creationId xmlns:a16="http://schemas.microsoft.com/office/drawing/2014/main" id="{75F257F7-82AD-423E-9076-68115AD93665}"/>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805" name="Text Box 15">
          <a:extLst>
            <a:ext uri="{FF2B5EF4-FFF2-40B4-BE49-F238E27FC236}">
              <a16:creationId xmlns:a16="http://schemas.microsoft.com/office/drawing/2014/main" id="{6E9FBE36-6787-4F62-BCAD-192CAC5F102B}"/>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1806" name="Text Box 15">
          <a:extLst>
            <a:ext uri="{FF2B5EF4-FFF2-40B4-BE49-F238E27FC236}">
              <a16:creationId xmlns:a16="http://schemas.microsoft.com/office/drawing/2014/main" id="{8801E8CE-E6F0-43C4-9C39-604096C316B7}"/>
            </a:ext>
          </a:extLst>
        </xdr:cNvPr>
        <xdr:cNvSpPr txBox="1">
          <a:spLocks noChangeArrowheads="1"/>
        </xdr:cNvSpPr>
      </xdr:nvSpPr>
      <xdr:spPr bwMode="auto">
        <a:xfrm>
          <a:off x="33613725" y="5391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213632"/>
    <xdr:sp macro="" textlink="">
      <xdr:nvSpPr>
        <xdr:cNvPr id="1807" name="Text Box 15">
          <a:extLst>
            <a:ext uri="{FF2B5EF4-FFF2-40B4-BE49-F238E27FC236}">
              <a16:creationId xmlns:a16="http://schemas.microsoft.com/office/drawing/2014/main" id="{6D61A999-8981-40C3-9A86-A0B5EF74A24F}"/>
            </a:ext>
          </a:extLst>
        </xdr:cNvPr>
        <xdr:cNvSpPr txBox="1">
          <a:spLocks noChangeArrowheads="1"/>
        </xdr:cNvSpPr>
      </xdr:nvSpPr>
      <xdr:spPr bwMode="auto">
        <a:xfrm>
          <a:off x="33613725" y="5391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35</xdr:row>
      <xdr:rowOff>504825</xdr:rowOff>
    </xdr:from>
    <xdr:ext cx="95250" cy="444014"/>
    <xdr:sp macro="" textlink="">
      <xdr:nvSpPr>
        <xdr:cNvPr id="1808" name="Text Box 15">
          <a:extLst>
            <a:ext uri="{FF2B5EF4-FFF2-40B4-BE49-F238E27FC236}">
              <a16:creationId xmlns:a16="http://schemas.microsoft.com/office/drawing/2014/main" id="{5D1621D6-5832-4812-9716-924CA3D51466}"/>
            </a:ext>
          </a:extLst>
        </xdr:cNvPr>
        <xdr:cNvSpPr txBox="1">
          <a:spLocks noChangeArrowheads="1"/>
        </xdr:cNvSpPr>
      </xdr:nvSpPr>
      <xdr:spPr bwMode="auto">
        <a:xfrm>
          <a:off x="22231350" y="88487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35</xdr:row>
      <xdr:rowOff>504825</xdr:rowOff>
    </xdr:from>
    <xdr:ext cx="95250" cy="444014"/>
    <xdr:sp macro="" textlink="">
      <xdr:nvSpPr>
        <xdr:cNvPr id="1809" name="Text Box 15">
          <a:extLst>
            <a:ext uri="{FF2B5EF4-FFF2-40B4-BE49-F238E27FC236}">
              <a16:creationId xmlns:a16="http://schemas.microsoft.com/office/drawing/2014/main" id="{37B0CED3-0446-4342-B410-1B9223C3A2B9}"/>
            </a:ext>
          </a:extLst>
        </xdr:cNvPr>
        <xdr:cNvSpPr txBox="1">
          <a:spLocks noChangeArrowheads="1"/>
        </xdr:cNvSpPr>
      </xdr:nvSpPr>
      <xdr:spPr bwMode="auto">
        <a:xfrm>
          <a:off x="22231350" y="88487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0" name="Text Box 16">
          <a:extLst>
            <a:ext uri="{FF2B5EF4-FFF2-40B4-BE49-F238E27FC236}">
              <a16:creationId xmlns:a16="http://schemas.microsoft.com/office/drawing/2014/main" id="{197CD50C-2AF1-4BB2-8619-183828840412}"/>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1" name="Text Box 17">
          <a:extLst>
            <a:ext uri="{FF2B5EF4-FFF2-40B4-BE49-F238E27FC236}">
              <a16:creationId xmlns:a16="http://schemas.microsoft.com/office/drawing/2014/main" id="{012B9FD3-829D-461C-88EB-7CC6AAF11CBB}"/>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2" name="Text Box 18">
          <a:extLst>
            <a:ext uri="{FF2B5EF4-FFF2-40B4-BE49-F238E27FC236}">
              <a16:creationId xmlns:a16="http://schemas.microsoft.com/office/drawing/2014/main" id="{AD93A189-F329-447C-B94B-283537CB32D4}"/>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3" name="Text Box 19">
          <a:extLst>
            <a:ext uri="{FF2B5EF4-FFF2-40B4-BE49-F238E27FC236}">
              <a16:creationId xmlns:a16="http://schemas.microsoft.com/office/drawing/2014/main" id="{12BB9CDA-D73C-4E4B-9C28-FA43D6ED4094}"/>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4" name="Text Box 16">
          <a:extLst>
            <a:ext uri="{FF2B5EF4-FFF2-40B4-BE49-F238E27FC236}">
              <a16:creationId xmlns:a16="http://schemas.microsoft.com/office/drawing/2014/main" id="{3BBBA8DB-7099-4228-8D49-5E4CE675E743}"/>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15" name="Text Box 17">
          <a:extLst>
            <a:ext uri="{FF2B5EF4-FFF2-40B4-BE49-F238E27FC236}">
              <a16:creationId xmlns:a16="http://schemas.microsoft.com/office/drawing/2014/main" id="{523860E4-448B-4007-9FD4-AA65E8A98AA2}"/>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36</xdr:row>
      <xdr:rowOff>15875</xdr:rowOff>
    </xdr:from>
    <xdr:ext cx="95250" cy="171450"/>
    <xdr:sp macro="" textlink="">
      <xdr:nvSpPr>
        <xdr:cNvPr id="1816" name="Text Box 18">
          <a:extLst>
            <a:ext uri="{FF2B5EF4-FFF2-40B4-BE49-F238E27FC236}">
              <a16:creationId xmlns:a16="http://schemas.microsoft.com/office/drawing/2014/main" id="{307B4554-581E-4DA4-9DD4-412D34F38FF0}"/>
            </a:ext>
          </a:extLst>
        </xdr:cNvPr>
        <xdr:cNvSpPr txBox="1">
          <a:spLocks noChangeArrowheads="1"/>
        </xdr:cNvSpPr>
      </xdr:nvSpPr>
      <xdr:spPr bwMode="auto">
        <a:xfrm>
          <a:off x="33615312" y="886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17" name="Text Box 15">
          <a:extLst>
            <a:ext uri="{FF2B5EF4-FFF2-40B4-BE49-F238E27FC236}">
              <a16:creationId xmlns:a16="http://schemas.microsoft.com/office/drawing/2014/main" id="{B4012F9B-1A38-44D8-9D6E-B60E2ED35D13}"/>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18" name="Text Box 15">
          <a:extLst>
            <a:ext uri="{FF2B5EF4-FFF2-40B4-BE49-F238E27FC236}">
              <a16:creationId xmlns:a16="http://schemas.microsoft.com/office/drawing/2014/main" id="{01E42E95-7FE6-4EB5-BDC3-C14BF602BC63}"/>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19" name="Text Box 15">
          <a:extLst>
            <a:ext uri="{FF2B5EF4-FFF2-40B4-BE49-F238E27FC236}">
              <a16:creationId xmlns:a16="http://schemas.microsoft.com/office/drawing/2014/main" id="{CAFB2A66-D696-44C8-9B2C-710396085F65}"/>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20" name="Text Box 15">
          <a:extLst>
            <a:ext uri="{FF2B5EF4-FFF2-40B4-BE49-F238E27FC236}">
              <a16:creationId xmlns:a16="http://schemas.microsoft.com/office/drawing/2014/main" id="{3EA659DB-0B74-40B6-8FA1-75A49E1A7805}"/>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21" name="Text Box 15">
          <a:extLst>
            <a:ext uri="{FF2B5EF4-FFF2-40B4-BE49-F238E27FC236}">
              <a16:creationId xmlns:a16="http://schemas.microsoft.com/office/drawing/2014/main" id="{1D5B8E52-CE8C-48BB-9E8C-824730A14531}"/>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22" name="Text Box 15">
          <a:extLst>
            <a:ext uri="{FF2B5EF4-FFF2-40B4-BE49-F238E27FC236}">
              <a16:creationId xmlns:a16="http://schemas.microsoft.com/office/drawing/2014/main" id="{B8E7DDD5-C734-4A86-809E-6C9E0F856C48}"/>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23" name="Text Box 15">
          <a:extLst>
            <a:ext uri="{FF2B5EF4-FFF2-40B4-BE49-F238E27FC236}">
              <a16:creationId xmlns:a16="http://schemas.microsoft.com/office/drawing/2014/main" id="{2F5F5D80-3209-47C0-810F-2BC9043BDA13}"/>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24" name="Text Box 15">
          <a:extLst>
            <a:ext uri="{FF2B5EF4-FFF2-40B4-BE49-F238E27FC236}">
              <a16:creationId xmlns:a16="http://schemas.microsoft.com/office/drawing/2014/main" id="{D5AC697F-7DF9-41E8-9414-498D009F6F6B}"/>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25" name="Text Box 16">
          <a:extLst>
            <a:ext uri="{FF2B5EF4-FFF2-40B4-BE49-F238E27FC236}">
              <a16:creationId xmlns:a16="http://schemas.microsoft.com/office/drawing/2014/main" id="{25867B7B-3123-4A66-AD37-CB81DD47B1C1}"/>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26" name="Text Box 17">
          <a:extLst>
            <a:ext uri="{FF2B5EF4-FFF2-40B4-BE49-F238E27FC236}">
              <a16:creationId xmlns:a16="http://schemas.microsoft.com/office/drawing/2014/main" id="{B59C1BE4-2A93-4848-8F5F-B45F0DDD013E}"/>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27" name="Text Box 18">
          <a:extLst>
            <a:ext uri="{FF2B5EF4-FFF2-40B4-BE49-F238E27FC236}">
              <a16:creationId xmlns:a16="http://schemas.microsoft.com/office/drawing/2014/main" id="{20E6667A-01C9-4D0C-AEC7-36279D577E67}"/>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28" name="Text Box 19">
          <a:extLst>
            <a:ext uri="{FF2B5EF4-FFF2-40B4-BE49-F238E27FC236}">
              <a16:creationId xmlns:a16="http://schemas.microsoft.com/office/drawing/2014/main" id="{5870D352-DD4C-4564-AC23-694335EA2B56}"/>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29" name="Text Box 16">
          <a:extLst>
            <a:ext uri="{FF2B5EF4-FFF2-40B4-BE49-F238E27FC236}">
              <a16:creationId xmlns:a16="http://schemas.microsoft.com/office/drawing/2014/main" id="{2F49DB83-B40B-4AFD-A72E-A6B7EE255911}"/>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830" name="Text Box 17">
          <a:extLst>
            <a:ext uri="{FF2B5EF4-FFF2-40B4-BE49-F238E27FC236}">
              <a16:creationId xmlns:a16="http://schemas.microsoft.com/office/drawing/2014/main" id="{479DCB97-CD89-4C3A-B100-74869244F07E}"/>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36</xdr:row>
      <xdr:rowOff>15875</xdr:rowOff>
    </xdr:from>
    <xdr:ext cx="95250" cy="171450"/>
    <xdr:sp macro="" textlink="">
      <xdr:nvSpPr>
        <xdr:cNvPr id="1831" name="Text Box 18">
          <a:extLst>
            <a:ext uri="{FF2B5EF4-FFF2-40B4-BE49-F238E27FC236}">
              <a16:creationId xmlns:a16="http://schemas.microsoft.com/office/drawing/2014/main" id="{BD97135A-26BB-489D-B927-05E79D7DA9A0}"/>
            </a:ext>
          </a:extLst>
        </xdr:cNvPr>
        <xdr:cNvSpPr txBox="1">
          <a:spLocks noChangeArrowheads="1"/>
        </xdr:cNvSpPr>
      </xdr:nvSpPr>
      <xdr:spPr bwMode="auto">
        <a:xfrm>
          <a:off x="33615312" y="886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32" name="Text Box 15">
          <a:extLst>
            <a:ext uri="{FF2B5EF4-FFF2-40B4-BE49-F238E27FC236}">
              <a16:creationId xmlns:a16="http://schemas.microsoft.com/office/drawing/2014/main" id="{701205D1-32E1-4BEC-9EE2-694092D7AE6E}"/>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33" name="Text Box 15">
          <a:extLst>
            <a:ext uri="{FF2B5EF4-FFF2-40B4-BE49-F238E27FC236}">
              <a16:creationId xmlns:a16="http://schemas.microsoft.com/office/drawing/2014/main" id="{4516776B-90A7-4642-814E-E67E1B64867F}"/>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34" name="Text Box 15">
          <a:extLst>
            <a:ext uri="{FF2B5EF4-FFF2-40B4-BE49-F238E27FC236}">
              <a16:creationId xmlns:a16="http://schemas.microsoft.com/office/drawing/2014/main" id="{7CF3F64E-ECEE-4C60-ABB5-E4DF1872614E}"/>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35" name="Text Box 15">
          <a:extLst>
            <a:ext uri="{FF2B5EF4-FFF2-40B4-BE49-F238E27FC236}">
              <a16:creationId xmlns:a16="http://schemas.microsoft.com/office/drawing/2014/main" id="{1616F081-9C6A-4C39-A75C-6F9933801396}"/>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36" name="Text Box 15">
          <a:extLst>
            <a:ext uri="{FF2B5EF4-FFF2-40B4-BE49-F238E27FC236}">
              <a16:creationId xmlns:a16="http://schemas.microsoft.com/office/drawing/2014/main" id="{3CF7C945-A4AF-48D4-8AA3-F689B6095A6B}"/>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37" name="Text Box 15">
          <a:extLst>
            <a:ext uri="{FF2B5EF4-FFF2-40B4-BE49-F238E27FC236}">
              <a16:creationId xmlns:a16="http://schemas.microsoft.com/office/drawing/2014/main" id="{229B4962-B40B-48A9-96D5-D167B6360A28}"/>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38" name="Text Box 15">
          <a:extLst>
            <a:ext uri="{FF2B5EF4-FFF2-40B4-BE49-F238E27FC236}">
              <a16:creationId xmlns:a16="http://schemas.microsoft.com/office/drawing/2014/main" id="{B7F3FB80-4C62-42BB-BAE4-E25B983E0A63}"/>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39" name="Text Box 15">
          <a:extLst>
            <a:ext uri="{FF2B5EF4-FFF2-40B4-BE49-F238E27FC236}">
              <a16:creationId xmlns:a16="http://schemas.microsoft.com/office/drawing/2014/main" id="{484BF98C-C21D-4058-942C-AF014DE072E5}"/>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40" name="Text Box 15">
          <a:extLst>
            <a:ext uri="{FF2B5EF4-FFF2-40B4-BE49-F238E27FC236}">
              <a16:creationId xmlns:a16="http://schemas.microsoft.com/office/drawing/2014/main" id="{F47A9B67-17E1-4A4D-B0C4-92287A98959D}"/>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41" name="Text Box 15">
          <a:extLst>
            <a:ext uri="{FF2B5EF4-FFF2-40B4-BE49-F238E27FC236}">
              <a16:creationId xmlns:a16="http://schemas.microsoft.com/office/drawing/2014/main" id="{ABDCEA12-0E15-47E2-BEB9-7C7AC1A4A985}"/>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42" name="Text Box 15">
          <a:extLst>
            <a:ext uri="{FF2B5EF4-FFF2-40B4-BE49-F238E27FC236}">
              <a16:creationId xmlns:a16="http://schemas.microsoft.com/office/drawing/2014/main" id="{A6041E80-526E-4615-B900-CE2FAA5762DC}"/>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43" name="Text Box 15">
          <a:extLst>
            <a:ext uri="{FF2B5EF4-FFF2-40B4-BE49-F238E27FC236}">
              <a16:creationId xmlns:a16="http://schemas.microsoft.com/office/drawing/2014/main" id="{1B2ACA95-A2C7-42E2-8786-583517E37B2B}"/>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44" name="Text Box 15">
          <a:extLst>
            <a:ext uri="{FF2B5EF4-FFF2-40B4-BE49-F238E27FC236}">
              <a16:creationId xmlns:a16="http://schemas.microsoft.com/office/drawing/2014/main" id="{8A4DE0FD-04CD-4BAB-91DA-E789FE84ADBF}"/>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45" name="Text Box 15">
          <a:extLst>
            <a:ext uri="{FF2B5EF4-FFF2-40B4-BE49-F238E27FC236}">
              <a16:creationId xmlns:a16="http://schemas.microsoft.com/office/drawing/2014/main" id="{7155CCAC-68B4-4618-9AFE-E1DFD9BDD73D}"/>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46" name="Text Box 15">
          <a:extLst>
            <a:ext uri="{FF2B5EF4-FFF2-40B4-BE49-F238E27FC236}">
              <a16:creationId xmlns:a16="http://schemas.microsoft.com/office/drawing/2014/main" id="{6D0B0DE2-9F4B-4EF5-86C0-1186CD28D97D}"/>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47" name="Text Box 15">
          <a:extLst>
            <a:ext uri="{FF2B5EF4-FFF2-40B4-BE49-F238E27FC236}">
              <a16:creationId xmlns:a16="http://schemas.microsoft.com/office/drawing/2014/main" id="{8AB396FC-32AF-414C-8FC5-FF557937BFDF}"/>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48" name="Text Box 15">
          <a:extLst>
            <a:ext uri="{FF2B5EF4-FFF2-40B4-BE49-F238E27FC236}">
              <a16:creationId xmlns:a16="http://schemas.microsoft.com/office/drawing/2014/main" id="{09B99410-EC70-4B94-AAE1-9B7F3EA75A8C}"/>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49" name="Text Box 15">
          <a:extLst>
            <a:ext uri="{FF2B5EF4-FFF2-40B4-BE49-F238E27FC236}">
              <a16:creationId xmlns:a16="http://schemas.microsoft.com/office/drawing/2014/main" id="{F70596C9-A54D-4695-9ABB-ECDC94D1D0B9}"/>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0" name="Text Box 16">
          <a:extLst>
            <a:ext uri="{FF2B5EF4-FFF2-40B4-BE49-F238E27FC236}">
              <a16:creationId xmlns:a16="http://schemas.microsoft.com/office/drawing/2014/main" id="{1A6B6BBE-7A95-4EA8-8DB2-C6412FA9E149}"/>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1" name="Text Box 17">
          <a:extLst>
            <a:ext uri="{FF2B5EF4-FFF2-40B4-BE49-F238E27FC236}">
              <a16:creationId xmlns:a16="http://schemas.microsoft.com/office/drawing/2014/main" id="{106607A7-353E-49FD-B910-2A1484D1D36B}"/>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2" name="Text Box 18">
          <a:extLst>
            <a:ext uri="{FF2B5EF4-FFF2-40B4-BE49-F238E27FC236}">
              <a16:creationId xmlns:a16="http://schemas.microsoft.com/office/drawing/2014/main" id="{7F6F0920-D21D-43FC-B5B5-174BFA9F1753}"/>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3" name="Text Box 19">
          <a:extLst>
            <a:ext uri="{FF2B5EF4-FFF2-40B4-BE49-F238E27FC236}">
              <a16:creationId xmlns:a16="http://schemas.microsoft.com/office/drawing/2014/main" id="{4266BE81-A12E-41D6-83F8-6C74DA3B7427}"/>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4" name="Text Box 16">
          <a:extLst>
            <a:ext uri="{FF2B5EF4-FFF2-40B4-BE49-F238E27FC236}">
              <a16:creationId xmlns:a16="http://schemas.microsoft.com/office/drawing/2014/main" id="{25309CDB-7FCC-470A-AAF1-1C05FA12C9D1}"/>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5" name="Text Box 16">
          <a:extLst>
            <a:ext uri="{FF2B5EF4-FFF2-40B4-BE49-F238E27FC236}">
              <a16:creationId xmlns:a16="http://schemas.microsoft.com/office/drawing/2014/main" id="{2A5719D0-1A72-45FA-827C-F5041134F597}"/>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6" name="Text Box 17">
          <a:extLst>
            <a:ext uri="{FF2B5EF4-FFF2-40B4-BE49-F238E27FC236}">
              <a16:creationId xmlns:a16="http://schemas.microsoft.com/office/drawing/2014/main" id="{14A0B124-EC6F-409E-A362-02E8E2378BC3}"/>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7" name="Text Box 18">
          <a:extLst>
            <a:ext uri="{FF2B5EF4-FFF2-40B4-BE49-F238E27FC236}">
              <a16:creationId xmlns:a16="http://schemas.microsoft.com/office/drawing/2014/main" id="{BF3B9ABE-83E6-455B-BF32-E6DDBD8680CE}"/>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58" name="Text Box 19">
          <a:extLst>
            <a:ext uri="{FF2B5EF4-FFF2-40B4-BE49-F238E27FC236}">
              <a16:creationId xmlns:a16="http://schemas.microsoft.com/office/drawing/2014/main" id="{C51423E5-0BF7-488F-8315-A1E6C57E3944}"/>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59" name="Text Box 15">
          <a:extLst>
            <a:ext uri="{FF2B5EF4-FFF2-40B4-BE49-F238E27FC236}">
              <a16:creationId xmlns:a16="http://schemas.microsoft.com/office/drawing/2014/main" id="{F7086D40-0BD6-4800-8949-37297176A2E2}"/>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60" name="Text Box 16">
          <a:extLst>
            <a:ext uri="{FF2B5EF4-FFF2-40B4-BE49-F238E27FC236}">
              <a16:creationId xmlns:a16="http://schemas.microsoft.com/office/drawing/2014/main" id="{58461686-0F58-40C9-B669-47BCED8274E4}"/>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1861" name="Text Box 17">
          <a:extLst>
            <a:ext uri="{FF2B5EF4-FFF2-40B4-BE49-F238E27FC236}">
              <a16:creationId xmlns:a16="http://schemas.microsoft.com/office/drawing/2014/main" id="{488EA8E4-1850-4ECF-A8C4-88722348572E}"/>
            </a:ext>
          </a:extLst>
        </xdr:cNvPr>
        <xdr:cNvSpPr txBox="1">
          <a:spLocks noChangeArrowheads="1"/>
        </xdr:cNvSpPr>
      </xdr:nvSpPr>
      <xdr:spPr bwMode="auto">
        <a:xfrm>
          <a:off x="33613725" y="7753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34</xdr:row>
      <xdr:rowOff>15875</xdr:rowOff>
    </xdr:from>
    <xdr:ext cx="95250" cy="171450"/>
    <xdr:sp macro="" textlink="">
      <xdr:nvSpPr>
        <xdr:cNvPr id="1862" name="Text Box 18">
          <a:extLst>
            <a:ext uri="{FF2B5EF4-FFF2-40B4-BE49-F238E27FC236}">
              <a16:creationId xmlns:a16="http://schemas.microsoft.com/office/drawing/2014/main" id="{6868597B-070A-4D0B-B689-3F8B625B84AB}"/>
            </a:ext>
          </a:extLst>
        </xdr:cNvPr>
        <xdr:cNvSpPr txBox="1">
          <a:spLocks noChangeArrowheads="1"/>
        </xdr:cNvSpPr>
      </xdr:nvSpPr>
      <xdr:spPr bwMode="auto">
        <a:xfrm>
          <a:off x="33615312" y="7769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63" name="Text Box 15">
          <a:extLst>
            <a:ext uri="{FF2B5EF4-FFF2-40B4-BE49-F238E27FC236}">
              <a16:creationId xmlns:a16="http://schemas.microsoft.com/office/drawing/2014/main" id="{5CD2FA0F-7E48-452B-B0BE-E4392458D607}"/>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64" name="Text Box 15">
          <a:extLst>
            <a:ext uri="{FF2B5EF4-FFF2-40B4-BE49-F238E27FC236}">
              <a16:creationId xmlns:a16="http://schemas.microsoft.com/office/drawing/2014/main" id="{DA75380A-D463-484B-8524-346801A1FEF6}"/>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65" name="Text Box 15">
          <a:extLst>
            <a:ext uri="{FF2B5EF4-FFF2-40B4-BE49-F238E27FC236}">
              <a16:creationId xmlns:a16="http://schemas.microsoft.com/office/drawing/2014/main" id="{61709088-1F17-4D31-A946-A57EC032197E}"/>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66" name="Text Box 15">
          <a:extLst>
            <a:ext uri="{FF2B5EF4-FFF2-40B4-BE49-F238E27FC236}">
              <a16:creationId xmlns:a16="http://schemas.microsoft.com/office/drawing/2014/main" id="{9FCCCA78-45B4-45ED-9CDA-9A424842A1E6}"/>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67" name="Text Box 15">
          <a:extLst>
            <a:ext uri="{FF2B5EF4-FFF2-40B4-BE49-F238E27FC236}">
              <a16:creationId xmlns:a16="http://schemas.microsoft.com/office/drawing/2014/main" id="{1ADF5E9E-04F5-4FAA-92C5-F3E584D06E85}"/>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868" name="Text Box 15">
          <a:extLst>
            <a:ext uri="{FF2B5EF4-FFF2-40B4-BE49-F238E27FC236}">
              <a16:creationId xmlns:a16="http://schemas.microsoft.com/office/drawing/2014/main" id="{4A594A88-1A7D-4C1E-BA13-3B9A4C04D2DD}"/>
            </a:ext>
          </a:extLst>
        </xdr:cNvPr>
        <xdr:cNvSpPr txBox="1">
          <a:spLocks noChangeArrowheads="1"/>
        </xdr:cNvSpPr>
      </xdr:nvSpPr>
      <xdr:spPr bwMode="auto">
        <a:xfrm>
          <a:off x="33613725" y="8258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213632"/>
    <xdr:sp macro="" textlink="">
      <xdr:nvSpPr>
        <xdr:cNvPr id="1869" name="Text Box 15">
          <a:extLst>
            <a:ext uri="{FF2B5EF4-FFF2-40B4-BE49-F238E27FC236}">
              <a16:creationId xmlns:a16="http://schemas.microsoft.com/office/drawing/2014/main" id="{8B89183E-68E1-44A8-A48F-8BF4E901EA07}"/>
            </a:ext>
          </a:extLst>
        </xdr:cNvPr>
        <xdr:cNvSpPr txBox="1">
          <a:spLocks noChangeArrowheads="1"/>
        </xdr:cNvSpPr>
      </xdr:nvSpPr>
      <xdr:spPr bwMode="auto">
        <a:xfrm>
          <a:off x="33613725" y="8258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70" name="Text Box 15">
          <a:extLst>
            <a:ext uri="{FF2B5EF4-FFF2-40B4-BE49-F238E27FC236}">
              <a16:creationId xmlns:a16="http://schemas.microsoft.com/office/drawing/2014/main" id="{00939182-A883-4B45-B430-AE31F1CB37BE}"/>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71" name="Text Box 15">
          <a:extLst>
            <a:ext uri="{FF2B5EF4-FFF2-40B4-BE49-F238E27FC236}">
              <a16:creationId xmlns:a16="http://schemas.microsoft.com/office/drawing/2014/main" id="{56F4D82A-DA47-4FA0-A239-C97DC5F3EAB9}"/>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72" name="Text Box 15">
          <a:extLst>
            <a:ext uri="{FF2B5EF4-FFF2-40B4-BE49-F238E27FC236}">
              <a16:creationId xmlns:a16="http://schemas.microsoft.com/office/drawing/2014/main" id="{5620C587-B9C1-4D3B-92B0-9412F70173BF}"/>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73" name="Text Box 15">
          <a:extLst>
            <a:ext uri="{FF2B5EF4-FFF2-40B4-BE49-F238E27FC236}">
              <a16:creationId xmlns:a16="http://schemas.microsoft.com/office/drawing/2014/main" id="{DD42B137-68BA-480F-B915-8684CB1F538E}"/>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74" name="Text Box 15">
          <a:extLst>
            <a:ext uri="{FF2B5EF4-FFF2-40B4-BE49-F238E27FC236}">
              <a16:creationId xmlns:a16="http://schemas.microsoft.com/office/drawing/2014/main" id="{15A99FE1-6650-4C09-8D5A-4CCDAB53AA48}"/>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75" name="Text Box 15">
          <a:extLst>
            <a:ext uri="{FF2B5EF4-FFF2-40B4-BE49-F238E27FC236}">
              <a16:creationId xmlns:a16="http://schemas.microsoft.com/office/drawing/2014/main" id="{D53B3042-1388-4483-B256-966CF4FDD5CA}"/>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76" name="Text Box 15">
          <a:extLst>
            <a:ext uri="{FF2B5EF4-FFF2-40B4-BE49-F238E27FC236}">
              <a16:creationId xmlns:a16="http://schemas.microsoft.com/office/drawing/2014/main" id="{414260C8-92E6-44AC-A066-4805EA6FE551}"/>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77" name="Text Box 15">
          <a:extLst>
            <a:ext uri="{FF2B5EF4-FFF2-40B4-BE49-F238E27FC236}">
              <a16:creationId xmlns:a16="http://schemas.microsoft.com/office/drawing/2014/main" id="{792670E2-FE19-4D01-93D0-01FEFF1014B1}"/>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78" name="Text Box 16">
          <a:extLst>
            <a:ext uri="{FF2B5EF4-FFF2-40B4-BE49-F238E27FC236}">
              <a16:creationId xmlns:a16="http://schemas.microsoft.com/office/drawing/2014/main" id="{ED83A738-5E14-4849-9D06-3813D560AF5F}"/>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79" name="Text Box 17">
          <a:extLst>
            <a:ext uri="{FF2B5EF4-FFF2-40B4-BE49-F238E27FC236}">
              <a16:creationId xmlns:a16="http://schemas.microsoft.com/office/drawing/2014/main" id="{A6D15F30-B88D-4175-A79A-CAE1C10C2E0F}"/>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0" name="Text Box 18">
          <a:extLst>
            <a:ext uri="{FF2B5EF4-FFF2-40B4-BE49-F238E27FC236}">
              <a16:creationId xmlns:a16="http://schemas.microsoft.com/office/drawing/2014/main" id="{C9F25B30-EAEC-47CC-A4B0-6C94B00AAFDF}"/>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1" name="Text Box 19">
          <a:extLst>
            <a:ext uri="{FF2B5EF4-FFF2-40B4-BE49-F238E27FC236}">
              <a16:creationId xmlns:a16="http://schemas.microsoft.com/office/drawing/2014/main" id="{D3CF4503-D031-4782-802B-92FD8F8E44B1}"/>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2" name="Text Box 16">
          <a:extLst>
            <a:ext uri="{FF2B5EF4-FFF2-40B4-BE49-F238E27FC236}">
              <a16:creationId xmlns:a16="http://schemas.microsoft.com/office/drawing/2014/main" id="{76FFA820-B3EB-49CA-8559-BF985EE9F88A}"/>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3" name="Text Box 16">
          <a:extLst>
            <a:ext uri="{FF2B5EF4-FFF2-40B4-BE49-F238E27FC236}">
              <a16:creationId xmlns:a16="http://schemas.microsoft.com/office/drawing/2014/main" id="{D2EA59B8-A1AC-4662-81FA-3AA1614C2D13}"/>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4" name="Text Box 17">
          <a:extLst>
            <a:ext uri="{FF2B5EF4-FFF2-40B4-BE49-F238E27FC236}">
              <a16:creationId xmlns:a16="http://schemas.microsoft.com/office/drawing/2014/main" id="{DDEEB963-FC82-4A69-948F-D4C57C8B4F18}"/>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5" name="Text Box 18">
          <a:extLst>
            <a:ext uri="{FF2B5EF4-FFF2-40B4-BE49-F238E27FC236}">
              <a16:creationId xmlns:a16="http://schemas.microsoft.com/office/drawing/2014/main" id="{611B0C1E-D865-4D93-BEC8-257E2B199B31}"/>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6" name="Text Box 19">
          <a:extLst>
            <a:ext uri="{FF2B5EF4-FFF2-40B4-BE49-F238E27FC236}">
              <a16:creationId xmlns:a16="http://schemas.microsoft.com/office/drawing/2014/main" id="{17A109E2-F4C1-45C5-8B96-50822C33AC30}"/>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87" name="Text Box 15">
          <a:extLst>
            <a:ext uri="{FF2B5EF4-FFF2-40B4-BE49-F238E27FC236}">
              <a16:creationId xmlns:a16="http://schemas.microsoft.com/office/drawing/2014/main" id="{9D48E5AD-99BB-4FAC-AF2A-6F48ABDFC742}"/>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8" name="Text Box 16">
          <a:extLst>
            <a:ext uri="{FF2B5EF4-FFF2-40B4-BE49-F238E27FC236}">
              <a16:creationId xmlns:a16="http://schemas.microsoft.com/office/drawing/2014/main" id="{6117D112-BAE2-44B1-8B9C-5AB192DE2248}"/>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0</xdr:rowOff>
    </xdr:from>
    <xdr:ext cx="95250" cy="171450"/>
    <xdr:sp macro="" textlink="">
      <xdr:nvSpPr>
        <xdr:cNvPr id="1889" name="Text Box 17">
          <a:extLst>
            <a:ext uri="{FF2B5EF4-FFF2-40B4-BE49-F238E27FC236}">
              <a16:creationId xmlns:a16="http://schemas.microsoft.com/office/drawing/2014/main" id="{578F1160-96EC-4A09-957A-F3297C2352A6}"/>
            </a:ext>
          </a:extLst>
        </xdr:cNvPr>
        <xdr:cNvSpPr txBox="1">
          <a:spLocks noChangeArrowheads="1"/>
        </xdr:cNvSpPr>
      </xdr:nvSpPr>
      <xdr:spPr bwMode="auto">
        <a:xfrm>
          <a:off x="33613725" y="838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35</xdr:row>
      <xdr:rowOff>15875</xdr:rowOff>
    </xdr:from>
    <xdr:ext cx="95250" cy="171450"/>
    <xdr:sp macro="" textlink="">
      <xdr:nvSpPr>
        <xdr:cNvPr id="1890" name="Text Box 18">
          <a:extLst>
            <a:ext uri="{FF2B5EF4-FFF2-40B4-BE49-F238E27FC236}">
              <a16:creationId xmlns:a16="http://schemas.microsoft.com/office/drawing/2014/main" id="{A1B671CE-8F50-432E-8567-26EF5C032ED1}"/>
            </a:ext>
          </a:extLst>
        </xdr:cNvPr>
        <xdr:cNvSpPr txBox="1">
          <a:spLocks noChangeArrowheads="1"/>
        </xdr:cNvSpPr>
      </xdr:nvSpPr>
      <xdr:spPr bwMode="auto">
        <a:xfrm>
          <a:off x="33615312" y="8397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91" name="Text Box 15">
          <a:extLst>
            <a:ext uri="{FF2B5EF4-FFF2-40B4-BE49-F238E27FC236}">
              <a16:creationId xmlns:a16="http://schemas.microsoft.com/office/drawing/2014/main" id="{E7B8316B-8711-47B4-8B83-66E738E5258A}"/>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92" name="Text Box 15">
          <a:extLst>
            <a:ext uri="{FF2B5EF4-FFF2-40B4-BE49-F238E27FC236}">
              <a16:creationId xmlns:a16="http://schemas.microsoft.com/office/drawing/2014/main" id="{BAF9B38A-6B50-4DAF-AE92-FDEF57311D84}"/>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93" name="Text Box 15">
          <a:extLst>
            <a:ext uri="{FF2B5EF4-FFF2-40B4-BE49-F238E27FC236}">
              <a16:creationId xmlns:a16="http://schemas.microsoft.com/office/drawing/2014/main" id="{6DB7DE1D-644E-4927-B1C7-113E537EAFCF}"/>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94" name="Text Box 15">
          <a:extLst>
            <a:ext uri="{FF2B5EF4-FFF2-40B4-BE49-F238E27FC236}">
              <a16:creationId xmlns:a16="http://schemas.microsoft.com/office/drawing/2014/main" id="{F29412A0-5C70-4C90-B3C0-218F04A83CEF}"/>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95" name="Text Box 15">
          <a:extLst>
            <a:ext uri="{FF2B5EF4-FFF2-40B4-BE49-F238E27FC236}">
              <a16:creationId xmlns:a16="http://schemas.microsoft.com/office/drawing/2014/main" id="{F94FB5AC-01F8-415A-9C64-574E17F26335}"/>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896" name="Text Box 15">
          <a:extLst>
            <a:ext uri="{FF2B5EF4-FFF2-40B4-BE49-F238E27FC236}">
              <a16:creationId xmlns:a16="http://schemas.microsoft.com/office/drawing/2014/main" id="{67636EF9-66F6-487F-A126-9E3227E05C77}"/>
            </a:ext>
          </a:extLst>
        </xdr:cNvPr>
        <xdr:cNvSpPr txBox="1">
          <a:spLocks noChangeArrowheads="1"/>
        </xdr:cNvSpPr>
      </xdr:nvSpPr>
      <xdr:spPr bwMode="auto">
        <a:xfrm>
          <a:off x="33613725" y="8848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213632"/>
    <xdr:sp macro="" textlink="">
      <xdr:nvSpPr>
        <xdr:cNvPr id="1897" name="Text Box 15">
          <a:extLst>
            <a:ext uri="{FF2B5EF4-FFF2-40B4-BE49-F238E27FC236}">
              <a16:creationId xmlns:a16="http://schemas.microsoft.com/office/drawing/2014/main" id="{57D6343B-1644-4151-B01F-31242B15E635}"/>
            </a:ext>
          </a:extLst>
        </xdr:cNvPr>
        <xdr:cNvSpPr txBox="1">
          <a:spLocks noChangeArrowheads="1"/>
        </xdr:cNvSpPr>
      </xdr:nvSpPr>
      <xdr:spPr bwMode="auto">
        <a:xfrm>
          <a:off x="33613725" y="8848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898" name="Text Box 15">
          <a:extLst>
            <a:ext uri="{FF2B5EF4-FFF2-40B4-BE49-F238E27FC236}">
              <a16:creationId xmlns:a16="http://schemas.microsoft.com/office/drawing/2014/main" id="{55FE6D38-4CC8-424D-BD8C-E8B5E605FC93}"/>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899" name="Text Box 15">
          <a:extLst>
            <a:ext uri="{FF2B5EF4-FFF2-40B4-BE49-F238E27FC236}">
              <a16:creationId xmlns:a16="http://schemas.microsoft.com/office/drawing/2014/main" id="{653F08C1-A6C4-4543-A703-00B996B811BD}"/>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00" name="Text Box 15">
          <a:extLst>
            <a:ext uri="{FF2B5EF4-FFF2-40B4-BE49-F238E27FC236}">
              <a16:creationId xmlns:a16="http://schemas.microsoft.com/office/drawing/2014/main" id="{D171E821-0B16-4B87-868A-49CA4742DF48}"/>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01" name="Text Box 15">
          <a:extLst>
            <a:ext uri="{FF2B5EF4-FFF2-40B4-BE49-F238E27FC236}">
              <a16:creationId xmlns:a16="http://schemas.microsoft.com/office/drawing/2014/main" id="{76B59651-C138-407B-B2BE-3A673D17ED6A}"/>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02" name="Text Box 15">
          <a:extLst>
            <a:ext uri="{FF2B5EF4-FFF2-40B4-BE49-F238E27FC236}">
              <a16:creationId xmlns:a16="http://schemas.microsoft.com/office/drawing/2014/main" id="{DE0EF956-A2EE-414F-9A3B-4744AC34A617}"/>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03" name="Text Box 15">
          <a:extLst>
            <a:ext uri="{FF2B5EF4-FFF2-40B4-BE49-F238E27FC236}">
              <a16:creationId xmlns:a16="http://schemas.microsoft.com/office/drawing/2014/main" id="{67F5298E-3CB4-44D6-A7F3-F70491C2B9AF}"/>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04" name="Text Box 15">
          <a:extLst>
            <a:ext uri="{FF2B5EF4-FFF2-40B4-BE49-F238E27FC236}">
              <a16:creationId xmlns:a16="http://schemas.microsoft.com/office/drawing/2014/main" id="{7987B841-E687-4333-BCB1-59CDF6BFF702}"/>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05" name="Text Box 15">
          <a:extLst>
            <a:ext uri="{FF2B5EF4-FFF2-40B4-BE49-F238E27FC236}">
              <a16:creationId xmlns:a16="http://schemas.microsoft.com/office/drawing/2014/main" id="{9BCF26B1-3D8A-482F-A07E-176AAC376744}"/>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06" name="Text Box 16">
          <a:extLst>
            <a:ext uri="{FF2B5EF4-FFF2-40B4-BE49-F238E27FC236}">
              <a16:creationId xmlns:a16="http://schemas.microsoft.com/office/drawing/2014/main" id="{1B15738B-F6BA-4D5A-A320-56F4D83A70A4}"/>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07" name="Text Box 17">
          <a:extLst>
            <a:ext uri="{FF2B5EF4-FFF2-40B4-BE49-F238E27FC236}">
              <a16:creationId xmlns:a16="http://schemas.microsoft.com/office/drawing/2014/main" id="{9B44BCD3-9A90-471B-BFE2-1BE67AE57481}"/>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08" name="Text Box 18">
          <a:extLst>
            <a:ext uri="{FF2B5EF4-FFF2-40B4-BE49-F238E27FC236}">
              <a16:creationId xmlns:a16="http://schemas.microsoft.com/office/drawing/2014/main" id="{B64FBFF9-1A3F-4413-86C1-18B0E78E122B}"/>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09" name="Text Box 19">
          <a:extLst>
            <a:ext uri="{FF2B5EF4-FFF2-40B4-BE49-F238E27FC236}">
              <a16:creationId xmlns:a16="http://schemas.microsoft.com/office/drawing/2014/main" id="{75C95FA7-1F1C-4704-80A9-98B1FEA434F8}"/>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0" name="Text Box 16">
          <a:extLst>
            <a:ext uri="{FF2B5EF4-FFF2-40B4-BE49-F238E27FC236}">
              <a16:creationId xmlns:a16="http://schemas.microsoft.com/office/drawing/2014/main" id="{3BC896B6-E43E-4907-AE00-8356818EFC2A}"/>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1" name="Text Box 16">
          <a:extLst>
            <a:ext uri="{FF2B5EF4-FFF2-40B4-BE49-F238E27FC236}">
              <a16:creationId xmlns:a16="http://schemas.microsoft.com/office/drawing/2014/main" id="{F0DB4C99-23B9-446C-A483-1D7C851F5AD4}"/>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2" name="Text Box 17">
          <a:extLst>
            <a:ext uri="{FF2B5EF4-FFF2-40B4-BE49-F238E27FC236}">
              <a16:creationId xmlns:a16="http://schemas.microsoft.com/office/drawing/2014/main" id="{A5B8BED7-70D1-45AA-80E3-F9BEF1DE8A00}"/>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3" name="Text Box 18">
          <a:extLst>
            <a:ext uri="{FF2B5EF4-FFF2-40B4-BE49-F238E27FC236}">
              <a16:creationId xmlns:a16="http://schemas.microsoft.com/office/drawing/2014/main" id="{98CB9F9B-2EAE-4AC4-8B92-8ED65AEC5316}"/>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4" name="Text Box 19">
          <a:extLst>
            <a:ext uri="{FF2B5EF4-FFF2-40B4-BE49-F238E27FC236}">
              <a16:creationId xmlns:a16="http://schemas.microsoft.com/office/drawing/2014/main" id="{34F7ABE8-2AC5-4694-87A1-B08ED82CBA3B}"/>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15" name="Text Box 15">
          <a:extLst>
            <a:ext uri="{FF2B5EF4-FFF2-40B4-BE49-F238E27FC236}">
              <a16:creationId xmlns:a16="http://schemas.microsoft.com/office/drawing/2014/main" id="{350DE883-C3A1-4481-ABC5-568B6B798515}"/>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6" name="Text Box 16">
          <a:extLst>
            <a:ext uri="{FF2B5EF4-FFF2-40B4-BE49-F238E27FC236}">
              <a16:creationId xmlns:a16="http://schemas.microsoft.com/office/drawing/2014/main" id="{C42A440D-2C29-42E5-898A-7ED7B80BE896}"/>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0</xdr:rowOff>
    </xdr:from>
    <xdr:ext cx="95250" cy="171450"/>
    <xdr:sp macro="" textlink="">
      <xdr:nvSpPr>
        <xdr:cNvPr id="1917" name="Text Box 17">
          <a:extLst>
            <a:ext uri="{FF2B5EF4-FFF2-40B4-BE49-F238E27FC236}">
              <a16:creationId xmlns:a16="http://schemas.microsoft.com/office/drawing/2014/main" id="{BA04DDF0-F23F-428E-BF7D-19A1A584E034}"/>
            </a:ext>
          </a:extLst>
        </xdr:cNvPr>
        <xdr:cNvSpPr txBox="1">
          <a:spLocks noChangeArrowheads="1"/>
        </xdr:cNvSpPr>
      </xdr:nvSpPr>
      <xdr:spPr bwMode="auto">
        <a:xfrm>
          <a:off x="33613725" y="8848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36</xdr:row>
      <xdr:rowOff>15875</xdr:rowOff>
    </xdr:from>
    <xdr:ext cx="95250" cy="171450"/>
    <xdr:sp macro="" textlink="">
      <xdr:nvSpPr>
        <xdr:cNvPr id="1918" name="Text Box 18">
          <a:extLst>
            <a:ext uri="{FF2B5EF4-FFF2-40B4-BE49-F238E27FC236}">
              <a16:creationId xmlns:a16="http://schemas.microsoft.com/office/drawing/2014/main" id="{B8BCA5FF-A270-41F9-94E7-A194C4AF1653}"/>
            </a:ext>
          </a:extLst>
        </xdr:cNvPr>
        <xdr:cNvSpPr txBox="1">
          <a:spLocks noChangeArrowheads="1"/>
        </xdr:cNvSpPr>
      </xdr:nvSpPr>
      <xdr:spPr bwMode="auto">
        <a:xfrm>
          <a:off x="33615312" y="886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19" name="Text Box 15">
          <a:extLst>
            <a:ext uri="{FF2B5EF4-FFF2-40B4-BE49-F238E27FC236}">
              <a16:creationId xmlns:a16="http://schemas.microsoft.com/office/drawing/2014/main" id="{90C74FFF-25E8-4473-90D5-0D708FFD6239}"/>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20" name="Text Box 15">
          <a:extLst>
            <a:ext uri="{FF2B5EF4-FFF2-40B4-BE49-F238E27FC236}">
              <a16:creationId xmlns:a16="http://schemas.microsoft.com/office/drawing/2014/main" id="{64706DCB-B4EE-48CD-BFFC-2801EDBA70DC}"/>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21" name="Text Box 15">
          <a:extLst>
            <a:ext uri="{FF2B5EF4-FFF2-40B4-BE49-F238E27FC236}">
              <a16:creationId xmlns:a16="http://schemas.microsoft.com/office/drawing/2014/main" id="{9FCF2E8D-900E-4298-9C86-1238D7241825}"/>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22" name="Text Box 15">
          <a:extLst>
            <a:ext uri="{FF2B5EF4-FFF2-40B4-BE49-F238E27FC236}">
              <a16:creationId xmlns:a16="http://schemas.microsoft.com/office/drawing/2014/main" id="{0291891F-7192-4AC7-9569-9079FF5E5916}"/>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23" name="Text Box 15">
          <a:extLst>
            <a:ext uri="{FF2B5EF4-FFF2-40B4-BE49-F238E27FC236}">
              <a16:creationId xmlns:a16="http://schemas.microsoft.com/office/drawing/2014/main" id="{5F37837E-A991-4423-AA91-408CDA337527}"/>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924" name="Text Box 15">
          <a:extLst>
            <a:ext uri="{FF2B5EF4-FFF2-40B4-BE49-F238E27FC236}">
              <a16:creationId xmlns:a16="http://schemas.microsoft.com/office/drawing/2014/main" id="{BF7772A1-C347-4FD5-9304-474820BC3406}"/>
            </a:ext>
          </a:extLst>
        </xdr:cNvPr>
        <xdr:cNvSpPr txBox="1">
          <a:spLocks noChangeArrowheads="1"/>
        </xdr:cNvSpPr>
      </xdr:nvSpPr>
      <xdr:spPr bwMode="auto">
        <a:xfrm>
          <a:off x="33613725" y="9305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213632"/>
    <xdr:sp macro="" textlink="">
      <xdr:nvSpPr>
        <xdr:cNvPr id="1925" name="Text Box 15">
          <a:extLst>
            <a:ext uri="{FF2B5EF4-FFF2-40B4-BE49-F238E27FC236}">
              <a16:creationId xmlns:a16="http://schemas.microsoft.com/office/drawing/2014/main" id="{4EFA344C-C351-4236-AD95-A970092F4C42}"/>
            </a:ext>
          </a:extLst>
        </xdr:cNvPr>
        <xdr:cNvSpPr txBox="1">
          <a:spLocks noChangeArrowheads="1"/>
        </xdr:cNvSpPr>
      </xdr:nvSpPr>
      <xdr:spPr bwMode="auto">
        <a:xfrm>
          <a:off x="33613725" y="9305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38</xdr:row>
      <xdr:rowOff>504825</xdr:rowOff>
    </xdr:from>
    <xdr:ext cx="95250" cy="444014"/>
    <xdr:sp macro="" textlink="">
      <xdr:nvSpPr>
        <xdr:cNvPr id="1926" name="Text Box 15">
          <a:extLst>
            <a:ext uri="{FF2B5EF4-FFF2-40B4-BE49-F238E27FC236}">
              <a16:creationId xmlns:a16="http://schemas.microsoft.com/office/drawing/2014/main" id="{295D69B0-B87F-4EF4-B4A9-8A32048D43E9}"/>
            </a:ext>
          </a:extLst>
        </xdr:cNvPr>
        <xdr:cNvSpPr txBox="1">
          <a:spLocks noChangeArrowheads="1"/>
        </xdr:cNvSpPr>
      </xdr:nvSpPr>
      <xdr:spPr bwMode="auto">
        <a:xfrm>
          <a:off x="22993350" y="609790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40</xdr:row>
      <xdr:rowOff>0</xdr:rowOff>
    </xdr:from>
    <xdr:to>
      <xdr:col>22</xdr:col>
      <xdr:colOff>91440</xdr:colOff>
      <xdr:row>40</xdr:row>
      <xdr:rowOff>167640</xdr:rowOff>
    </xdr:to>
    <xdr:sp macro="" textlink="">
      <xdr:nvSpPr>
        <xdr:cNvPr id="1927" name="Text Box 16">
          <a:extLst>
            <a:ext uri="{FF2B5EF4-FFF2-40B4-BE49-F238E27FC236}">
              <a16:creationId xmlns:a16="http://schemas.microsoft.com/office/drawing/2014/main" id="{E81A3ACA-4AE1-43C5-93DF-F9849D335DD0}"/>
            </a:ext>
          </a:extLst>
        </xdr:cNvPr>
        <xdr:cNvSpPr txBox="1">
          <a:spLocks noChangeArrowheads="1"/>
        </xdr:cNvSpPr>
      </xdr:nvSpPr>
      <xdr:spPr bwMode="auto">
        <a:xfrm>
          <a:off x="22993350" y="68484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40</xdr:row>
      <xdr:rowOff>0</xdr:rowOff>
    </xdr:from>
    <xdr:to>
      <xdr:col>22</xdr:col>
      <xdr:colOff>91440</xdr:colOff>
      <xdr:row>40</xdr:row>
      <xdr:rowOff>167640</xdr:rowOff>
    </xdr:to>
    <xdr:sp macro="" textlink="">
      <xdr:nvSpPr>
        <xdr:cNvPr id="1928" name="Text Box 17">
          <a:extLst>
            <a:ext uri="{FF2B5EF4-FFF2-40B4-BE49-F238E27FC236}">
              <a16:creationId xmlns:a16="http://schemas.microsoft.com/office/drawing/2014/main" id="{514B3EE2-A83A-4E00-ADDD-600E04D07423}"/>
            </a:ext>
          </a:extLst>
        </xdr:cNvPr>
        <xdr:cNvSpPr txBox="1">
          <a:spLocks noChangeArrowheads="1"/>
        </xdr:cNvSpPr>
      </xdr:nvSpPr>
      <xdr:spPr bwMode="auto">
        <a:xfrm>
          <a:off x="22993350" y="68484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40</xdr:row>
      <xdr:rowOff>0</xdr:rowOff>
    </xdr:from>
    <xdr:to>
      <xdr:col>22</xdr:col>
      <xdr:colOff>91440</xdr:colOff>
      <xdr:row>40</xdr:row>
      <xdr:rowOff>167640</xdr:rowOff>
    </xdr:to>
    <xdr:sp macro="" textlink="">
      <xdr:nvSpPr>
        <xdr:cNvPr id="1929" name="Text Box 18">
          <a:extLst>
            <a:ext uri="{FF2B5EF4-FFF2-40B4-BE49-F238E27FC236}">
              <a16:creationId xmlns:a16="http://schemas.microsoft.com/office/drawing/2014/main" id="{8EA771DD-E8B9-45D9-8632-0D0FFACE395A}"/>
            </a:ext>
          </a:extLst>
        </xdr:cNvPr>
        <xdr:cNvSpPr txBox="1">
          <a:spLocks noChangeArrowheads="1"/>
        </xdr:cNvSpPr>
      </xdr:nvSpPr>
      <xdr:spPr bwMode="auto">
        <a:xfrm>
          <a:off x="22993350" y="68484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40</xdr:row>
      <xdr:rowOff>0</xdr:rowOff>
    </xdr:from>
    <xdr:to>
      <xdr:col>22</xdr:col>
      <xdr:colOff>91440</xdr:colOff>
      <xdr:row>40</xdr:row>
      <xdr:rowOff>167640</xdr:rowOff>
    </xdr:to>
    <xdr:sp macro="" textlink="">
      <xdr:nvSpPr>
        <xdr:cNvPr id="1930" name="Text Box 19">
          <a:extLst>
            <a:ext uri="{FF2B5EF4-FFF2-40B4-BE49-F238E27FC236}">
              <a16:creationId xmlns:a16="http://schemas.microsoft.com/office/drawing/2014/main" id="{155E4714-B6DC-4E1A-B1CC-49FF9642D2F9}"/>
            </a:ext>
          </a:extLst>
        </xdr:cNvPr>
        <xdr:cNvSpPr txBox="1">
          <a:spLocks noChangeArrowheads="1"/>
        </xdr:cNvSpPr>
      </xdr:nvSpPr>
      <xdr:spPr bwMode="auto">
        <a:xfrm>
          <a:off x="22993350" y="68484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40</xdr:row>
      <xdr:rowOff>504825</xdr:rowOff>
    </xdr:from>
    <xdr:to>
      <xdr:col>22</xdr:col>
      <xdr:colOff>91440</xdr:colOff>
      <xdr:row>45</xdr:row>
      <xdr:rowOff>172334</xdr:rowOff>
    </xdr:to>
    <xdr:sp macro="" textlink="">
      <xdr:nvSpPr>
        <xdr:cNvPr id="1931" name="Text Box 15">
          <a:extLst>
            <a:ext uri="{FF2B5EF4-FFF2-40B4-BE49-F238E27FC236}">
              <a16:creationId xmlns:a16="http://schemas.microsoft.com/office/drawing/2014/main" id="{B8CA4ABB-191D-4A9C-ADA6-1E9268F94968}"/>
            </a:ext>
          </a:extLst>
        </xdr:cNvPr>
        <xdr:cNvSpPr txBox="1">
          <a:spLocks noChangeArrowheads="1"/>
        </xdr:cNvSpPr>
      </xdr:nvSpPr>
      <xdr:spPr bwMode="auto">
        <a:xfrm>
          <a:off x="22993350" y="7231380"/>
          <a:ext cx="91440" cy="890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40</xdr:row>
      <xdr:rowOff>0</xdr:rowOff>
    </xdr:from>
    <xdr:ext cx="95250" cy="171450"/>
    <xdr:sp macro="" textlink="">
      <xdr:nvSpPr>
        <xdr:cNvPr id="1932" name="Text Box 16">
          <a:extLst>
            <a:ext uri="{FF2B5EF4-FFF2-40B4-BE49-F238E27FC236}">
              <a16:creationId xmlns:a16="http://schemas.microsoft.com/office/drawing/2014/main" id="{CC8C217C-5412-4714-80E3-EEB91A5CEF8D}"/>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933" name="Text Box 17">
          <a:extLst>
            <a:ext uri="{FF2B5EF4-FFF2-40B4-BE49-F238E27FC236}">
              <a16:creationId xmlns:a16="http://schemas.microsoft.com/office/drawing/2014/main" id="{9657E24B-DB5C-4C05-BD7E-0E4EE4DD6B08}"/>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934" name="Text Box 18">
          <a:extLst>
            <a:ext uri="{FF2B5EF4-FFF2-40B4-BE49-F238E27FC236}">
              <a16:creationId xmlns:a16="http://schemas.microsoft.com/office/drawing/2014/main" id="{4651F8D1-4DE9-419B-8122-8139A1C360EE}"/>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935" name="Text Box 19">
          <a:extLst>
            <a:ext uri="{FF2B5EF4-FFF2-40B4-BE49-F238E27FC236}">
              <a16:creationId xmlns:a16="http://schemas.microsoft.com/office/drawing/2014/main" id="{4B93F745-8B4B-4DCA-A22C-811550EF278E}"/>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936" name="Text Box 15">
          <a:extLst>
            <a:ext uri="{FF2B5EF4-FFF2-40B4-BE49-F238E27FC236}">
              <a16:creationId xmlns:a16="http://schemas.microsoft.com/office/drawing/2014/main" id="{57526ACB-C299-4074-AD19-242F294900D6}"/>
            </a:ext>
          </a:extLst>
        </xdr:cNvPr>
        <xdr:cNvSpPr txBox="1">
          <a:spLocks noChangeArrowheads="1"/>
        </xdr:cNvSpPr>
      </xdr:nvSpPr>
      <xdr:spPr bwMode="auto">
        <a:xfrm>
          <a:off x="32425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937" name="Text Box 16">
          <a:extLst>
            <a:ext uri="{FF2B5EF4-FFF2-40B4-BE49-F238E27FC236}">
              <a16:creationId xmlns:a16="http://schemas.microsoft.com/office/drawing/2014/main" id="{DD0CF15D-E760-4477-B19E-CC3279D7912D}"/>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938" name="Text Box 17">
          <a:extLst>
            <a:ext uri="{FF2B5EF4-FFF2-40B4-BE49-F238E27FC236}">
              <a16:creationId xmlns:a16="http://schemas.microsoft.com/office/drawing/2014/main" id="{BAFC32F7-D4DE-40C8-AB1A-0E40F928E8E1}"/>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939" name="Text Box 18">
          <a:extLst>
            <a:ext uri="{FF2B5EF4-FFF2-40B4-BE49-F238E27FC236}">
              <a16:creationId xmlns:a16="http://schemas.microsoft.com/office/drawing/2014/main" id="{D1B738FD-68EF-46F4-861C-5B46521878C7}"/>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37</xdr:row>
      <xdr:rowOff>0</xdr:rowOff>
    </xdr:from>
    <xdr:ext cx="95250" cy="171450"/>
    <xdr:sp macro="" textlink="">
      <xdr:nvSpPr>
        <xdr:cNvPr id="1940" name="Text Box 19">
          <a:extLst>
            <a:ext uri="{FF2B5EF4-FFF2-40B4-BE49-F238E27FC236}">
              <a16:creationId xmlns:a16="http://schemas.microsoft.com/office/drawing/2014/main" id="{3353DC6B-9D92-4122-8110-128352AC47DA}"/>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40</xdr:row>
      <xdr:rowOff>504825</xdr:rowOff>
    </xdr:from>
    <xdr:ext cx="95250" cy="442269"/>
    <xdr:sp macro="" textlink="">
      <xdr:nvSpPr>
        <xdr:cNvPr id="1941" name="Text Box 15">
          <a:extLst>
            <a:ext uri="{FF2B5EF4-FFF2-40B4-BE49-F238E27FC236}">
              <a16:creationId xmlns:a16="http://schemas.microsoft.com/office/drawing/2014/main" id="{16BF8874-7F61-42CA-9DBA-7A91FAC99717}"/>
            </a:ext>
          </a:extLst>
        </xdr:cNvPr>
        <xdr:cNvSpPr txBox="1">
          <a:spLocks noChangeArrowheads="1"/>
        </xdr:cNvSpPr>
      </xdr:nvSpPr>
      <xdr:spPr bwMode="auto">
        <a:xfrm>
          <a:off x="39643050"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38</xdr:row>
      <xdr:rowOff>504825</xdr:rowOff>
    </xdr:from>
    <xdr:ext cx="95250" cy="444014"/>
    <xdr:sp macro="" textlink="">
      <xdr:nvSpPr>
        <xdr:cNvPr id="1942" name="Text Box 15">
          <a:extLst>
            <a:ext uri="{FF2B5EF4-FFF2-40B4-BE49-F238E27FC236}">
              <a16:creationId xmlns:a16="http://schemas.microsoft.com/office/drawing/2014/main" id="{51D4D64C-AD28-42EB-98B2-879BAD8C4CEB}"/>
            </a:ext>
          </a:extLst>
        </xdr:cNvPr>
        <xdr:cNvSpPr txBox="1">
          <a:spLocks noChangeArrowheads="1"/>
        </xdr:cNvSpPr>
      </xdr:nvSpPr>
      <xdr:spPr bwMode="auto">
        <a:xfrm>
          <a:off x="22993350" y="609790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0</xdr:rowOff>
    </xdr:from>
    <xdr:ext cx="95250" cy="171450"/>
    <xdr:sp macro="" textlink="">
      <xdr:nvSpPr>
        <xdr:cNvPr id="1943" name="Text Box 16">
          <a:extLst>
            <a:ext uri="{FF2B5EF4-FFF2-40B4-BE49-F238E27FC236}">
              <a16:creationId xmlns:a16="http://schemas.microsoft.com/office/drawing/2014/main" id="{4965EBE3-304D-4AAE-B412-7256A9114E6D}"/>
            </a:ext>
          </a:extLst>
        </xdr:cNvPr>
        <xdr:cNvSpPr txBox="1">
          <a:spLocks noChangeArrowheads="1"/>
        </xdr:cNvSpPr>
      </xdr:nvSpPr>
      <xdr:spPr bwMode="auto">
        <a:xfrm>
          <a:off x="22993350"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0</xdr:rowOff>
    </xdr:from>
    <xdr:ext cx="95250" cy="171450"/>
    <xdr:sp macro="" textlink="">
      <xdr:nvSpPr>
        <xdr:cNvPr id="1944" name="Text Box 17">
          <a:extLst>
            <a:ext uri="{FF2B5EF4-FFF2-40B4-BE49-F238E27FC236}">
              <a16:creationId xmlns:a16="http://schemas.microsoft.com/office/drawing/2014/main" id="{FCB6CAC6-1F57-460A-A712-E4FE133B6BED}"/>
            </a:ext>
          </a:extLst>
        </xdr:cNvPr>
        <xdr:cNvSpPr txBox="1">
          <a:spLocks noChangeArrowheads="1"/>
        </xdr:cNvSpPr>
      </xdr:nvSpPr>
      <xdr:spPr bwMode="auto">
        <a:xfrm>
          <a:off x="22993350"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0</xdr:rowOff>
    </xdr:from>
    <xdr:ext cx="95250" cy="171450"/>
    <xdr:sp macro="" textlink="">
      <xdr:nvSpPr>
        <xdr:cNvPr id="1945" name="Text Box 18">
          <a:extLst>
            <a:ext uri="{FF2B5EF4-FFF2-40B4-BE49-F238E27FC236}">
              <a16:creationId xmlns:a16="http://schemas.microsoft.com/office/drawing/2014/main" id="{531D3696-27BB-4BB5-ABC8-C12828981DBE}"/>
            </a:ext>
          </a:extLst>
        </xdr:cNvPr>
        <xdr:cNvSpPr txBox="1">
          <a:spLocks noChangeArrowheads="1"/>
        </xdr:cNvSpPr>
      </xdr:nvSpPr>
      <xdr:spPr bwMode="auto">
        <a:xfrm>
          <a:off x="22993350"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0</xdr:rowOff>
    </xdr:from>
    <xdr:ext cx="95250" cy="171450"/>
    <xdr:sp macro="" textlink="">
      <xdr:nvSpPr>
        <xdr:cNvPr id="1946" name="Text Box 19">
          <a:extLst>
            <a:ext uri="{FF2B5EF4-FFF2-40B4-BE49-F238E27FC236}">
              <a16:creationId xmlns:a16="http://schemas.microsoft.com/office/drawing/2014/main" id="{8BD6670A-D70C-410E-87DB-DE83E631355E}"/>
            </a:ext>
          </a:extLst>
        </xdr:cNvPr>
        <xdr:cNvSpPr txBox="1">
          <a:spLocks noChangeArrowheads="1"/>
        </xdr:cNvSpPr>
      </xdr:nvSpPr>
      <xdr:spPr bwMode="auto">
        <a:xfrm>
          <a:off x="22993350"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504825</xdr:rowOff>
    </xdr:from>
    <xdr:ext cx="95250" cy="213632"/>
    <xdr:sp macro="" textlink="">
      <xdr:nvSpPr>
        <xdr:cNvPr id="1947" name="Text Box 15">
          <a:extLst>
            <a:ext uri="{FF2B5EF4-FFF2-40B4-BE49-F238E27FC236}">
              <a16:creationId xmlns:a16="http://schemas.microsoft.com/office/drawing/2014/main" id="{7FF88E45-3996-471A-8211-1555DC8D167A}"/>
            </a:ext>
          </a:extLst>
        </xdr:cNvPr>
        <xdr:cNvSpPr txBox="1">
          <a:spLocks noChangeArrowheads="1"/>
        </xdr:cNvSpPr>
      </xdr:nvSpPr>
      <xdr:spPr bwMode="auto">
        <a:xfrm>
          <a:off x="22993350"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40</xdr:row>
      <xdr:rowOff>504825</xdr:rowOff>
    </xdr:from>
    <xdr:ext cx="95250" cy="444331"/>
    <xdr:sp macro="" textlink="">
      <xdr:nvSpPr>
        <xdr:cNvPr id="1948" name="Text Box 15">
          <a:extLst>
            <a:ext uri="{FF2B5EF4-FFF2-40B4-BE49-F238E27FC236}">
              <a16:creationId xmlns:a16="http://schemas.microsoft.com/office/drawing/2014/main" id="{53C14D88-1D4C-4782-B43F-10FEAE6CA140}"/>
            </a:ext>
          </a:extLst>
        </xdr:cNvPr>
        <xdr:cNvSpPr txBox="1">
          <a:spLocks noChangeArrowheads="1"/>
        </xdr:cNvSpPr>
      </xdr:nvSpPr>
      <xdr:spPr bwMode="auto">
        <a:xfrm>
          <a:off x="22993350" y="723138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949" name="Text Box 16">
          <a:extLst>
            <a:ext uri="{FF2B5EF4-FFF2-40B4-BE49-F238E27FC236}">
              <a16:creationId xmlns:a16="http://schemas.microsoft.com/office/drawing/2014/main" id="{88D8891C-1289-446A-94FE-35DE82075EBA}"/>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950" name="Text Box 17">
          <a:extLst>
            <a:ext uri="{FF2B5EF4-FFF2-40B4-BE49-F238E27FC236}">
              <a16:creationId xmlns:a16="http://schemas.microsoft.com/office/drawing/2014/main" id="{46FEE6C2-3475-46BE-9129-32C2C7CE835F}"/>
            </a:ext>
          </a:extLst>
        </xdr:cNvPr>
        <xdr:cNvSpPr txBox="1">
          <a:spLocks noChangeArrowheads="1"/>
        </xdr:cNvSpPr>
      </xdr:nvSpPr>
      <xdr:spPr bwMode="auto">
        <a:xfrm>
          <a:off x="32425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1951" name="Text Box 18">
          <a:extLst>
            <a:ext uri="{FF2B5EF4-FFF2-40B4-BE49-F238E27FC236}">
              <a16:creationId xmlns:a16="http://schemas.microsoft.com/office/drawing/2014/main" id="{29AA1DFA-ABD4-49B8-9006-492F7686171B}"/>
            </a:ext>
          </a:extLst>
        </xdr:cNvPr>
        <xdr:cNvSpPr txBox="1">
          <a:spLocks noChangeArrowheads="1"/>
        </xdr:cNvSpPr>
      </xdr:nvSpPr>
      <xdr:spPr bwMode="auto">
        <a:xfrm>
          <a:off x="32422782" y="6868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213632"/>
    <xdr:sp macro="" textlink="">
      <xdr:nvSpPr>
        <xdr:cNvPr id="1952" name="Text Box 15">
          <a:extLst>
            <a:ext uri="{FF2B5EF4-FFF2-40B4-BE49-F238E27FC236}">
              <a16:creationId xmlns:a16="http://schemas.microsoft.com/office/drawing/2014/main" id="{D75DB1A3-02F0-458E-888C-0063CED4C2C3}"/>
            </a:ext>
          </a:extLst>
        </xdr:cNvPr>
        <xdr:cNvSpPr txBox="1">
          <a:spLocks noChangeArrowheads="1"/>
        </xdr:cNvSpPr>
      </xdr:nvSpPr>
      <xdr:spPr bwMode="auto">
        <a:xfrm>
          <a:off x="32425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1953" name="Text Box 16">
          <a:extLst>
            <a:ext uri="{FF2B5EF4-FFF2-40B4-BE49-F238E27FC236}">
              <a16:creationId xmlns:a16="http://schemas.microsoft.com/office/drawing/2014/main" id="{57E3EBA5-484A-46F3-889A-DFB74289781E}"/>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1954" name="Text Box 17">
          <a:extLst>
            <a:ext uri="{FF2B5EF4-FFF2-40B4-BE49-F238E27FC236}">
              <a16:creationId xmlns:a16="http://schemas.microsoft.com/office/drawing/2014/main" id="{25D23981-AC73-4941-850B-9A1AC7333DFD}"/>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1955" name="Text Box 18">
          <a:extLst>
            <a:ext uri="{FF2B5EF4-FFF2-40B4-BE49-F238E27FC236}">
              <a16:creationId xmlns:a16="http://schemas.microsoft.com/office/drawing/2014/main" id="{771A9186-DCB6-4841-8785-1FF7E91DC323}"/>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1956" name="Text Box 19">
          <a:extLst>
            <a:ext uri="{FF2B5EF4-FFF2-40B4-BE49-F238E27FC236}">
              <a16:creationId xmlns:a16="http://schemas.microsoft.com/office/drawing/2014/main" id="{EBBB651D-DCA5-4941-9D98-535C8B75DF6F}"/>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1957" name="Text Box 16">
          <a:extLst>
            <a:ext uri="{FF2B5EF4-FFF2-40B4-BE49-F238E27FC236}">
              <a16:creationId xmlns:a16="http://schemas.microsoft.com/office/drawing/2014/main" id="{DE3EE75D-E287-4A4C-8490-B7CE93811259}"/>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958" name="Text Box 16">
          <a:extLst>
            <a:ext uri="{FF2B5EF4-FFF2-40B4-BE49-F238E27FC236}">
              <a16:creationId xmlns:a16="http://schemas.microsoft.com/office/drawing/2014/main" id="{BA37CF6D-213F-4C1A-8F5A-0A8236778E26}"/>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959" name="Text Box 17">
          <a:extLst>
            <a:ext uri="{FF2B5EF4-FFF2-40B4-BE49-F238E27FC236}">
              <a16:creationId xmlns:a16="http://schemas.microsoft.com/office/drawing/2014/main" id="{EBA87E13-BABB-493B-9F9E-E799921727B2}"/>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960" name="Text Box 18">
          <a:extLst>
            <a:ext uri="{FF2B5EF4-FFF2-40B4-BE49-F238E27FC236}">
              <a16:creationId xmlns:a16="http://schemas.microsoft.com/office/drawing/2014/main" id="{9392F198-AAC9-4D80-9009-ED0941513AB6}"/>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37</xdr:row>
      <xdr:rowOff>0</xdr:rowOff>
    </xdr:from>
    <xdr:ext cx="95250" cy="171450"/>
    <xdr:sp macro="" textlink="">
      <xdr:nvSpPr>
        <xdr:cNvPr id="1961" name="Text Box 19">
          <a:extLst>
            <a:ext uri="{FF2B5EF4-FFF2-40B4-BE49-F238E27FC236}">
              <a16:creationId xmlns:a16="http://schemas.microsoft.com/office/drawing/2014/main" id="{7E360FC8-1A11-4B3A-A40D-F52767190D46}"/>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40</xdr:row>
      <xdr:rowOff>504825</xdr:rowOff>
    </xdr:from>
    <xdr:ext cx="95250" cy="442269"/>
    <xdr:sp macro="" textlink="">
      <xdr:nvSpPr>
        <xdr:cNvPr id="1962" name="Text Box 15">
          <a:extLst>
            <a:ext uri="{FF2B5EF4-FFF2-40B4-BE49-F238E27FC236}">
              <a16:creationId xmlns:a16="http://schemas.microsoft.com/office/drawing/2014/main" id="{4AE992B8-493F-4E68-B0DA-A1A9C1EFE38C}"/>
            </a:ext>
          </a:extLst>
        </xdr:cNvPr>
        <xdr:cNvSpPr txBox="1">
          <a:spLocks noChangeArrowheads="1"/>
        </xdr:cNvSpPr>
      </xdr:nvSpPr>
      <xdr:spPr bwMode="auto">
        <a:xfrm>
          <a:off x="4108132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43</xdr:row>
      <xdr:rowOff>504825</xdr:rowOff>
    </xdr:from>
    <xdr:ext cx="95250" cy="444014"/>
    <xdr:sp macro="" textlink="">
      <xdr:nvSpPr>
        <xdr:cNvPr id="1963" name="Text Box 15">
          <a:extLst>
            <a:ext uri="{FF2B5EF4-FFF2-40B4-BE49-F238E27FC236}">
              <a16:creationId xmlns:a16="http://schemas.microsoft.com/office/drawing/2014/main" id="{B96A7208-078F-46BA-8753-84461678A10D}"/>
            </a:ext>
          </a:extLst>
        </xdr:cNvPr>
        <xdr:cNvSpPr txBox="1">
          <a:spLocks noChangeArrowheads="1"/>
        </xdr:cNvSpPr>
      </xdr:nvSpPr>
      <xdr:spPr bwMode="auto">
        <a:xfrm>
          <a:off x="22993350" y="886015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45</xdr:row>
      <xdr:rowOff>0</xdr:rowOff>
    </xdr:from>
    <xdr:to>
      <xdr:col>22</xdr:col>
      <xdr:colOff>91440</xdr:colOff>
      <xdr:row>45</xdr:row>
      <xdr:rowOff>167640</xdr:rowOff>
    </xdr:to>
    <xdr:sp macro="" textlink="">
      <xdr:nvSpPr>
        <xdr:cNvPr id="1964" name="Text Box 16">
          <a:extLst>
            <a:ext uri="{FF2B5EF4-FFF2-40B4-BE49-F238E27FC236}">
              <a16:creationId xmlns:a16="http://schemas.microsoft.com/office/drawing/2014/main" id="{AD40FB1A-B01A-470C-B785-CD53455F00BB}"/>
            </a:ext>
          </a:extLst>
        </xdr:cNvPr>
        <xdr:cNvSpPr txBox="1">
          <a:spLocks noChangeArrowheads="1"/>
        </xdr:cNvSpPr>
      </xdr:nvSpPr>
      <xdr:spPr bwMode="auto">
        <a:xfrm>
          <a:off x="22993350" y="949642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45</xdr:row>
      <xdr:rowOff>0</xdr:rowOff>
    </xdr:from>
    <xdr:to>
      <xdr:col>22</xdr:col>
      <xdr:colOff>91440</xdr:colOff>
      <xdr:row>45</xdr:row>
      <xdr:rowOff>167640</xdr:rowOff>
    </xdr:to>
    <xdr:sp macro="" textlink="">
      <xdr:nvSpPr>
        <xdr:cNvPr id="1965" name="Text Box 17">
          <a:extLst>
            <a:ext uri="{FF2B5EF4-FFF2-40B4-BE49-F238E27FC236}">
              <a16:creationId xmlns:a16="http://schemas.microsoft.com/office/drawing/2014/main" id="{9F1D7B9C-9B04-4BDC-BB98-2DFF6B2BBDC0}"/>
            </a:ext>
          </a:extLst>
        </xdr:cNvPr>
        <xdr:cNvSpPr txBox="1">
          <a:spLocks noChangeArrowheads="1"/>
        </xdr:cNvSpPr>
      </xdr:nvSpPr>
      <xdr:spPr bwMode="auto">
        <a:xfrm>
          <a:off x="22993350" y="949642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45</xdr:row>
      <xdr:rowOff>0</xdr:rowOff>
    </xdr:from>
    <xdr:to>
      <xdr:col>22</xdr:col>
      <xdr:colOff>91440</xdr:colOff>
      <xdr:row>45</xdr:row>
      <xdr:rowOff>167640</xdr:rowOff>
    </xdr:to>
    <xdr:sp macro="" textlink="">
      <xdr:nvSpPr>
        <xdr:cNvPr id="1966" name="Text Box 18">
          <a:extLst>
            <a:ext uri="{FF2B5EF4-FFF2-40B4-BE49-F238E27FC236}">
              <a16:creationId xmlns:a16="http://schemas.microsoft.com/office/drawing/2014/main" id="{77E2F14E-0478-4D51-A6F7-EE5750A1EC31}"/>
            </a:ext>
          </a:extLst>
        </xdr:cNvPr>
        <xdr:cNvSpPr txBox="1">
          <a:spLocks noChangeArrowheads="1"/>
        </xdr:cNvSpPr>
      </xdr:nvSpPr>
      <xdr:spPr bwMode="auto">
        <a:xfrm>
          <a:off x="22993350" y="949642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45</xdr:row>
      <xdr:rowOff>0</xdr:rowOff>
    </xdr:from>
    <xdr:to>
      <xdr:col>22</xdr:col>
      <xdr:colOff>91440</xdr:colOff>
      <xdr:row>45</xdr:row>
      <xdr:rowOff>167640</xdr:rowOff>
    </xdr:to>
    <xdr:sp macro="" textlink="">
      <xdr:nvSpPr>
        <xdr:cNvPr id="1967" name="Text Box 19">
          <a:extLst>
            <a:ext uri="{FF2B5EF4-FFF2-40B4-BE49-F238E27FC236}">
              <a16:creationId xmlns:a16="http://schemas.microsoft.com/office/drawing/2014/main" id="{F924D2B2-837E-4BA8-97BE-763E6EF88251}"/>
            </a:ext>
          </a:extLst>
        </xdr:cNvPr>
        <xdr:cNvSpPr txBox="1">
          <a:spLocks noChangeArrowheads="1"/>
        </xdr:cNvSpPr>
      </xdr:nvSpPr>
      <xdr:spPr bwMode="auto">
        <a:xfrm>
          <a:off x="22993350" y="949642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45</xdr:row>
      <xdr:rowOff>0</xdr:rowOff>
    </xdr:from>
    <xdr:ext cx="95250" cy="171450"/>
    <xdr:sp macro="" textlink="">
      <xdr:nvSpPr>
        <xdr:cNvPr id="1968" name="Text Box 16">
          <a:extLst>
            <a:ext uri="{FF2B5EF4-FFF2-40B4-BE49-F238E27FC236}">
              <a16:creationId xmlns:a16="http://schemas.microsoft.com/office/drawing/2014/main" id="{B593A380-6002-4FCF-AB42-73AEE9ABB5EE}"/>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969" name="Text Box 17">
          <a:extLst>
            <a:ext uri="{FF2B5EF4-FFF2-40B4-BE49-F238E27FC236}">
              <a16:creationId xmlns:a16="http://schemas.microsoft.com/office/drawing/2014/main" id="{C12A7858-6AAC-49CB-80B7-A556BB291B63}"/>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970" name="Text Box 18">
          <a:extLst>
            <a:ext uri="{FF2B5EF4-FFF2-40B4-BE49-F238E27FC236}">
              <a16:creationId xmlns:a16="http://schemas.microsoft.com/office/drawing/2014/main" id="{E599F996-6A5C-49DF-8631-0879CBFDF889}"/>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971" name="Text Box 19">
          <a:extLst>
            <a:ext uri="{FF2B5EF4-FFF2-40B4-BE49-F238E27FC236}">
              <a16:creationId xmlns:a16="http://schemas.microsoft.com/office/drawing/2014/main" id="{BADB684D-F658-45D6-A330-B9CB2DB26FE3}"/>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972" name="Text Box 15">
          <a:extLst>
            <a:ext uri="{FF2B5EF4-FFF2-40B4-BE49-F238E27FC236}">
              <a16:creationId xmlns:a16="http://schemas.microsoft.com/office/drawing/2014/main" id="{473C918E-ED49-46F2-804D-4376E32F8AED}"/>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42</xdr:row>
      <xdr:rowOff>0</xdr:rowOff>
    </xdr:from>
    <xdr:ext cx="95250" cy="171450"/>
    <xdr:sp macro="" textlink="">
      <xdr:nvSpPr>
        <xdr:cNvPr id="1973" name="Text Box 16">
          <a:extLst>
            <a:ext uri="{FF2B5EF4-FFF2-40B4-BE49-F238E27FC236}">
              <a16:creationId xmlns:a16="http://schemas.microsoft.com/office/drawing/2014/main" id="{0CF26C3A-5AA6-474F-8415-30191BE1E737}"/>
            </a:ext>
          </a:extLst>
        </xdr:cNvPr>
        <xdr:cNvSpPr txBox="1">
          <a:spLocks noChangeArrowheads="1"/>
        </xdr:cNvSpPr>
      </xdr:nvSpPr>
      <xdr:spPr bwMode="auto">
        <a:xfrm>
          <a:off x="39643050"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42</xdr:row>
      <xdr:rowOff>0</xdr:rowOff>
    </xdr:from>
    <xdr:ext cx="95250" cy="171450"/>
    <xdr:sp macro="" textlink="">
      <xdr:nvSpPr>
        <xdr:cNvPr id="1974" name="Text Box 17">
          <a:extLst>
            <a:ext uri="{FF2B5EF4-FFF2-40B4-BE49-F238E27FC236}">
              <a16:creationId xmlns:a16="http://schemas.microsoft.com/office/drawing/2014/main" id="{24559A57-8AF0-4691-BD6C-7D76B5B1D004}"/>
            </a:ext>
          </a:extLst>
        </xdr:cNvPr>
        <xdr:cNvSpPr txBox="1">
          <a:spLocks noChangeArrowheads="1"/>
        </xdr:cNvSpPr>
      </xdr:nvSpPr>
      <xdr:spPr bwMode="auto">
        <a:xfrm>
          <a:off x="39643050"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42</xdr:row>
      <xdr:rowOff>0</xdr:rowOff>
    </xdr:from>
    <xdr:ext cx="95250" cy="171450"/>
    <xdr:sp macro="" textlink="">
      <xdr:nvSpPr>
        <xdr:cNvPr id="1975" name="Text Box 18">
          <a:extLst>
            <a:ext uri="{FF2B5EF4-FFF2-40B4-BE49-F238E27FC236}">
              <a16:creationId xmlns:a16="http://schemas.microsoft.com/office/drawing/2014/main" id="{D352C7CF-6641-4966-AA40-9EB8E07905A5}"/>
            </a:ext>
          </a:extLst>
        </xdr:cNvPr>
        <xdr:cNvSpPr txBox="1">
          <a:spLocks noChangeArrowheads="1"/>
        </xdr:cNvSpPr>
      </xdr:nvSpPr>
      <xdr:spPr bwMode="auto">
        <a:xfrm>
          <a:off x="39643050"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42</xdr:row>
      <xdr:rowOff>0</xdr:rowOff>
    </xdr:from>
    <xdr:ext cx="95250" cy="171450"/>
    <xdr:sp macro="" textlink="">
      <xdr:nvSpPr>
        <xdr:cNvPr id="1976" name="Text Box 19">
          <a:extLst>
            <a:ext uri="{FF2B5EF4-FFF2-40B4-BE49-F238E27FC236}">
              <a16:creationId xmlns:a16="http://schemas.microsoft.com/office/drawing/2014/main" id="{44755C74-856A-4904-B067-7C577FF360B0}"/>
            </a:ext>
          </a:extLst>
        </xdr:cNvPr>
        <xdr:cNvSpPr txBox="1">
          <a:spLocks noChangeArrowheads="1"/>
        </xdr:cNvSpPr>
      </xdr:nvSpPr>
      <xdr:spPr bwMode="auto">
        <a:xfrm>
          <a:off x="39643050"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45</xdr:row>
      <xdr:rowOff>504825</xdr:rowOff>
    </xdr:from>
    <xdr:ext cx="95250" cy="442269"/>
    <xdr:sp macro="" textlink="">
      <xdr:nvSpPr>
        <xdr:cNvPr id="1977" name="Text Box 15">
          <a:extLst>
            <a:ext uri="{FF2B5EF4-FFF2-40B4-BE49-F238E27FC236}">
              <a16:creationId xmlns:a16="http://schemas.microsoft.com/office/drawing/2014/main" id="{509A90F6-3135-4A4B-9D1C-747CB18A6FB1}"/>
            </a:ext>
          </a:extLst>
        </xdr:cNvPr>
        <xdr:cNvSpPr txBox="1">
          <a:spLocks noChangeArrowheads="1"/>
        </xdr:cNvSpPr>
      </xdr:nvSpPr>
      <xdr:spPr bwMode="auto">
        <a:xfrm>
          <a:off x="39643050"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45</xdr:row>
      <xdr:rowOff>0</xdr:rowOff>
    </xdr:from>
    <xdr:ext cx="95250" cy="171450"/>
    <xdr:sp macro="" textlink="">
      <xdr:nvSpPr>
        <xdr:cNvPr id="1978" name="Text Box 16">
          <a:extLst>
            <a:ext uri="{FF2B5EF4-FFF2-40B4-BE49-F238E27FC236}">
              <a16:creationId xmlns:a16="http://schemas.microsoft.com/office/drawing/2014/main" id="{601A12A0-56C1-489E-AE90-5C8888049262}"/>
            </a:ext>
          </a:extLst>
        </xdr:cNvPr>
        <xdr:cNvSpPr txBox="1">
          <a:spLocks noChangeArrowheads="1"/>
        </xdr:cNvSpPr>
      </xdr:nvSpPr>
      <xdr:spPr bwMode="auto">
        <a:xfrm>
          <a:off x="22993350"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45</xdr:row>
      <xdr:rowOff>0</xdr:rowOff>
    </xdr:from>
    <xdr:ext cx="95250" cy="171450"/>
    <xdr:sp macro="" textlink="">
      <xdr:nvSpPr>
        <xdr:cNvPr id="1979" name="Text Box 17">
          <a:extLst>
            <a:ext uri="{FF2B5EF4-FFF2-40B4-BE49-F238E27FC236}">
              <a16:creationId xmlns:a16="http://schemas.microsoft.com/office/drawing/2014/main" id="{CF5F6024-B0BE-4830-9502-2B56AC12C9A0}"/>
            </a:ext>
          </a:extLst>
        </xdr:cNvPr>
        <xdr:cNvSpPr txBox="1">
          <a:spLocks noChangeArrowheads="1"/>
        </xdr:cNvSpPr>
      </xdr:nvSpPr>
      <xdr:spPr bwMode="auto">
        <a:xfrm>
          <a:off x="22993350"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45</xdr:row>
      <xdr:rowOff>0</xdr:rowOff>
    </xdr:from>
    <xdr:ext cx="95250" cy="171450"/>
    <xdr:sp macro="" textlink="">
      <xdr:nvSpPr>
        <xdr:cNvPr id="1980" name="Text Box 18">
          <a:extLst>
            <a:ext uri="{FF2B5EF4-FFF2-40B4-BE49-F238E27FC236}">
              <a16:creationId xmlns:a16="http://schemas.microsoft.com/office/drawing/2014/main" id="{0273664C-B150-462A-8EAA-98C769C59158}"/>
            </a:ext>
          </a:extLst>
        </xdr:cNvPr>
        <xdr:cNvSpPr txBox="1">
          <a:spLocks noChangeArrowheads="1"/>
        </xdr:cNvSpPr>
      </xdr:nvSpPr>
      <xdr:spPr bwMode="auto">
        <a:xfrm>
          <a:off x="22993350"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45</xdr:row>
      <xdr:rowOff>0</xdr:rowOff>
    </xdr:from>
    <xdr:ext cx="95250" cy="171450"/>
    <xdr:sp macro="" textlink="">
      <xdr:nvSpPr>
        <xdr:cNvPr id="1981" name="Text Box 19">
          <a:extLst>
            <a:ext uri="{FF2B5EF4-FFF2-40B4-BE49-F238E27FC236}">
              <a16:creationId xmlns:a16="http://schemas.microsoft.com/office/drawing/2014/main" id="{86B570BF-CF04-48E9-BBB5-8EB623E3DB44}"/>
            </a:ext>
          </a:extLst>
        </xdr:cNvPr>
        <xdr:cNvSpPr txBox="1">
          <a:spLocks noChangeArrowheads="1"/>
        </xdr:cNvSpPr>
      </xdr:nvSpPr>
      <xdr:spPr bwMode="auto">
        <a:xfrm>
          <a:off x="22993350"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45</xdr:row>
      <xdr:rowOff>504825</xdr:rowOff>
    </xdr:from>
    <xdr:ext cx="95250" cy="213632"/>
    <xdr:sp macro="" textlink="">
      <xdr:nvSpPr>
        <xdr:cNvPr id="1982" name="Text Box 15">
          <a:extLst>
            <a:ext uri="{FF2B5EF4-FFF2-40B4-BE49-F238E27FC236}">
              <a16:creationId xmlns:a16="http://schemas.microsoft.com/office/drawing/2014/main" id="{70A48B5E-F01A-48E0-BBFB-AD7BA48C2C79}"/>
            </a:ext>
          </a:extLst>
        </xdr:cNvPr>
        <xdr:cNvSpPr txBox="1">
          <a:spLocks noChangeArrowheads="1"/>
        </xdr:cNvSpPr>
      </xdr:nvSpPr>
      <xdr:spPr bwMode="auto">
        <a:xfrm>
          <a:off x="22993350"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983" name="Text Box 16">
          <a:extLst>
            <a:ext uri="{FF2B5EF4-FFF2-40B4-BE49-F238E27FC236}">
              <a16:creationId xmlns:a16="http://schemas.microsoft.com/office/drawing/2014/main" id="{0D2C2C59-E516-422A-8303-795F9E388B8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984" name="Text Box 17">
          <a:extLst>
            <a:ext uri="{FF2B5EF4-FFF2-40B4-BE49-F238E27FC236}">
              <a16:creationId xmlns:a16="http://schemas.microsoft.com/office/drawing/2014/main" id="{4936CC78-6179-49E5-BA70-58E829516BEC}"/>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1985" name="Text Box 18">
          <a:extLst>
            <a:ext uri="{FF2B5EF4-FFF2-40B4-BE49-F238E27FC236}">
              <a16:creationId xmlns:a16="http://schemas.microsoft.com/office/drawing/2014/main" id="{0882CB21-53F4-474C-BFFE-6120FBDDB641}"/>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1986" name="Text Box 15">
          <a:extLst>
            <a:ext uri="{FF2B5EF4-FFF2-40B4-BE49-F238E27FC236}">
              <a16:creationId xmlns:a16="http://schemas.microsoft.com/office/drawing/2014/main" id="{F8C0D497-C28D-4797-A999-CF105C074108}"/>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1987" name="Text Box 16">
          <a:extLst>
            <a:ext uri="{FF2B5EF4-FFF2-40B4-BE49-F238E27FC236}">
              <a16:creationId xmlns:a16="http://schemas.microsoft.com/office/drawing/2014/main" id="{F8FB41FA-FFA4-485B-9C1E-D5DD28A4C6DB}"/>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1988" name="Text Box 17">
          <a:extLst>
            <a:ext uri="{FF2B5EF4-FFF2-40B4-BE49-F238E27FC236}">
              <a16:creationId xmlns:a16="http://schemas.microsoft.com/office/drawing/2014/main" id="{0075D75C-0547-4A3D-BF38-34562698925D}"/>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1989" name="Text Box 18">
          <a:extLst>
            <a:ext uri="{FF2B5EF4-FFF2-40B4-BE49-F238E27FC236}">
              <a16:creationId xmlns:a16="http://schemas.microsoft.com/office/drawing/2014/main" id="{FDDF77EA-0F1E-47F2-94E0-264460B688B8}"/>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1990" name="Text Box 19">
          <a:extLst>
            <a:ext uri="{FF2B5EF4-FFF2-40B4-BE49-F238E27FC236}">
              <a16:creationId xmlns:a16="http://schemas.microsoft.com/office/drawing/2014/main" id="{F27FA36B-9F84-4FFB-8400-3AA693783BFF}"/>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1991" name="Text Box 16">
          <a:extLst>
            <a:ext uri="{FF2B5EF4-FFF2-40B4-BE49-F238E27FC236}">
              <a16:creationId xmlns:a16="http://schemas.microsoft.com/office/drawing/2014/main" id="{DADD6E5B-3A88-495D-A89B-754332C31445}"/>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42</xdr:row>
      <xdr:rowOff>0</xdr:rowOff>
    </xdr:from>
    <xdr:ext cx="95250" cy="171450"/>
    <xdr:sp macro="" textlink="">
      <xdr:nvSpPr>
        <xdr:cNvPr id="1992" name="Text Box 16">
          <a:extLst>
            <a:ext uri="{FF2B5EF4-FFF2-40B4-BE49-F238E27FC236}">
              <a16:creationId xmlns:a16="http://schemas.microsoft.com/office/drawing/2014/main" id="{D23535A2-9D07-49B9-9EAC-CD0CF91546BB}"/>
            </a:ext>
          </a:extLst>
        </xdr:cNvPr>
        <xdr:cNvSpPr txBox="1">
          <a:spLocks noChangeArrowheads="1"/>
        </xdr:cNvSpPr>
      </xdr:nvSpPr>
      <xdr:spPr bwMode="auto">
        <a:xfrm>
          <a:off x="41081325"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42</xdr:row>
      <xdr:rowOff>0</xdr:rowOff>
    </xdr:from>
    <xdr:ext cx="95250" cy="171450"/>
    <xdr:sp macro="" textlink="">
      <xdr:nvSpPr>
        <xdr:cNvPr id="1993" name="Text Box 17">
          <a:extLst>
            <a:ext uri="{FF2B5EF4-FFF2-40B4-BE49-F238E27FC236}">
              <a16:creationId xmlns:a16="http://schemas.microsoft.com/office/drawing/2014/main" id="{8758E5DA-18FC-4E16-A118-4603C27781DE}"/>
            </a:ext>
          </a:extLst>
        </xdr:cNvPr>
        <xdr:cNvSpPr txBox="1">
          <a:spLocks noChangeArrowheads="1"/>
        </xdr:cNvSpPr>
      </xdr:nvSpPr>
      <xdr:spPr bwMode="auto">
        <a:xfrm>
          <a:off x="41081325"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42</xdr:row>
      <xdr:rowOff>0</xdr:rowOff>
    </xdr:from>
    <xdr:ext cx="95250" cy="171450"/>
    <xdr:sp macro="" textlink="">
      <xdr:nvSpPr>
        <xdr:cNvPr id="1994" name="Text Box 18">
          <a:extLst>
            <a:ext uri="{FF2B5EF4-FFF2-40B4-BE49-F238E27FC236}">
              <a16:creationId xmlns:a16="http://schemas.microsoft.com/office/drawing/2014/main" id="{73449674-6AAC-42D8-9A3D-CF2203115141}"/>
            </a:ext>
          </a:extLst>
        </xdr:cNvPr>
        <xdr:cNvSpPr txBox="1">
          <a:spLocks noChangeArrowheads="1"/>
        </xdr:cNvSpPr>
      </xdr:nvSpPr>
      <xdr:spPr bwMode="auto">
        <a:xfrm>
          <a:off x="41081325"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42</xdr:row>
      <xdr:rowOff>0</xdr:rowOff>
    </xdr:from>
    <xdr:ext cx="95250" cy="171450"/>
    <xdr:sp macro="" textlink="">
      <xdr:nvSpPr>
        <xdr:cNvPr id="1995" name="Text Box 19">
          <a:extLst>
            <a:ext uri="{FF2B5EF4-FFF2-40B4-BE49-F238E27FC236}">
              <a16:creationId xmlns:a16="http://schemas.microsoft.com/office/drawing/2014/main" id="{F8B19676-278B-4DC9-B186-F156C6B1747D}"/>
            </a:ext>
          </a:extLst>
        </xdr:cNvPr>
        <xdr:cNvSpPr txBox="1">
          <a:spLocks noChangeArrowheads="1"/>
        </xdr:cNvSpPr>
      </xdr:nvSpPr>
      <xdr:spPr bwMode="auto">
        <a:xfrm>
          <a:off x="41081325" y="7610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244928</xdr:colOff>
      <xdr:row>49</xdr:row>
      <xdr:rowOff>156483</xdr:rowOff>
    </xdr:from>
    <xdr:ext cx="95250" cy="442269"/>
    <xdr:sp macro="" textlink="">
      <xdr:nvSpPr>
        <xdr:cNvPr id="1996" name="Text Box 15">
          <a:extLst>
            <a:ext uri="{FF2B5EF4-FFF2-40B4-BE49-F238E27FC236}">
              <a16:creationId xmlns:a16="http://schemas.microsoft.com/office/drawing/2014/main" id="{2655F61B-B8D2-4795-9FEA-22918BD63BC9}"/>
            </a:ext>
          </a:extLst>
        </xdr:cNvPr>
        <xdr:cNvSpPr txBox="1">
          <a:spLocks noChangeArrowheads="1"/>
        </xdr:cNvSpPr>
      </xdr:nvSpPr>
      <xdr:spPr bwMode="auto">
        <a:xfrm>
          <a:off x="40806188" y="11559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41</xdr:row>
      <xdr:rowOff>504825</xdr:rowOff>
    </xdr:from>
    <xdr:to>
      <xdr:col>22</xdr:col>
      <xdr:colOff>91440</xdr:colOff>
      <xdr:row>42</xdr:row>
      <xdr:rowOff>17372</xdr:rowOff>
    </xdr:to>
    <xdr:sp macro="" textlink="">
      <xdr:nvSpPr>
        <xdr:cNvPr id="1997" name="Text Box 15">
          <a:extLst>
            <a:ext uri="{FF2B5EF4-FFF2-40B4-BE49-F238E27FC236}">
              <a16:creationId xmlns:a16="http://schemas.microsoft.com/office/drawing/2014/main" id="{C606ACF8-6CCB-4683-BC6F-19DE6F8C4B30}"/>
            </a:ext>
          </a:extLst>
        </xdr:cNvPr>
        <xdr:cNvSpPr txBox="1">
          <a:spLocks noChangeArrowheads="1"/>
        </xdr:cNvSpPr>
      </xdr:nvSpPr>
      <xdr:spPr bwMode="auto">
        <a:xfrm>
          <a:off x="22993350" y="7612380"/>
          <a:ext cx="91440" cy="5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48</xdr:row>
      <xdr:rowOff>504825</xdr:rowOff>
    </xdr:from>
    <xdr:ext cx="95250" cy="444014"/>
    <xdr:sp macro="" textlink="">
      <xdr:nvSpPr>
        <xdr:cNvPr id="1998" name="Text Box 15">
          <a:extLst>
            <a:ext uri="{FF2B5EF4-FFF2-40B4-BE49-F238E27FC236}">
              <a16:creationId xmlns:a16="http://schemas.microsoft.com/office/drawing/2014/main" id="{AC669275-0A01-4237-B35A-8C8B1C6DD474}"/>
            </a:ext>
          </a:extLst>
        </xdr:cNvPr>
        <xdr:cNvSpPr txBox="1">
          <a:spLocks noChangeArrowheads="1"/>
        </xdr:cNvSpPr>
      </xdr:nvSpPr>
      <xdr:spPr bwMode="auto">
        <a:xfrm>
          <a:off x="22993350" y="114033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50</xdr:row>
      <xdr:rowOff>0</xdr:rowOff>
    </xdr:from>
    <xdr:to>
      <xdr:col>22</xdr:col>
      <xdr:colOff>91440</xdr:colOff>
      <xdr:row>50</xdr:row>
      <xdr:rowOff>167640</xdr:rowOff>
    </xdr:to>
    <xdr:sp macro="" textlink="">
      <xdr:nvSpPr>
        <xdr:cNvPr id="1999" name="Text Box 16">
          <a:extLst>
            <a:ext uri="{FF2B5EF4-FFF2-40B4-BE49-F238E27FC236}">
              <a16:creationId xmlns:a16="http://schemas.microsoft.com/office/drawing/2014/main" id="{70043341-9031-4F98-B89C-17322195424E}"/>
            </a:ext>
          </a:extLst>
        </xdr:cNvPr>
        <xdr:cNvSpPr txBox="1">
          <a:spLocks noChangeArrowheads="1"/>
        </xdr:cNvSpPr>
      </xdr:nvSpPr>
      <xdr:spPr bwMode="auto">
        <a:xfrm>
          <a:off x="22993350" y="11763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50</xdr:row>
      <xdr:rowOff>0</xdr:rowOff>
    </xdr:from>
    <xdr:to>
      <xdr:col>22</xdr:col>
      <xdr:colOff>91440</xdr:colOff>
      <xdr:row>50</xdr:row>
      <xdr:rowOff>167640</xdr:rowOff>
    </xdr:to>
    <xdr:sp macro="" textlink="">
      <xdr:nvSpPr>
        <xdr:cNvPr id="2000" name="Text Box 17">
          <a:extLst>
            <a:ext uri="{FF2B5EF4-FFF2-40B4-BE49-F238E27FC236}">
              <a16:creationId xmlns:a16="http://schemas.microsoft.com/office/drawing/2014/main" id="{33091830-95EF-43C6-95F7-43BB2EE3F19A}"/>
            </a:ext>
          </a:extLst>
        </xdr:cNvPr>
        <xdr:cNvSpPr txBox="1">
          <a:spLocks noChangeArrowheads="1"/>
        </xdr:cNvSpPr>
      </xdr:nvSpPr>
      <xdr:spPr bwMode="auto">
        <a:xfrm>
          <a:off x="22993350" y="11763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50</xdr:row>
      <xdr:rowOff>0</xdr:rowOff>
    </xdr:from>
    <xdr:to>
      <xdr:col>22</xdr:col>
      <xdr:colOff>91440</xdr:colOff>
      <xdr:row>50</xdr:row>
      <xdr:rowOff>167640</xdr:rowOff>
    </xdr:to>
    <xdr:sp macro="" textlink="">
      <xdr:nvSpPr>
        <xdr:cNvPr id="2001" name="Text Box 18">
          <a:extLst>
            <a:ext uri="{FF2B5EF4-FFF2-40B4-BE49-F238E27FC236}">
              <a16:creationId xmlns:a16="http://schemas.microsoft.com/office/drawing/2014/main" id="{8AD9474E-1AEB-488A-BCA2-95D562E827BA}"/>
            </a:ext>
          </a:extLst>
        </xdr:cNvPr>
        <xdr:cNvSpPr txBox="1">
          <a:spLocks noChangeArrowheads="1"/>
        </xdr:cNvSpPr>
      </xdr:nvSpPr>
      <xdr:spPr bwMode="auto">
        <a:xfrm>
          <a:off x="22993350" y="11763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50</xdr:row>
      <xdr:rowOff>0</xdr:rowOff>
    </xdr:from>
    <xdr:to>
      <xdr:col>22</xdr:col>
      <xdr:colOff>91440</xdr:colOff>
      <xdr:row>50</xdr:row>
      <xdr:rowOff>167640</xdr:rowOff>
    </xdr:to>
    <xdr:sp macro="" textlink="">
      <xdr:nvSpPr>
        <xdr:cNvPr id="2002" name="Text Box 19">
          <a:extLst>
            <a:ext uri="{FF2B5EF4-FFF2-40B4-BE49-F238E27FC236}">
              <a16:creationId xmlns:a16="http://schemas.microsoft.com/office/drawing/2014/main" id="{A9405FEA-B328-4E25-806F-E792CA309A56}"/>
            </a:ext>
          </a:extLst>
        </xdr:cNvPr>
        <xdr:cNvSpPr txBox="1">
          <a:spLocks noChangeArrowheads="1"/>
        </xdr:cNvSpPr>
      </xdr:nvSpPr>
      <xdr:spPr bwMode="auto">
        <a:xfrm>
          <a:off x="22993350" y="11763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50</xdr:row>
      <xdr:rowOff>0</xdr:rowOff>
    </xdr:from>
    <xdr:ext cx="95250" cy="171450"/>
    <xdr:sp macro="" textlink="">
      <xdr:nvSpPr>
        <xdr:cNvPr id="2003" name="Text Box 16">
          <a:extLst>
            <a:ext uri="{FF2B5EF4-FFF2-40B4-BE49-F238E27FC236}">
              <a16:creationId xmlns:a16="http://schemas.microsoft.com/office/drawing/2014/main" id="{0AAEE001-D9FA-4E04-92F3-3A63D6207A40}"/>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004" name="Text Box 17">
          <a:extLst>
            <a:ext uri="{FF2B5EF4-FFF2-40B4-BE49-F238E27FC236}">
              <a16:creationId xmlns:a16="http://schemas.microsoft.com/office/drawing/2014/main" id="{B3F7F8A6-D9C6-4293-AD61-3C384FB89B5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005" name="Text Box 18">
          <a:extLst>
            <a:ext uri="{FF2B5EF4-FFF2-40B4-BE49-F238E27FC236}">
              <a16:creationId xmlns:a16="http://schemas.microsoft.com/office/drawing/2014/main" id="{FC058087-ED11-4A95-B96D-68E344E55BC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006" name="Text Box 19">
          <a:extLst>
            <a:ext uri="{FF2B5EF4-FFF2-40B4-BE49-F238E27FC236}">
              <a16:creationId xmlns:a16="http://schemas.microsoft.com/office/drawing/2014/main" id="{765C2939-4ACE-4BCA-9791-3B3A18E0FBF1}"/>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007" name="Text Box 15">
          <a:extLst>
            <a:ext uri="{FF2B5EF4-FFF2-40B4-BE49-F238E27FC236}">
              <a16:creationId xmlns:a16="http://schemas.microsoft.com/office/drawing/2014/main" id="{7D0E105B-B9AA-45F7-A989-486923258560}"/>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008" name="Text Box 16">
          <a:extLst>
            <a:ext uri="{FF2B5EF4-FFF2-40B4-BE49-F238E27FC236}">
              <a16:creationId xmlns:a16="http://schemas.microsoft.com/office/drawing/2014/main" id="{6C5B5C9F-20E0-44F8-8A3F-ECA563A38BF0}"/>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009" name="Text Box 17">
          <a:extLst>
            <a:ext uri="{FF2B5EF4-FFF2-40B4-BE49-F238E27FC236}">
              <a16:creationId xmlns:a16="http://schemas.microsoft.com/office/drawing/2014/main" id="{D04F01EE-4380-4290-B1EF-7C2E3BD9B1B6}"/>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010" name="Text Box 18">
          <a:extLst>
            <a:ext uri="{FF2B5EF4-FFF2-40B4-BE49-F238E27FC236}">
              <a16:creationId xmlns:a16="http://schemas.microsoft.com/office/drawing/2014/main" id="{BE8154BB-96DA-4F3D-A9F1-4A0CA0465A2E}"/>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011" name="Text Box 19">
          <a:extLst>
            <a:ext uri="{FF2B5EF4-FFF2-40B4-BE49-F238E27FC236}">
              <a16:creationId xmlns:a16="http://schemas.microsoft.com/office/drawing/2014/main" id="{6D5F9D3C-86B5-4333-A1AC-AC1359CCAF27}"/>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50</xdr:row>
      <xdr:rowOff>504825</xdr:rowOff>
    </xdr:from>
    <xdr:ext cx="95250" cy="442269"/>
    <xdr:sp macro="" textlink="">
      <xdr:nvSpPr>
        <xdr:cNvPr id="2012" name="Text Box 15">
          <a:extLst>
            <a:ext uri="{FF2B5EF4-FFF2-40B4-BE49-F238E27FC236}">
              <a16:creationId xmlns:a16="http://schemas.microsoft.com/office/drawing/2014/main" id="{7E4D017B-6AB2-4A00-B01A-E442367C8C0F}"/>
            </a:ext>
          </a:extLst>
        </xdr:cNvPr>
        <xdr:cNvSpPr txBox="1">
          <a:spLocks noChangeArrowheads="1"/>
        </xdr:cNvSpPr>
      </xdr:nvSpPr>
      <xdr:spPr bwMode="auto">
        <a:xfrm>
          <a:off x="39643050"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50</xdr:row>
      <xdr:rowOff>0</xdr:rowOff>
    </xdr:from>
    <xdr:ext cx="95250" cy="171450"/>
    <xdr:sp macro="" textlink="">
      <xdr:nvSpPr>
        <xdr:cNvPr id="2013" name="Text Box 16">
          <a:extLst>
            <a:ext uri="{FF2B5EF4-FFF2-40B4-BE49-F238E27FC236}">
              <a16:creationId xmlns:a16="http://schemas.microsoft.com/office/drawing/2014/main" id="{30E1709F-8978-43B5-8D4D-E011891E8FEA}"/>
            </a:ext>
          </a:extLst>
        </xdr:cNvPr>
        <xdr:cNvSpPr txBox="1">
          <a:spLocks noChangeArrowheads="1"/>
        </xdr:cNvSpPr>
      </xdr:nvSpPr>
      <xdr:spPr bwMode="auto">
        <a:xfrm>
          <a:off x="22993350"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50</xdr:row>
      <xdr:rowOff>0</xdr:rowOff>
    </xdr:from>
    <xdr:ext cx="95250" cy="171450"/>
    <xdr:sp macro="" textlink="">
      <xdr:nvSpPr>
        <xdr:cNvPr id="2014" name="Text Box 17">
          <a:extLst>
            <a:ext uri="{FF2B5EF4-FFF2-40B4-BE49-F238E27FC236}">
              <a16:creationId xmlns:a16="http://schemas.microsoft.com/office/drawing/2014/main" id="{18B5F484-A625-4DF9-868D-0A23F043EA9F}"/>
            </a:ext>
          </a:extLst>
        </xdr:cNvPr>
        <xdr:cNvSpPr txBox="1">
          <a:spLocks noChangeArrowheads="1"/>
        </xdr:cNvSpPr>
      </xdr:nvSpPr>
      <xdr:spPr bwMode="auto">
        <a:xfrm>
          <a:off x="22993350"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50</xdr:row>
      <xdr:rowOff>0</xdr:rowOff>
    </xdr:from>
    <xdr:ext cx="95250" cy="171450"/>
    <xdr:sp macro="" textlink="">
      <xdr:nvSpPr>
        <xdr:cNvPr id="2015" name="Text Box 18">
          <a:extLst>
            <a:ext uri="{FF2B5EF4-FFF2-40B4-BE49-F238E27FC236}">
              <a16:creationId xmlns:a16="http://schemas.microsoft.com/office/drawing/2014/main" id="{076CC0FC-3885-4CB6-89EB-B1CBE94A7EB2}"/>
            </a:ext>
          </a:extLst>
        </xdr:cNvPr>
        <xdr:cNvSpPr txBox="1">
          <a:spLocks noChangeArrowheads="1"/>
        </xdr:cNvSpPr>
      </xdr:nvSpPr>
      <xdr:spPr bwMode="auto">
        <a:xfrm>
          <a:off x="22993350"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50</xdr:row>
      <xdr:rowOff>0</xdr:rowOff>
    </xdr:from>
    <xdr:ext cx="95250" cy="171450"/>
    <xdr:sp macro="" textlink="">
      <xdr:nvSpPr>
        <xdr:cNvPr id="2016" name="Text Box 19">
          <a:extLst>
            <a:ext uri="{FF2B5EF4-FFF2-40B4-BE49-F238E27FC236}">
              <a16:creationId xmlns:a16="http://schemas.microsoft.com/office/drawing/2014/main" id="{7855EE67-8E2B-4B31-B079-AE35A9A3E517}"/>
            </a:ext>
          </a:extLst>
        </xdr:cNvPr>
        <xdr:cNvSpPr txBox="1">
          <a:spLocks noChangeArrowheads="1"/>
        </xdr:cNvSpPr>
      </xdr:nvSpPr>
      <xdr:spPr bwMode="auto">
        <a:xfrm>
          <a:off x="22993350"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50</xdr:row>
      <xdr:rowOff>504825</xdr:rowOff>
    </xdr:from>
    <xdr:ext cx="95250" cy="213632"/>
    <xdr:sp macro="" textlink="">
      <xdr:nvSpPr>
        <xdr:cNvPr id="2017" name="Text Box 15">
          <a:extLst>
            <a:ext uri="{FF2B5EF4-FFF2-40B4-BE49-F238E27FC236}">
              <a16:creationId xmlns:a16="http://schemas.microsoft.com/office/drawing/2014/main" id="{B18EA902-31F4-4B9B-8A53-0037D612BE4A}"/>
            </a:ext>
          </a:extLst>
        </xdr:cNvPr>
        <xdr:cNvSpPr txBox="1">
          <a:spLocks noChangeArrowheads="1"/>
        </xdr:cNvSpPr>
      </xdr:nvSpPr>
      <xdr:spPr bwMode="auto">
        <a:xfrm>
          <a:off x="22993350"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018" name="Text Box 16">
          <a:extLst>
            <a:ext uri="{FF2B5EF4-FFF2-40B4-BE49-F238E27FC236}">
              <a16:creationId xmlns:a16="http://schemas.microsoft.com/office/drawing/2014/main" id="{B1976B21-23A1-4A31-984B-60DC2B780917}"/>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019" name="Text Box 17">
          <a:extLst>
            <a:ext uri="{FF2B5EF4-FFF2-40B4-BE49-F238E27FC236}">
              <a16:creationId xmlns:a16="http://schemas.microsoft.com/office/drawing/2014/main" id="{FF93901F-0F90-4407-B941-681F07DA30A1}"/>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020" name="Text Box 18">
          <a:extLst>
            <a:ext uri="{FF2B5EF4-FFF2-40B4-BE49-F238E27FC236}">
              <a16:creationId xmlns:a16="http://schemas.microsoft.com/office/drawing/2014/main" id="{9CC25C72-AB33-40EC-89F6-691C8C3A5E17}"/>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021" name="Text Box 15">
          <a:extLst>
            <a:ext uri="{FF2B5EF4-FFF2-40B4-BE49-F238E27FC236}">
              <a16:creationId xmlns:a16="http://schemas.microsoft.com/office/drawing/2014/main" id="{EBFA545F-11D2-4C79-9A25-CF23B193954E}"/>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022" name="Text Box 16">
          <a:extLst>
            <a:ext uri="{FF2B5EF4-FFF2-40B4-BE49-F238E27FC236}">
              <a16:creationId xmlns:a16="http://schemas.microsoft.com/office/drawing/2014/main" id="{026CC0DE-A042-4502-95F5-79C10FEBCC66}"/>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023" name="Text Box 17">
          <a:extLst>
            <a:ext uri="{FF2B5EF4-FFF2-40B4-BE49-F238E27FC236}">
              <a16:creationId xmlns:a16="http://schemas.microsoft.com/office/drawing/2014/main" id="{C2CDAE2D-2B1D-414F-86E5-7321341A3887}"/>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024" name="Text Box 18">
          <a:extLst>
            <a:ext uri="{FF2B5EF4-FFF2-40B4-BE49-F238E27FC236}">
              <a16:creationId xmlns:a16="http://schemas.microsoft.com/office/drawing/2014/main" id="{28F1EC25-4F15-46AA-9FE7-EA37C01C64EE}"/>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025" name="Text Box 19">
          <a:extLst>
            <a:ext uri="{FF2B5EF4-FFF2-40B4-BE49-F238E27FC236}">
              <a16:creationId xmlns:a16="http://schemas.microsoft.com/office/drawing/2014/main" id="{F34A08A9-7E86-4906-85CE-C1AAA05B3DAB}"/>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026" name="Text Box 16">
          <a:extLst>
            <a:ext uri="{FF2B5EF4-FFF2-40B4-BE49-F238E27FC236}">
              <a16:creationId xmlns:a16="http://schemas.microsoft.com/office/drawing/2014/main" id="{11C6C759-2658-4F07-9EEE-EF785DC7FA14}"/>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381000</xdr:colOff>
      <xdr:row>51</xdr:row>
      <xdr:rowOff>122464</xdr:rowOff>
    </xdr:from>
    <xdr:ext cx="95250" cy="171450"/>
    <xdr:sp macro="" textlink="">
      <xdr:nvSpPr>
        <xdr:cNvPr id="2027" name="Text Box 16">
          <a:extLst>
            <a:ext uri="{FF2B5EF4-FFF2-40B4-BE49-F238E27FC236}">
              <a16:creationId xmlns:a16="http://schemas.microsoft.com/office/drawing/2014/main" id="{6052BAEE-DB11-422E-AFB8-B0112D49E6AC}"/>
            </a:ext>
          </a:extLst>
        </xdr:cNvPr>
        <xdr:cNvSpPr txBox="1">
          <a:spLocks noChangeArrowheads="1"/>
        </xdr:cNvSpPr>
      </xdr:nvSpPr>
      <xdr:spPr bwMode="auto">
        <a:xfrm>
          <a:off x="40938450" y="122496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028" name="Text Box 17">
          <a:extLst>
            <a:ext uri="{FF2B5EF4-FFF2-40B4-BE49-F238E27FC236}">
              <a16:creationId xmlns:a16="http://schemas.microsoft.com/office/drawing/2014/main" id="{34198BD7-101A-43A7-808F-5054DDABFF42}"/>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029" name="Text Box 18">
          <a:extLst>
            <a:ext uri="{FF2B5EF4-FFF2-40B4-BE49-F238E27FC236}">
              <a16:creationId xmlns:a16="http://schemas.microsoft.com/office/drawing/2014/main" id="{77AF0324-AF2F-4F5E-92BF-C6944B92433C}"/>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030" name="Text Box 19">
          <a:extLst>
            <a:ext uri="{FF2B5EF4-FFF2-40B4-BE49-F238E27FC236}">
              <a16:creationId xmlns:a16="http://schemas.microsoft.com/office/drawing/2014/main" id="{25A42CD7-49E4-4485-861C-898EE000B32F}"/>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50</xdr:row>
      <xdr:rowOff>504825</xdr:rowOff>
    </xdr:from>
    <xdr:ext cx="95250" cy="442269"/>
    <xdr:sp macro="" textlink="">
      <xdr:nvSpPr>
        <xdr:cNvPr id="2031" name="Text Box 15">
          <a:extLst>
            <a:ext uri="{FF2B5EF4-FFF2-40B4-BE49-F238E27FC236}">
              <a16:creationId xmlns:a16="http://schemas.microsoft.com/office/drawing/2014/main" id="{06EC93F9-8EE6-4BE1-9870-495C7B994422}"/>
            </a:ext>
          </a:extLst>
        </xdr:cNvPr>
        <xdr:cNvSpPr txBox="1">
          <a:spLocks noChangeArrowheads="1"/>
        </xdr:cNvSpPr>
      </xdr:nvSpPr>
      <xdr:spPr bwMode="auto">
        <a:xfrm>
          <a:off x="4108132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51</xdr:row>
      <xdr:rowOff>301625</xdr:rowOff>
    </xdr:from>
    <xdr:to>
      <xdr:col>22</xdr:col>
      <xdr:colOff>93820</xdr:colOff>
      <xdr:row>52</xdr:row>
      <xdr:rowOff>113166</xdr:rowOff>
    </xdr:to>
    <xdr:sp macro="" textlink="">
      <xdr:nvSpPr>
        <xdr:cNvPr id="2032" name="Text Box 15">
          <a:extLst>
            <a:ext uri="{FF2B5EF4-FFF2-40B4-BE49-F238E27FC236}">
              <a16:creationId xmlns:a16="http://schemas.microsoft.com/office/drawing/2014/main" id="{104C462A-CC04-45D5-A299-532C02FDF317}"/>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51</xdr:row>
      <xdr:rowOff>301625</xdr:rowOff>
    </xdr:from>
    <xdr:to>
      <xdr:col>44</xdr:col>
      <xdr:colOff>93819</xdr:colOff>
      <xdr:row>52</xdr:row>
      <xdr:rowOff>113166</xdr:rowOff>
    </xdr:to>
    <xdr:sp macro="" textlink="">
      <xdr:nvSpPr>
        <xdr:cNvPr id="2033" name="Text Box 15">
          <a:extLst>
            <a:ext uri="{FF2B5EF4-FFF2-40B4-BE49-F238E27FC236}">
              <a16:creationId xmlns:a16="http://schemas.microsoft.com/office/drawing/2014/main" id="{4287D351-CC0E-4CF0-B074-8202179689E6}"/>
            </a:ext>
          </a:extLst>
        </xdr:cNvPr>
        <xdr:cNvSpPr txBox="1">
          <a:spLocks noChangeArrowheads="1"/>
        </xdr:cNvSpPr>
      </xdr:nvSpPr>
      <xdr:spPr bwMode="auto">
        <a:xfrm>
          <a:off x="42849165" y="12426950"/>
          <a:ext cx="107154"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50</xdr:row>
      <xdr:rowOff>504825</xdr:rowOff>
    </xdr:from>
    <xdr:ext cx="95250" cy="442269"/>
    <xdr:sp macro="" textlink="">
      <xdr:nvSpPr>
        <xdr:cNvPr id="2034" name="Text Box 15">
          <a:extLst>
            <a:ext uri="{FF2B5EF4-FFF2-40B4-BE49-F238E27FC236}">
              <a16:creationId xmlns:a16="http://schemas.microsoft.com/office/drawing/2014/main" id="{21D0FB19-C68A-4637-8023-0988BC46A44B}"/>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50</xdr:row>
      <xdr:rowOff>504825</xdr:rowOff>
    </xdr:from>
    <xdr:ext cx="95250" cy="442269"/>
    <xdr:sp macro="" textlink="">
      <xdr:nvSpPr>
        <xdr:cNvPr id="2035" name="Text Box 15">
          <a:extLst>
            <a:ext uri="{FF2B5EF4-FFF2-40B4-BE49-F238E27FC236}">
              <a16:creationId xmlns:a16="http://schemas.microsoft.com/office/drawing/2014/main" id="{C3D9CD68-971D-40CB-9D6C-CB352DBF85C1}"/>
            </a:ext>
          </a:extLst>
        </xdr:cNvPr>
        <xdr:cNvSpPr txBox="1">
          <a:spLocks noChangeArrowheads="1"/>
        </xdr:cNvSpPr>
      </xdr:nvSpPr>
      <xdr:spPr bwMode="auto">
        <a:xfrm>
          <a:off x="39643050"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50</xdr:row>
      <xdr:rowOff>504825</xdr:rowOff>
    </xdr:from>
    <xdr:ext cx="95250" cy="442269"/>
    <xdr:sp macro="" textlink="">
      <xdr:nvSpPr>
        <xdr:cNvPr id="2036" name="Text Box 15">
          <a:extLst>
            <a:ext uri="{FF2B5EF4-FFF2-40B4-BE49-F238E27FC236}">
              <a16:creationId xmlns:a16="http://schemas.microsoft.com/office/drawing/2014/main" id="{FFB4AF5E-4268-41D6-942C-C5F579672788}"/>
            </a:ext>
          </a:extLst>
        </xdr:cNvPr>
        <xdr:cNvSpPr txBox="1">
          <a:spLocks noChangeArrowheads="1"/>
        </xdr:cNvSpPr>
      </xdr:nvSpPr>
      <xdr:spPr bwMode="auto">
        <a:xfrm>
          <a:off x="4108132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2037" name="Text Box 15">
          <a:extLst>
            <a:ext uri="{FF2B5EF4-FFF2-40B4-BE49-F238E27FC236}">
              <a16:creationId xmlns:a16="http://schemas.microsoft.com/office/drawing/2014/main" id="{6F0B7750-9E5D-4182-9E8B-B889D0896889}"/>
            </a:ext>
          </a:extLst>
        </xdr:cNvPr>
        <xdr:cNvSpPr txBox="1">
          <a:spLocks noChangeArrowheads="1"/>
        </xdr:cNvSpPr>
      </xdr:nvSpPr>
      <xdr:spPr bwMode="auto">
        <a:xfrm>
          <a:off x="32425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2038" name="Text Box 15">
          <a:extLst>
            <a:ext uri="{FF2B5EF4-FFF2-40B4-BE49-F238E27FC236}">
              <a16:creationId xmlns:a16="http://schemas.microsoft.com/office/drawing/2014/main" id="{1FBA578C-83AF-4C7A-B80F-9CC39AD6F986}"/>
            </a:ext>
          </a:extLst>
        </xdr:cNvPr>
        <xdr:cNvSpPr txBox="1">
          <a:spLocks noChangeArrowheads="1"/>
        </xdr:cNvSpPr>
      </xdr:nvSpPr>
      <xdr:spPr bwMode="auto">
        <a:xfrm>
          <a:off x="32425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2039" name="Text Box 15">
          <a:extLst>
            <a:ext uri="{FF2B5EF4-FFF2-40B4-BE49-F238E27FC236}">
              <a16:creationId xmlns:a16="http://schemas.microsoft.com/office/drawing/2014/main" id="{1364DC10-4F5A-4A89-A2B8-01D138C46361}"/>
            </a:ext>
          </a:extLst>
        </xdr:cNvPr>
        <xdr:cNvSpPr txBox="1">
          <a:spLocks noChangeArrowheads="1"/>
        </xdr:cNvSpPr>
      </xdr:nvSpPr>
      <xdr:spPr bwMode="auto">
        <a:xfrm>
          <a:off x="32425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040" name="Text Box 15">
          <a:extLst>
            <a:ext uri="{FF2B5EF4-FFF2-40B4-BE49-F238E27FC236}">
              <a16:creationId xmlns:a16="http://schemas.microsoft.com/office/drawing/2014/main" id="{A40E6ECF-899B-4967-BEF3-E2E1AEFED3AD}"/>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41</xdr:row>
      <xdr:rowOff>301625</xdr:rowOff>
    </xdr:from>
    <xdr:to>
      <xdr:col>22</xdr:col>
      <xdr:colOff>93820</xdr:colOff>
      <xdr:row>42</xdr:row>
      <xdr:rowOff>21771</xdr:rowOff>
    </xdr:to>
    <xdr:sp macro="" textlink="">
      <xdr:nvSpPr>
        <xdr:cNvPr id="2041" name="Text Box 15">
          <a:extLst>
            <a:ext uri="{FF2B5EF4-FFF2-40B4-BE49-F238E27FC236}">
              <a16:creationId xmlns:a16="http://schemas.microsoft.com/office/drawing/2014/main" id="{0734F381-9578-4C2D-B848-4A2A5841EADD}"/>
            </a:ext>
          </a:extLst>
        </xdr:cNvPr>
        <xdr:cNvSpPr txBox="1">
          <a:spLocks noChangeArrowheads="1"/>
        </xdr:cNvSpPr>
      </xdr:nvSpPr>
      <xdr:spPr bwMode="auto">
        <a:xfrm>
          <a:off x="22980015" y="753110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21771</xdr:rowOff>
    </xdr:to>
    <xdr:sp macro="" textlink="">
      <xdr:nvSpPr>
        <xdr:cNvPr id="2042" name="Text Box 15">
          <a:extLst>
            <a:ext uri="{FF2B5EF4-FFF2-40B4-BE49-F238E27FC236}">
              <a16:creationId xmlns:a16="http://schemas.microsoft.com/office/drawing/2014/main" id="{1E2B6427-DC13-4239-90AC-60A1336AD7EA}"/>
            </a:ext>
          </a:extLst>
        </xdr:cNvPr>
        <xdr:cNvSpPr txBox="1">
          <a:spLocks noChangeArrowheads="1"/>
        </xdr:cNvSpPr>
      </xdr:nvSpPr>
      <xdr:spPr bwMode="auto">
        <a:xfrm>
          <a:off x="22980015" y="753110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21771</xdr:rowOff>
    </xdr:to>
    <xdr:sp macro="" textlink="">
      <xdr:nvSpPr>
        <xdr:cNvPr id="2043" name="Text Box 15">
          <a:extLst>
            <a:ext uri="{FF2B5EF4-FFF2-40B4-BE49-F238E27FC236}">
              <a16:creationId xmlns:a16="http://schemas.microsoft.com/office/drawing/2014/main" id="{F1C8A8AE-98B6-407A-A87C-6456FACAB18E}"/>
            </a:ext>
          </a:extLst>
        </xdr:cNvPr>
        <xdr:cNvSpPr txBox="1">
          <a:spLocks noChangeArrowheads="1"/>
        </xdr:cNvSpPr>
      </xdr:nvSpPr>
      <xdr:spPr bwMode="auto">
        <a:xfrm>
          <a:off x="22980015" y="753110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21771</xdr:rowOff>
    </xdr:to>
    <xdr:sp macro="" textlink="">
      <xdr:nvSpPr>
        <xdr:cNvPr id="2044" name="Text Box 15">
          <a:extLst>
            <a:ext uri="{FF2B5EF4-FFF2-40B4-BE49-F238E27FC236}">
              <a16:creationId xmlns:a16="http://schemas.microsoft.com/office/drawing/2014/main" id="{B6012A06-0AE8-4863-84F8-5D6286526559}"/>
            </a:ext>
          </a:extLst>
        </xdr:cNvPr>
        <xdr:cNvSpPr txBox="1">
          <a:spLocks noChangeArrowheads="1"/>
        </xdr:cNvSpPr>
      </xdr:nvSpPr>
      <xdr:spPr bwMode="auto">
        <a:xfrm>
          <a:off x="22980015" y="753110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45" name="Text Box 15">
          <a:extLst>
            <a:ext uri="{FF2B5EF4-FFF2-40B4-BE49-F238E27FC236}">
              <a16:creationId xmlns:a16="http://schemas.microsoft.com/office/drawing/2014/main" id="{06CB8D3E-92CB-4624-8F0E-0C011819BEC1}"/>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46" name="Text Box 15">
          <a:extLst>
            <a:ext uri="{FF2B5EF4-FFF2-40B4-BE49-F238E27FC236}">
              <a16:creationId xmlns:a16="http://schemas.microsoft.com/office/drawing/2014/main" id="{5E659169-12D9-490E-AC49-28C9C13F092F}"/>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47" name="Text Box 15">
          <a:extLst>
            <a:ext uri="{FF2B5EF4-FFF2-40B4-BE49-F238E27FC236}">
              <a16:creationId xmlns:a16="http://schemas.microsoft.com/office/drawing/2014/main" id="{7B6B714E-DBA0-416D-8805-77B34A290F25}"/>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793296</xdr:colOff>
      <xdr:row>50</xdr:row>
      <xdr:rowOff>206376</xdr:rowOff>
    </xdr:from>
    <xdr:to>
      <xdr:col>22</xdr:col>
      <xdr:colOff>54631</xdr:colOff>
      <xdr:row>51</xdr:row>
      <xdr:rowOff>715</xdr:rowOff>
    </xdr:to>
    <xdr:sp macro="" textlink="">
      <xdr:nvSpPr>
        <xdr:cNvPr id="2048" name="Text Box 15">
          <a:extLst>
            <a:ext uri="{FF2B5EF4-FFF2-40B4-BE49-F238E27FC236}">
              <a16:creationId xmlns:a16="http://schemas.microsoft.com/office/drawing/2014/main" id="{A86D562A-4C1F-446E-807F-8AAA78092BDF}"/>
            </a:ext>
          </a:extLst>
        </xdr:cNvPr>
        <xdr:cNvSpPr txBox="1">
          <a:spLocks noChangeArrowheads="1"/>
        </xdr:cNvSpPr>
      </xdr:nvSpPr>
      <xdr:spPr bwMode="auto">
        <a:xfrm>
          <a:off x="22917966" y="11973561"/>
          <a:ext cx="120490"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15796</xdr:rowOff>
    </xdr:to>
    <xdr:sp macro="" textlink="">
      <xdr:nvSpPr>
        <xdr:cNvPr id="2049" name="Text Box 15">
          <a:extLst>
            <a:ext uri="{FF2B5EF4-FFF2-40B4-BE49-F238E27FC236}">
              <a16:creationId xmlns:a16="http://schemas.microsoft.com/office/drawing/2014/main" id="{FEB43D04-33FD-44D7-B0E4-3995B78D6BBA}"/>
            </a:ext>
          </a:extLst>
        </xdr:cNvPr>
        <xdr:cNvSpPr txBox="1">
          <a:spLocks noChangeArrowheads="1"/>
        </xdr:cNvSpPr>
      </xdr:nvSpPr>
      <xdr:spPr bwMode="auto">
        <a:xfrm>
          <a:off x="22980015" y="101981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15796</xdr:rowOff>
    </xdr:to>
    <xdr:sp macro="" textlink="">
      <xdr:nvSpPr>
        <xdr:cNvPr id="2050" name="Text Box 15">
          <a:extLst>
            <a:ext uri="{FF2B5EF4-FFF2-40B4-BE49-F238E27FC236}">
              <a16:creationId xmlns:a16="http://schemas.microsoft.com/office/drawing/2014/main" id="{9F168753-69CA-408D-8851-6BAF3DA9581E}"/>
            </a:ext>
          </a:extLst>
        </xdr:cNvPr>
        <xdr:cNvSpPr txBox="1">
          <a:spLocks noChangeArrowheads="1"/>
        </xdr:cNvSpPr>
      </xdr:nvSpPr>
      <xdr:spPr bwMode="auto">
        <a:xfrm>
          <a:off x="22980015" y="101981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15796</xdr:rowOff>
    </xdr:to>
    <xdr:sp macro="" textlink="">
      <xdr:nvSpPr>
        <xdr:cNvPr id="2051" name="Text Box 15">
          <a:extLst>
            <a:ext uri="{FF2B5EF4-FFF2-40B4-BE49-F238E27FC236}">
              <a16:creationId xmlns:a16="http://schemas.microsoft.com/office/drawing/2014/main" id="{946F0F65-9DCC-4FBB-B1E8-D4867485B626}"/>
            </a:ext>
          </a:extLst>
        </xdr:cNvPr>
        <xdr:cNvSpPr txBox="1">
          <a:spLocks noChangeArrowheads="1"/>
        </xdr:cNvSpPr>
      </xdr:nvSpPr>
      <xdr:spPr bwMode="auto">
        <a:xfrm>
          <a:off x="22980015" y="101981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44903</xdr:colOff>
      <xdr:row>50</xdr:row>
      <xdr:rowOff>219982</xdr:rowOff>
    </xdr:from>
    <xdr:to>
      <xdr:col>22</xdr:col>
      <xdr:colOff>134641</xdr:colOff>
      <xdr:row>51</xdr:row>
      <xdr:rowOff>111533</xdr:rowOff>
    </xdr:to>
    <xdr:sp macro="" textlink="">
      <xdr:nvSpPr>
        <xdr:cNvPr id="2052" name="Text Box 15">
          <a:extLst>
            <a:ext uri="{FF2B5EF4-FFF2-40B4-BE49-F238E27FC236}">
              <a16:creationId xmlns:a16="http://schemas.microsoft.com/office/drawing/2014/main" id="{384D47B9-F914-4747-A232-BB20125CDD32}"/>
            </a:ext>
          </a:extLst>
        </xdr:cNvPr>
        <xdr:cNvSpPr txBox="1">
          <a:spLocks noChangeArrowheads="1"/>
        </xdr:cNvSpPr>
      </xdr:nvSpPr>
      <xdr:spPr bwMode="auto">
        <a:xfrm>
          <a:off x="23040158" y="11981452"/>
          <a:ext cx="87833"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99332</xdr:colOff>
      <xdr:row>50</xdr:row>
      <xdr:rowOff>165554</xdr:rowOff>
    </xdr:from>
    <xdr:to>
      <xdr:col>22</xdr:col>
      <xdr:colOff>192880</xdr:colOff>
      <xdr:row>51</xdr:row>
      <xdr:rowOff>99015</xdr:rowOff>
    </xdr:to>
    <xdr:sp macro="" textlink="">
      <xdr:nvSpPr>
        <xdr:cNvPr id="2053" name="Text Box 15">
          <a:extLst>
            <a:ext uri="{FF2B5EF4-FFF2-40B4-BE49-F238E27FC236}">
              <a16:creationId xmlns:a16="http://schemas.microsoft.com/office/drawing/2014/main" id="{3A63512D-AA2D-4C7E-8760-94F0AFD7FBDF}"/>
            </a:ext>
          </a:extLst>
        </xdr:cNvPr>
        <xdr:cNvSpPr txBox="1">
          <a:spLocks noChangeArrowheads="1"/>
        </xdr:cNvSpPr>
      </xdr:nvSpPr>
      <xdr:spPr bwMode="auto">
        <a:xfrm>
          <a:off x="23088872" y="11932739"/>
          <a:ext cx="97358"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4082</xdr:colOff>
      <xdr:row>48</xdr:row>
      <xdr:rowOff>15875</xdr:rowOff>
    </xdr:from>
    <xdr:to>
      <xdr:col>22</xdr:col>
      <xdr:colOff>93820</xdr:colOff>
      <xdr:row>48</xdr:row>
      <xdr:rowOff>132216</xdr:rowOff>
    </xdr:to>
    <xdr:sp macro="" textlink="">
      <xdr:nvSpPr>
        <xdr:cNvPr id="2054" name="Text Box 15">
          <a:extLst>
            <a:ext uri="{FF2B5EF4-FFF2-40B4-BE49-F238E27FC236}">
              <a16:creationId xmlns:a16="http://schemas.microsoft.com/office/drawing/2014/main" id="{89BB3EF2-1AE2-41BE-9893-F9F62FB3CD9C}"/>
            </a:ext>
          </a:extLst>
        </xdr:cNvPr>
        <xdr:cNvSpPr txBox="1">
          <a:spLocks noChangeArrowheads="1"/>
        </xdr:cNvSpPr>
      </xdr:nvSpPr>
      <xdr:spPr bwMode="auto">
        <a:xfrm>
          <a:off x="22999337" y="11059160"/>
          <a:ext cx="87833"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15796</xdr:rowOff>
    </xdr:to>
    <xdr:sp macro="" textlink="">
      <xdr:nvSpPr>
        <xdr:cNvPr id="2055" name="Text Box 15">
          <a:extLst>
            <a:ext uri="{FF2B5EF4-FFF2-40B4-BE49-F238E27FC236}">
              <a16:creationId xmlns:a16="http://schemas.microsoft.com/office/drawing/2014/main" id="{F9F5EF28-6E7C-4545-8866-C01B77B4DEFF}"/>
            </a:ext>
          </a:extLst>
        </xdr:cNvPr>
        <xdr:cNvSpPr txBox="1">
          <a:spLocks noChangeArrowheads="1"/>
        </xdr:cNvSpPr>
      </xdr:nvSpPr>
      <xdr:spPr bwMode="auto">
        <a:xfrm>
          <a:off x="22980015" y="124269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15796</xdr:rowOff>
    </xdr:to>
    <xdr:sp macro="" textlink="">
      <xdr:nvSpPr>
        <xdr:cNvPr id="2056" name="Text Box 15">
          <a:extLst>
            <a:ext uri="{FF2B5EF4-FFF2-40B4-BE49-F238E27FC236}">
              <a16:creationId xmlns:a16="http://schemas.microsoft.com/office/drawing/2014/main" id="{B90E93B4-716F-4BE9-8DCD-6DB8766BC82A}"/>
            </a:ext>
          </a:extLst>
        </xdr:cNvPr>
        <xdr:cNvSpPr txBox="1">
          <a:spLocks noChangeArrowheads="1"/>
        </xdr:cNvSpPr>
      </xdr:nvSpPr>
      <xdr:spPr bwMode="auto">
        <a:xfrm>
          <a:off x="22980015" y="124269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15796</xdr:rowOff>
    </xdr:to>
    <xdr:sp macro="" textlink="">
      <xdr:nvSpPr>
        <xdr:cNvPr id="2057" name="Text Box 15">
          <a:extLst>
            <a:ext uri="{FF2B5EF4-FFF2-40B4-BE49-F238E27FC236}">
              <a16:creationId xmlns:a16="http://schemas.microsoft.com/office/drawing/2014/main" id="{24CCB3A5-1AC2-414D-8A59-FF73DDED3284}"/>
            </a:ext>
          </a:extLst>
        </xdr:cNvPr>
        <xdr:cNvSpPr txBox="1">
          <a:spLocks noChangeArrowheads="1"/>
        </xdr:cNvSpPr>
      </xdr:nvSpPr>
      <xdr:spPr bwMode="auto">
        <a:xfrm>
          <a:off x="22980015" y="124269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15796</xdr:rowOff>
    </xdr:to>
    <xdr:sp macro="" textlink="">
      <xdr:nvSpPr>
        <xdr:cNvPr id="2058" name="Text Box 15">
          <a:extLst>
            <a:ext uri="{FF2B5EF4-FFF2-40B4-BE49-F238E27FC236}">
              <a16:creationId xmlns:a16="http://schemas.microsoft.com/office/drawing/2014/main" id="{1D6F4E1F-4140-4E5C-9511-7AB4104D0AF5}"/>
            </a:ext>
          </a:extLst>
        </xdr:cNvPr>
        <xdr:cNvSpPr txBox="1">
          <a:spLocks noChangeArrowheads="1"/>
        </xdr:cNvSpPr>
      </xdr:nvSpPr>
      <xdr:spPr bwMode="auto">
        <a:xfrm>
          <a:off x="22980015" y="124269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59" name="Text Box 15">
          <a:extLst>
            <a:ext uri="{FF2B5EF4-FFF2-40B4-BE49-F238E27FC236}">
              <a16:creationId xmlns:a16="http://schemas.microsoft.com/office/drawing/2014/main" id="{D1B783DA-A15E-434A-9EE1-FE638459BB56}"/>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60" name="Text Box 15">
          <a:extLst>
            <a:ext uri="{FF2B5EF4-FFF2-40B4-BE49-F238E27FC236}">
              <a16:creationId xmlns:a16="http://schemas.microsoft.com/office/drawing/2014/main" id="{F8F48601-0DD8-41E2-9B73-252D0FB00C72}"/>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61" name="Text Box 15">
          <a:extLst>
            <a:ext uri="{FF2B5EF4-FFF2-40B4-BE49-F238E27FC236}">
              <a16:creationId xmlns:a16="http://schemas.microsoft.com/office/drawing/2014/main" id="{2949DED2-B591-4A36-ACC9-B96AB50ABBF2}"/>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62" name="Text Box 15">
          <a:extLst>
            <a:ext uri="{FF2B5EF4-FFF2-40B4-BE49-F238E27FC236}">
              <a16:creationId xmlns:a16="http://schemas.microsoft.com/office/drawing/2014/main" id="{52E3F487-9B03-4214-ABFB-BBA7EF678D1A}"/>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63" name="Text Box 15">
          <a:extLst>
            <a:ext uri="{FF2B5EF4-FFF2-40B4-BE49-F238E27FC236}">
              <a16:creationId xmlns:a16="http://schemas.microsoft.com/office/drawing/2014/main" id="{45A410DC-0CA5-4D4F-8035-F625023C3276}"/>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64" name="Text Box 15">
          <a:extLst>
            <a:ext uri="{FF2B5EF4-FFF2-40B4-BE49-F238E27FC236}">
              <a16:creationId xmlns:a16="http://schemas.microsoft.com/office/drawing/2014/main" id="{6E4A6E44-61A5-4100-99DA-A565355E940E}"/>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65" name="Text Box 15">
          <a:extLst>
            <a:ext uri="{FF2B5EF4-FFF2-40B4-BE49-F238E27FC236}">
              <a16:creationId xmlns:a16="http://schemas.microsoft.com/office/drawing/2014/main" id="{2A365B12-DE7C-4E0B-8FFE-5733D75BCCF3}"/>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66" name="Text Box 15">
          <a:extLst>
            <a:ext uri="{FF2B5EF4-FFF2-40B4-BE49-F238E27FC236}">
              <a16:creationId xmlns:a16="http://schemas.microsoft.com/office/drawing/2014/main" id="{90940E91-4412-4983-9C23-455A985DB71E}"/>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67" name="Text Box 15">
          <a:extLst>
            <a:ext uri="{FF2B5EF4-FFF2-40B4-BE49-F238E27FC236}">
              <a16:creationId xmlns:a16="http://schemas.microsoft.com/office/drawing/2014/main" id="{06094580-A23B-48CF-81BE-8A0ABBA50CE5}"/>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68" name="Text Box 15">
          <a:extLst>
            <a:ext uri="{FF2B5EF4-FFF2-40B4-BE49-F238E27FC236}">
              <a16:creationId xmlns:a16="http://schemas.microsoft.com/office/drawing/2014/main" id="{C2505D34-B777-4D1B-AFBF-F687FEAA0B65}"/>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69" name="Text Box 15">
          <a:extLst>
            <a:ext uri="{FF2B5EF4-FFF2-40B4-BE49-F238E27FC236}">
              <a16:creationId xmlns:a16="http://schemas.microsoft.com/office/drawing/2014/main" id="{F159FF43-67F5-4BD2-8F48-0CCB83190467}"/>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41</xdr:row>
      <xdr:rowOff>301625</xdr:rowOff>
    </xdr:from>
    <xdr:to>
      <xdr:col>22</xdr:col>
      <xdr:colOff>93820</xdr:colOff>
      <xdr:row>42</xdr:row>
      <xdr:rowOff>111521</xdr:rowOff>
    </xdr:to>
    <xdr:sp macro="" textlink="">
      <xdr:nvSpPr>
        <xdr:cNvPr id="2070" name="Text Box 15">
          <a:extLst>
            <a:ext uri="{FF2B5EF4-FFF2-40B4-BE49-F238E27FC236}">
              <a16:creationId xmlns:a16="http://schemas.microsoft.com/office/drawing/2014/main" id="{C1265F9A-FB08-4623-A9FF-D7DE882288B7}"/>
            </a:ext>
          </a:extLst>
        </xdr:cNvPr>
        <xdr:cNvSpPr txBox="1">
          <a:spLocks noChangeArrowheads="1"/>
        </xdr:cNvSpPr>
      </xdr:nvSpPr>
      <xdr:spPr bwMode="auto">
        <a:xfrm>
          <a:off x="22980015" y="753110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94116</xdr:rowOff>
    </xdr:to>
    <xdr:sp macro="" textlink="">
      <xdr:nvSpPr>
        <xdr:cNvPr id="2071" name="Text Box 15">
          <a:extLst>
            <a:ext uri="{FF2B5EF4-FFF2-40B4-BE49-F238E27FC236}">
              <a16:creationId xmlns:a16="http://schemas.microsoft.com/office/drawing/2014/main" id="{D600BD23-4350-4EE1-ADCA-268023808EA9}"/>
            </a:ext>
          </a:extLst>
        </xdr:cNvPr>
        <xdr:cNvSpPr txBox="1">
          <a:spLocks noChangeArrowheads="1"/>
        </xdr:cNvSpPr>
      </xdr:nvSpPr>
      <xdr:spPr bwMode="auto">
        <a:xfrm>
          <a:off x="22980015" y="10198100"/>
          <a:ext cx="107155" cy="104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94116</xdr:rowOff>
    </xdr:to>
    <xdr:sp macro="" textlink="">
      <xdr:nvSpPr>
        <xdr:cNvPr id="2072" name="Text Box 15">
          <a:extLst>
            <a:ext uri="{FF2B5EF4-FFF2-40B4-BE49-F238E27FC236}">
              <a16:creationId xmlns:a16="http://schemas.microsoft.com/office/drawing/2014/main" id="{C7787B95-EBC1-45D8-9438-F51A6BD2948B}"/>
            </a:ext>
          </a:extLst>
        </xdr:cNvPr>
        <xdr:cNvSpPr txBox="1">
          <a:spLocks noChangeArrowheads="1"/>
        </xdr:cNvSpPr>
      </xdr:nvSpPr>
      <xdr:spPr bwMode="auto">
        <a:xfrm>
          <a:off x="22980015" y="10198100"/>
          <a:ext cx="107155" cy="104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46</xdr:row>
      <xdr:rowOff>301625</xdr:rowOff>
    </xdr:from>
    <xdr:to>
      <xdr:col>22</xdr:col>
      <xdr:colOff>93820</xdr:colOff>
      <xdr:row>47</xdr:row>
      <xdr:rowOff>94116</xdr:rowOff>
    </xdr:to>
    <xdr:sp macro="" textlink="">
      <xdr:nvSpPr>
        <xdr:cNvPr id="2073" name="Text Box 15">
          <a:extLst>
            <a:ext uri="{FF2B5EF4-FFF2-40B4-BE49-F238E27FC236}">
              <a16:creationId xmlns:a16="http://schemas.microsoft.com/office/drawing/2014/main" id="{2685393E-4EF6-4F9D-BB8C-FEC11BCF5012}"/>
            </a:ext>
          </a:extLst>
        </xdr:cNvPr>
        <xdr:cNvSpPr txBox="1">
          <a:spLocks noChangeArrowheads="1"/>
        </xdr:cNvSpPr>
      </xdr:nvSpPr>
      <xdr:spPr bwMode="auto">
        <a:xfrm>
          <a:off x="22980015" y="10198100"/>
          <a:ext cx="107155" cy="104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74" name="Text Box 15">
          <a:extLst>
            <a:ext uri="{FF2B5EF4-FFF2-40B4-BE49-F238E27FC236}">
              <a16:creationId xmlns:a16="http://schemas.microsoft.com/office/drawing/2014/main" id="{4B6EEF44-4BCB-4721-92FA-761AD41F3560}"/>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75" name="Text Box 15">
          <a:extLst>
            <a:ext uri="{FF2B5EF4-FFF2-40B4-BE49-F238E27FC236}">
              <a16:creationId xmlns:a16="http://schemas.microsoft.com/office/drawing/2014/main" id="{20C885FF-D71D-4BB4-9070-675DC0EA264A}"/>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51</xdr:row>
      <xdr:rowOff>301625</xdr:rowOff>
    </xdr:from>
    <xdr:to>
      <xdr:col>22</xdr:col>
      <xdr:colOff>93820</xdr:colOff>
      <xdr:row>52</xdr:row>
      <xdr:rowOff>113166</xdr:rowOff>
    </xdr:to>
    <xdr:sp macro="" textlink="">
      <xdr:nvSpPr>
        <xdr:cNvPr id="2076" name="Text Box 15">
          <a:extLst>
            <a:ext uri="{FF2B5EF4-FFF2-40B4-BE49-F238E27FC236}">
              <a16:creationId xmlns:a16="http://schemas.microsoft.com/office/drawing/2014/main" id="{8B681449-D201-4840-9ECF-B638B881EFC0}"/>
            </a:ext>
          </a:extLst>
        </xdr:cNvPr>
        <xdr:cNvSpPr txBox="1">
          <a:spLocks noChangeArrowheads="1"/>
        </xdr:cNvSpPr>
      </xdr:nvSpPr>
      <xdr:spPr bwMode="auto">
        <a:xfrm>
          <a:off x="22980015" y="12426950"/>
          <a:ext cx="107155" cy="11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38</xdr:row>
      <xdr:rowOff>504825</xdr:rowOff>
    </xdr:from>
    <xdr:ext cx="95250" cy="442269"/>
    <xdr:sp macro="" textlink="">
      <xdr:nvSpPr>
        <xdr:cNvPr id="2077" name="Text Box 15">
          <a:extLst>
            <a:ext uri="{FF2B5EF4-FFF2-40B4-BE49-F238E27FC236}">
              <a16:creationId xmlns:a16="http://schemas.microsoft.com/office/drawing/2014/main" id="{31303F24-5626-47F8-B1C1-5790A6D269E9}"/>
            </a:ext>
          </a:extLst>
        </xdr:cNvPr>
        <xdr:cNvSpPr txBox="1">
          <a:spLocks noChangeArrowheads="1"/>
        </xdr:cNvSpPr>
      </xdr:nvSpPr>
      <xdr:spPr bwMode="auto">
        <a:xfrm>
          <a:off x="32425005" y="6097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2078" name="Text Box 15">
          <a:extLst>
            <a:ext uri="{FF2B5EF4-FFF2-40B4-BE49-F238E27FC236}">
              <a16:creationId xmlns:a16="http://schemas.microsoft.com/office/drawing/2014/main" id="{4A4113D9-C681-4144-B3EE-BC9BD987A7C8}"/>
            </a:ext>
          </a:extLst>
        </xdr:cNvPr>
        <xdr:cNvSpPr txBox="1">
          <a:spLocks noChangeArrowheads="1"/>
        </xdr:cNvSpPr>
      </xdr:nvSpPr>
      <xdr:spPr bwMode="auto">
        <a:xfrm>
          <a:off x="32425005" y="6097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079" name="Text Box 15">
          <a:extLst>
            <a:ext uri="{FF2B5EF4-FFF2-40B4-BE49-F238E27FC236}">
              <a16:creationId xmlns:a16="http://schemas.microsoft.com/office/drawing/2014/main" id="{B1FE4AFE-C864-425C-87E9-9B1052F1AB56}"/>
            </a:ext>
          </a:extLst>
        </xdr:cNvPr>
        <xdr:cNvSpPr txBox="1">
          <a:spLocks noChangeArrowheads="1"/>
        </xdr:cNvSpPr>
      </xdr:nvSpPr>
      <xdr:spPr bwMode="auto">
        <a:xfrm>
          <a:off x="32425005" y="6850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2080" name="Text Box 15">
          <a:extLst>
            <a:ext uri="{FF2B5EF4-FFF2-40B4-BE49-F238E27FC236}">
              <a16:creationId xmlns:a16="http://schemas.microsoft.com/office/drawing/2014/main" id="{E9C29B43-E781-4C79-A40A-884376149B6A}"/>
            </a:ext>
          </a:extLst>
        </xdr:cNvPr>
        <xdr:cNvSpPr txBox="1">
          <a:spLocks noChangeArrowheads="1"/>
        </xdr:cNvSpPr>
      </xdr:nvSpPr>
      <xdr:spPr bwMode="auto">
        <a:xfrm>
          <a:off x="32425005" y="6850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1" name="Text Box 16">
          <a:extLst>
            <a:ext uri="{FF2B5EF4-FFF2-40B4-BE49-F238E27FC236}">
              <a16:creationId xmlns:a16="http://schemas.microsoft.com/office/drawing/2014/main" id="{B3D7461A-B341-4649-BA9C-996FB583F91F}"/>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2" name="Text Box 17">
          <a:extLst>
            <a:ext uri="{FF2B5EF4-FFF2-40B4-BE49-F238E27FC236}">
              <a16:creationId xmlns:a16="http://schemas.microsoft.com/office/drawing/2014/main" id="{8983029B-CEBE-4523-99D7-62B60F7B52BF}"/>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3" name="Text Box 18">
          <a:extLst>
            <a:ext uri="{FF2B5EF4-FFF2-40B4-BE49-F238E27FC236}">
              <a16:creationId xmlns:a16="http://schemas.microsoft.com/office/drawing/2014/main" id="{8E267CFD-37B4-43BE-B6E7-F61A77368405}"/>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4" name="Text Box 19">
          <a:extLst>
            <a:ext uri="{FF2B5EF4-FFF2-40B4-BE49-F238E27FC236}">
              <a16:creationId xmlns:a16="http://schemas.microsoft.com/office/drawing/2014/main" id="{9345DEC1-0EED-4C0B-A775-034C4BE32BA4}"/>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2085" name="Text Box 15">
          <a:extLst>
            <a:ext uri="{FF2B5EF4-FFF2-40B4-BE49-F238E27FC236}">
              <a16:creationId xmlns:a16="http://schemas.microsoft.com/office/drawing/2014/main" id="{C3A43FF7-06AD-4A23-A707-680953AF28A7}"/>
            </a:ext>
          </a:extLst>
        </xdr:cNvPr>
        <xdr:cNvSpPr txBox="1">
          <a:spLocks noChangeArrowheads="1"/>
        </xdr:cNvSpPr>
      </xdr:nvSpPr>
      <xdr:spPr bwMode="auto">
        <a:xfrm>
          <a:off x="34711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6" name="Text Box 16">
          <a:extLst>
            <a:ext uri="{FF2B5EF4-FFF2-40B4-BE49-F238E27FC236}">
              <a16:creationId xmlns:a16="http://schemas.microsoft.com/office/drawing/2014/main" id="{CD7EA38D-C426-457D-B036-2D371D7E5654}"/>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0</xdr:rowOff>
    </xdr:from>
    <xdr:ext cx="95250" cy="171450"/>
    <xdr:sp macro="" textlink="">
      <xdr:nvSpPr>
        <xdr:cNvPr id="2087" name="Text Box 17">
          <a:extLst>
            <a:ext uri="{FF2B5EF4-FFF2-40B4-BE49-F238E27FC236}">
              <a16:creationId xmlns:a16="http://schemas.microsoft.com/office/drawing/2014/main" id="{9E93DCC9-62A1-422A-B007-6A99A8F97177}"/>
            </a:ext>
          </a:extLst>
        </xdr:cNvPr>
        <xdr:cNvSpPr txBox="1">
          <a:spLocks noChangeArrowheads="1"/>
        </xdr:cNvSpPr>
      </xdr:nvSpPr>
      <xdr:spPr bwMode="auto">
        <a:xfrm>
          <a:off x="34711005" y="6848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40</xdr:row>
      <xdr:rowOff>15875</xdr:rowOff>
    </xdr:from>
    <xdr:ext cx="95250" cy="171450"/>
    <xdr:sp macro="" textlink="">
      <xdr:nvSpPr>
        <xdr:cNvPr id="2088" name="Text Box 18">
          <a:extLst>
            <a:ext uri="{FF2B5EF4-FFF2-40B4-BE49-F238E27FC236}">
              <a16:creationId xmlns:a16="http://schemas.microsoft.com/office/drawing/2014/main" id="{99EB4D1A-75BF-49CA-8854-16B503C5F97F}"/>
            </a:ext>
          </a:extLst>
        </xdr:cNvPr>
        <xdr:cNvSpPr txBox="1">
          <a:spLocks noChangeArrowheads="1"/>
        </xdr:cNvSpPr>
      </xdr:nvSpPr>
      <xdr:spPr bwMode="auto">
        <a:xfrm>
          <a:off x="34708782" y="6868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213632"/>
    <xdr:sp macro="" textlink="">
      <xdr:nvSpPr>
        <xdr:cNvPr id="2089" name="Text Box 15">
          <a:extLst>
            <a:ext uri="{FF2B5EF4-FFF2-40B4-BE49-F238E27FC236}">
              <a16:creationId xmlns:a16="http://schemas.microsoft.com/office/drawing/2014/main" id="{1DA0D86D-957F-4E7E-AE7D-B36ED1C5E57E}"/>
            </a:ext>
          </a:extLst>
        </xdr:cNvPr>
        <xdr:cNvSpPr txBox="1">
          <a:spLocks noChangeArrowheads="1"/>
        </xdr:cNvSpPr>
      </xdr:nvSpPr>
      <xdr:spPr bwMode="auto">
        <a:xfrm>
          <a:off x="34711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2090" name="Text Box 15">
          <a:extLst>
            <a:ext uri="{FF2B5EF4-FFF2-40B4-BE49-F238E27FC236}">
              <a16:creationId xmlns:a16="http://schemas.microsoft.com/office/drawing/2014/main" id="{6C5B4E03-F00F-4F92-91CD-8915E9580F4D}"/>
            </a:ext>
          </a:extLst>
        </xdr:cNvPr>
        <xdr:cNvSpPr txBox="1">
          <a:spLocks noChangeArrowheads="1"/>
        </xdr:cNvSpPr>
      </xdr:nvSpPr>
      <xdr:spPr bwMode="auto">
        <a:xfrm>
          <a:off x="34711005" y="6097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213632"/>
    <xdr:sp macro="" textlink="">
      <xdr:nvSpPr>
        <xdr:cNvPr id="2091" name="Text Box 15">
          <a:extLst>
            <a:ext uri="{FF2B5EF4-FFF2-40B4-BE49-F238E27FC236}">
              <a16:creationId xmlns:a16="http://schemas.microsoft.com/office/drawing/2014/main" id="{72191DB6-C4DD-4383-AFAE-BB53E308234A}"/>
            </a:ext>
          </a:extLst>
        </xdr:cNvPr>
        <xdr:cNvSpPr txBox="1">
          <a:spLocks noChangeArrowheads="1"/>
        </xdr:cNvSpPr>
      </xdr:nvSpPr>
      <xdr:spPr bwMode="auto">
        <a:xfrm>
          <a:off x="34711005" y="6097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092" name="Text Box 15">
          <a:extLst>
            <a:ext uri="{FF2B5EF4-FFF2-40B4-BE49-F238E27FC236}">
              <a16:creationId xmlns:a16="http://schemas.microsoft.com/office/drawing/2014/main" id="{20EAEDBB-9536-4F51-91EF-23A45F75D904}"/>
            </a:ext>
          </a:extLst>
        </xdr:cNvPr>
        <xdr:cNvSpPr txBox="1">
          <a:spLocks noChangeArrowheads="1"/>
        </xdr:cNvSpPr>
      </xdr:nvSpPr>
      <xdr:spPr bwMode="auto">
        <a:xfrm>
          <a:off x="34711005" y="6850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213632"/>
    <xdr:sp macro="" textlink="">
      <xdr:nvSpPr>
        <xdr:cNvPr id="2093" name="Text Box 15">
          <a:extLst>
            <a:ext uri="{FF2B5EF4-FFF2-40B4-BE49-F238E27FC236}">
              <a16:creationId xmlns:a16="http://schemas.microsoft.com/office/drawing/2014/main" id="{68166F64-2717-41E4-B9A7-607404861668}"/>
            </a:ext>
          </a:extLst>
        </xdr:cNvPr>
        <xdr:cNvSpPr txBox="1">
          <a:spLocks noChangeArrowheads="1"/>
        </xdr:cNvSpPr>
      </xdr:nvSpPr>
      <xdr:spPr bwMode="auto">
        <a:xfrm>
          <a:off x="34711005" y="6850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094" name="Text Box 16">
          <a:extLst>
            <a:ext uri="{FF2B5EF4-FFF2-40B4-BE49-F238E27FC236}">
              <a16:creationId xmlns:a16="http://schemas.microsoft.com/office/drawing/2014/main" id="{03374C3E-E639-4970-AE61-17B8B79F8F74}"/>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095" name="Text Box 17">
          <a:extLst>
            <a:ext uri="{FF2B5EF4-FFF2-40B4-BE49-F238E27FC236}">
              <a16:creationId xmlns:a16="http://schemas.microsoft.com/office/drawing/2014/main" id="{C3E2291F-861B-4DB7-B1B4-F633DB303406}"/>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096" name="Text Box 18">
          <a:extLst>
            <a:ext uri="{FF2B5EF4-FFF2-40B4-BE49-F238E27FC236}">
              <a16:creationId xmlns:a16="http://schemas.microsoft.com/office/drawing/2014/main" id="{3F5BDC61-241B-4FDF-859E-08840C2133FE}"/>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097" name="Text Box 19">
          <a:extLst>
            <a:ext uri="{FF2B5EF4-FFF2-40B4-BE49-F238E27FC236}">
              <a16:creationId xmlns:a16="http://schemas.microsoft.com/office/drawing/2014/main" id="{AA1F6291-D097-4B18-9192-F4CF4D16BF23}"/>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098" name="Text Box 15">
          <a:extLst>
            <a:ext uri="{FF2B5EF4-FFF2-40B4-BE49-F238E27FC236}">
              <a16:creationId xmlns:a16="http://schemas.microsoft.com/office/drawing/2014/main" id="{17DB8F06-AA02-4389-84FC-A3976EE31305}"/>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099" name="Text Box 16">
          <a:extLst>
            <a:ext uri="{FF2B5EF4-FFF2-40B4-BE49-F238E27FC236}">
              <a16:creationId xmlns:a16="http://schemas.microsoft.com/office/drawing/2014/main" id="{D3969DEE-C139-4EC3-AC2C-2220121B39C3}"/>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2100" name="Text Box 17">
          <a:extLst>
            <a:ext uri="{FF2B5EF4-FFF2-40B4-BE49-F238E27FC236}">
              <a16:creationId xmlns:a16="http://schemas.microsoft.com/office/drawing/2014/main" id="{0C7BAB68-2908-4CC5-A3A8-DE86E9F1F60C}"/>
            </a:ext>
          </a:extLst>
        </xdr:cNvPr>
        <xdr:cNvSpPr txBox="1">
          <a:spLocks noChangeArrowheads="1"/>
        </xdr:cNvSpPr>
      </xdr:nvSpPr>
      <xdr:spPr bwMode="auto">
        <a:xfrm>
          <a:off x="32425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43</xdr:row>
      <xdr:rowOff>15875</xdr:rowOff>
    </xdr:from>
    <xdr:ext cx="95250" cy="171450"/>
    <xdr:sp macro="" textlink="">
      <xdr:nvSpPr>
        <xdr:cNvPr id="2101" name="Text Box 18">
          <a:extLst>
            <a:ext uri="{FF2B5EF4-FFF2-40B4-BE49-F238E27FC236}">
              <a16:creationId xmlns:a16="http://schemas.microsoft.com/office/drawing/2014/main" id="{A7A4D8DB-4E65-4027-8195-E9FE5F709930}"/>
            </a:ext>
          </a:extLst>
        </xdr:cNvPr>
        <xdr:cNvSpPr txBox="1">
          <a:spLocks noChangeArrowheads="1"/>
        </xdr:cNvSpPr>
      </xdr:nvSpPr>
      <xdr:spPr bwMode="auto">
        <a:xfrm>
          <a:off x="32422782" y="8373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102" name="Text Box 15">
          <a:extLst>
            <a:ext uri="{FF2B5EF4-FFF2-40B4-BE49-F238E27FC236}">
              <a16:creationId xmlns:a16="http://schemas.microsoft.com/office/drawing/2014/main" id="{FF488AEA-6832-4111-87C2-EBA5086E9DF9}"/>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2103" name="Text Box 15">
          <a:extLst>
            <a:ext uri="{FF2B5EF4-FFF2-40B4-BE49-F238E27FC236}">
              <a16:creationId xmlns:a16="http://schemas.microsoft.com/office/drawing/2014/main" id="{48EF2ABD-E2A5-441A-B74E-F078DD7A9ECC}"/>
            </a:ext>
          </a:extLst>
        </xdr:cNvPr>
        <xdr:cNvSpPr txBox="1">
          <a:spLocks noChangeArrowheads="1"/>
        </xdr:cNvSpPr>
      </xdr:nvSpPr>
      <xdr:spPr bwMode="auto">
        <a:xfrm>
          <a:off x="32425005" y="8117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213632"/>
    <xdr:sp macro="" textlink="">
      <xdr:nvSpPr>
        <xdr:cNvPr id="2104" name="Text Box 15">
          <a:extLst>
            <a:ext uri="{FF2B5EF4-FFF2-40B4-BE49-F238E27FC236}">
              <a16:creationId xmlns:a16="http://schemas.microsoft.com/office/drawing/2014/main" id="{2E3499DB-2891-48F3-9E1E-8A4EA31671C5}"/>
            </a:ext>
          </a:extLst>
        </xdr:cNvPr>
        <xdr:cNvSpPr txBox="1">
          <a:spLocks noChangeArrowheads="1"/>
        </xdr:cNvSpPr>
      </xdr:nvSpPr>
      <xdr:spPr bwMode="auto">
        <a:xfrm>
          <a:off x="32425005" y="8117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05" name="Text Box 16">
          <a:extLst>
            <a:ext uri="{FF2B5EF4-FFF2-40B4-BE49-F238E27FC236}">
              <a16:creationId xmlns:a16="http://schemas.microsoft.com/office/drawing/2014/main" id="{C3299766-8303-480F-867B-281E992E9EBA}"/>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06" name="Text Box 17">
          <a:extLst>
            <a:ext uri="{FF2B5EF4-FFF2-40B4-BE49-F238E27FC236}">
              <a16:creationId xmlns:a16="http://schemas.microsoft.com/office/drawing/2014/main" id="{5AA8AFFC-A007-47C5-9028-49C796FCC66C}"/>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07" name="Text Box 18">
          <a:extLst>
            <a:ext uri="{FF2B5EF4-FFF2-40B4-BE49-F238E27FC236}">
              <a16:creationId xmlns:a16="http://schemas.microsoft.com/office/drawing/2014/main" id="{FF5C5937-5309-4D5E-AA3F-FA56A137CE9A}"/>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08" name="Text Box 19">
          <a:extLst>
            <a:ext uri="{FF2B5EF4-FFF2-40B4-BE49-F238E27FC236}">
              <a16:creationId xmlns:a16="http://schemas.microsoft.com/office/drawing/2014/main" id="{BFD735CD-2189-4E3E-B5DF-06D105564042}"/>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109" name="Text Box 15">
          <a:extLst>
            <a:ext uri="{FF2B5EF4-FFF2-40B4-BE49-F238E27FC236}">
              <a16:creationId xmlns:a16="http://schemas.microsoft.com/office/drawing/2014/main" id="{D1E940B0-9570-4DC6-B031-EA5A042C55DF}"/>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10" name="Text Box 16">
          <a:extLst>
            <a:ext uri="{FF2B5EF4-FFF2-40B4-BE49-F238E27FC236}">
              <a16:creationId xmlns:a16="http://schemas.microsoft.com/office/drawing/2014/main" id="{7BDDCEF1-9F97-484C-9AEF-E65589DBAE0A}"/>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111" name="Text Box 17">
          <a:extLst>
            <a:ext uri="{FF2B5EF4-FFF2-40B4-BE49-F238E27FC236}">
              <a16:creationId xmlns:a16="http://schemas.microsoft.com/office/drawing/2014/main" id="{2FCD3D4E-0E5E-4911-8E05-107EF745A2B5}"/>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2112" name="Text Box 18">
          <a:extLst>
            <a:ext uri="{FF2B5EF4-FFF2-40B4-BE49-F238E27FC236}">
              <a16:creationId xmlns:a16="http://schemas.microsoft.com/office/drawing/2014/main" id="{583F1457-CE08-43DE-A841-B5F1E8DE9E88}"/>
            </a:ext>
          </a:extLst>
        </xdr:cNvPr>
        <xdr:cNvSpPr txBox="1">
          <a:spLocks noChangeArrowheads="1"/>
        </xdr:cNvSpPr>
      </xdr:nvSpPr>
      <xdr:spPr bwMode="auto">
        <a:xfrm>
          <a:off x="32422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113" name="Text Box 15">
          <a:extLst>
            <a:ext uri="{FF2B5EF4-FFF2-40B4-BE49-F238E27FC236}">
              <a16:creationId xmlns:a16="http://schemas.microsoft.com/office/drawing/2014/main" id="{04E22984-0B81-4F9A-9FAC-8751EFFA99CB}"/>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114" name="Text Box 15">
          <a:extLst>
            <a:ext uri="{FF2B5EF4-FFF2-40B4-BE49-F238E27FC236}">
              <a16:creationId xmlns:a16="http://schemas.microsoft.com/office/drawing/2014/main" id="{BCA1F256-EE78-42CB-BCC5-DA4E7FF6A36E}"/>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115" name="Text Box 15">
          <a:extLst>
            <a:ext uri="{FF2B5EF4-FFF2-40B4-BE49-F238E27FC236}">
              <a16:creationId xmlns:a16="http://schemas.microsoft.com/office/drawing/2014/main" id="{8F226FF5-8558-407F-ADDA-5CDA9455EAE9}"/>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16" name="Text Box 16">
          <a:extLst>
            <a:ext uri="{FF2B5EF4-FFF2-40B4-BE49-F238E27FC236}">
              <a16:creationId xmlns:a16="http://schemas.microsoft.com/office/drawing/2014/main" id="{024C4103-6158-4F49-BE25-30EB5884334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17" name="Text Box 17">
          <a:extLst>
            <a:ext uri="{FF2B5EF4-FFF2-40B4-BE49-F238E27FC236}">
              <a16:creationId xmlns:a16="http://schemas.microsoft.com/office/drawing/2014/main" id="{F9B63D1C-A80C-4517-B730-91A4D9C24DE1}"/>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18" name="Text Box 18">
          <a:extLst>
            <a:ext uri="{FF2B5EF4-FFF2-40B4-BE49-F238E27FC236}">
              <a16:creationId xmlns:a16="http://schemas.microsoft.com/office/drawing/2014/main" id="{2BD82AC0-EDBB-4092-9D94-7C0A70131979}"/>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19" name="Text Box 19">
          <a:extLst>
            <a:ext uri="{FF2B5EF4-FFF2-40B4-BE49-F238E27FC236}">
              <a16:creationId xmlns:a16="http://schemas.microsoft.com/office/drawing/2014/main" id="{868970E9-E8E8-4CDA-B0C2-EEE7D741178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120" name="Text Box 15">
          <a:extLst>
            <a:ext uri="{FF2B5EF4-FFF2-40B4-BE49-F238E27FC236}">
              <a16:creationId xmlns:a16="http://schemas.microsoft.com/office/drawing/2014/main" id="{2F9229F6-4FCC-4C72-A77E-B8FBD7D706FA}"/>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21" name="Text Box 16">
          <a:extLst>
            <a:ext uri="{FF2B5EF4-FFF2-40B4-BE49-F238E27FC236}">
              <a16:creationId xmlns:a16="http://schemas.microsoft.com/office/drawing/2014/main" id="{5CC7AF55-D4A9-4B8B-AD87-38017701B5BA}"/>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122" name="Text Box 17">
          <a:extLst>
            <a:ext uri="{FF2B5EF4-FFF2-40B4-BE49-F238E27FC236}">
              <a16:creationId xmlns:a16="http://schemas.microsoft.com/office/drawing/2014/main" id="{2893C015-3E3A-4E25-9BBE-C314ECE1CB92}"/>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2123" name="Text Box 18">
          <a:extLst>
            <a:ext uri="{FF2B5EF4-FFF2-40B4-BE49-F238E27FC236}">
              <a16:creationId xmlns:a16="http://schemas.microsoft.com/office/drawing/2014/main" id="{CF02B7EC-A1CB-484B-8DD8-4D89A5347A79}"/>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124" name="Text Box 15">
          <a:extLst>
            <a:ext uri="{FF2B5EF4-FFF2-40B4-BE49-F238E27FC236}">
              <a16:creationId xmlns:a16="http://schemas.microsoft.com/office/drawing/2014/main" id="{6CC2AF3F-A63C-4ED5-A701-682F5FB97DEC}"/>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125" name="Text Box 15">
          <a:extLst>
            <a:ext uri="{FF2B5EF4-FFF2-40B4-BE49-F238E27FC236}">
              <a16:creationId xmlns:a16="http://schemas.microsoft.com/office/drawing/2014/main" id="{EF9DD230-FD85-4D40-96B7-581449B111CE}"/>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126" name="Text Box 15">
          <a:extLst>
            <a:ext uri="{FF2B5EF4-FFF2-40B4-BE49-F238E27FC236}">
              <a16:creationId xmlns:a16="http://schemas.microsoft.com/office/drawing/2014/main" id="{2B36EFB9-C5AD-42ED-AC86-317073A90E2F}"/>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27" name="Text Box 16">
          <a:extLst>
            <a:ext uri="{FF2B5EF4-FFF2-40B4-BE49-F238E27FC236}">
              <a16:creationId xmlns:a16="http://schemas.microsoft.com/office/drawing/2014/main" id="{FE2EEDA8-C914-43D1-9835-FC0BFD7F852C}"/>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28" name="Text Box 17">
          <a:extLst>
            <a:ext uri="{FF2B5EF4-FFF2-40B4-BE49-F238E27FC236}">
              <a16:creationId xmlns:a16="http://schemas.microsoft.com/office/drawing/2014/main" id="{BADD1524-93EA-4081-91B7-DDDC4AE90586}"/>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29" name="Text Box 18">
          <a:extLst>
            <a:ext uri="{FF2B5EF4-FFF2-40B4-BE49-F238E27FC236}">
              <a16:creationId xmlns:a16="http://schemas.microsoft.com/office/drawing/2014/main" id="{D9C8508C-F655-4C95-9ED2-601504523A05}"/>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30" name="Text Box 19">
          <a:extLst>
            <a:ext uri="{FF2B5EF4-FFF2-40B4-BE49-F238E27FC236}">
              <a16:creationId xmlns:a16="http://schemas.microsoft.com/office/drawing/2014/main" id="{6F6498A7-7E8A-4369-AA0A-5267DEEDB651}"/>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2131" name="Text Box 15">
          <a:extLst>
            <a:ext uri="{FF2B5EF4-FFF2-40B4-BE49-F238E27FC236}">
              <a16:creationId xmlns:a16="http://schemas.microsoft.com/office/drawing/2014/main" id="{117C5D0C-0094-4FE8-BCC6-7F7DCA2E709E}"/>
            </a:ext>
          </a:extLst>
        </xdr:cNvPr>
        <xdr:cNvSpPr txBox="1">
          <a:spLocks noChangeArrowheads="1"/>
        </xdr:cNvSpPr>
      </xdr:nvSpPr>
      <xdr:spPr bwMode="auto">
        <a:xfrm>
          <a:off x="32425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32" name="Text Box 16">
          <a:extLst>
            <a:ext uri="{FF2B5EF4-FFF2-40B4-BE49-F238E27FC236}">
              <a16:creationId xmlns:a16="http://schemas.microsoft.com/office/drawing/2014/main" id="{A510DC92-7D04-47C1-AA17-0494F98CF2CE}"/>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133" name="Text Box 17">
          <a:extLst>
            <a:ext uri="{FF2B5EF4-FFF2-40B4-BE49-F238E27FC236}">
              <a16:creationId xmlns:a16="http://schemas.microsoft.com/office/drawing/2014/main" id="{C54E92B0-8E73-4856-AFEF-F0BDF467702E}"/>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46</xdr:row>
      <xdr:rowOff>15875</xdr:rowOff>
    </xdr:from>
    <xdr:ext cx="95250" cy="171450"/>
    <xdr:sp macro="" textlink="">
      <xdr:nvSpPr>
        <xdr:cNvPr id="2134" name="Text Box 18">
          <a:extLst>
            <a:ext uri="{FF2B5EF4-FFF2-40B4-BE49-F238E27FC236}">
              <a16:creationId xmlns:a16="http://schemas.microsoft.com/office/drawing/2014/main" id="{25A9F56A-D29E-4169-9561-119E528975AF}"/>
            </a:ext>
          </a:extLst>
        </xdr:cNvPr>
        <xdr:cNvSpPr txBox="1">
          <a:spLocks noChangeArrowheads="1"/>
        </xdr:cNvSpPr>
      </xdr:nvSpPr>
      <xdr:spPr bwMode="auto">
        <a:xfrm>
          <a:off x="32422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2135" name="Text Box 15">
          <a:extLst>
            <a:ext uri="{FF2B5EF4-FFF2-40B4-BE49-F238E27FC236}">
              <a16:creationId xmlns:a16="http://schemas.microsoft.com/office/drawing/2014/main" id="{236C693A-1674-41D1-A4A7-E9AA88CC5DF6}"/>
            </a:ext>
          </a:extLst>
        </xdr:cNvPr>
        <xdr:cNvSpPr txBox="1">
          <a:spLocks noChangeArrowheads="1"/>
        </xdr:cNvSpPr>
      </xdr:nvSpPr>
      <xdr:spPr bwMode="auto">
        <a:xfrm>
          <a:off x="32425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136" name="Text Box 15">
          <a:extLst>
            <a:ext uri="{FF2B5EF4-FFF2-40B4-BE49-F238E27FC236}">
              <a16:creationId xmlns:a16="http://schemas.microsoft.com/office/drawing/2014/main" id="{638EA53D-713E-4012-BC41-AA75068A3BE2}"/>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137" name="Text Box 15">
          <a:extLst>
            <a:ext uri="{FF2B5EF4-FFF2-40B4-BE49-F238E27FC236}">
              <a16:creationId xmlns:a16="http://schemas.microsoft.com/office/drawing/2014/main" id="{932B5F67-83FE-4C22-842B-E98C28F519FA}"/>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38" name="Text Box 16">
          <a:extLst>
            <a:ext uri="{FF2B5EF4-FFF2-40B4-BE49-F238E27FC236}">
              <a16:creationId xmlns:a16="http://schemas.microsoft.com/office/drawing/2014/main" id="{88449315-F302-4159-9EA6-C896088E70EB}"/>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39" name="Text Box 17">
          <a:extLst>
            <a:ext uri="{FF2B5EF4-FFF2-40B4-BE49-F238E27FC236}">
              <a16:creationId xmlns:a16="http://schemas.microsoft.com/office/drawing/2014/main" id="{6699D2F1-DDCF-4B24-936D-25ABB8362964}"/>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40" name="Text Box 18">
          <a:extLst>
            <a:ext uri="{FF2B5EF4-FFF2-40B4-BE49-F238E27FC236}">
              <a16:creationId xmlns:a16="http://schemas.microsoft.com/office/drawing/2014/main" id="{ADA2E6E3-0F60-4FB9-B920-B00C589E665B}"/>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41" name="Text Box 19">
          <a:extLst>
            <a:ext uri="{FF2B5EF4-FFF2-40B4-BE49-F238E27FC236}">
              <a16:creationId xmlns:a16="http://schemas.microsoft.com/office/drawing/2014/main" id="{7E1868E8-4568-482C-BE36-31B6DB013E44}"/>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142" name="Text Box 15">
          <a:extLst>
            <a:ext uri="{FF2B5EF4-FFF2-40B4-BE49-F238E27FC236}">
              <a16:creationId xmlns:a16="http://schemas.microsoft.com/office/drawing/2014/main" id="{232E7ED4-BC79-411A-87B0-9C6C8A0653A3}"/>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43" name="Text Box 16">
          <a:extLst>
            <a:ext uri="{FF2B5EF4-FFF2-40B4-BE49-F238E27FC236}">
              <a16:creationId xmlns:a16="http://schemas.microsoft.com/office/drawing/2014/main" id="{D0FBA95B-56C2-498F-ADFC-E638C661D787}"/>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44" name="Text Box 17">
          <a:extLst>
            <a:ext uri="{FF2B5EF4-FFF2-40B4-BE49-F238E27FC236}">
              <a16:creationId xmlns:a16="http://schemas.microsoft.com/office/drawing/2014/main" id="{61C0DCC8-2703-4812-BC33-BB9E116D028D}"/>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45</xdr:row>
      <xdr:rowOff>15875</xdr:rowOff>
    </xdr:from>
    <xdr:ext cx="95250" cy="171450"/>
    <xdr:sp macro="" textlink="">
      <xdr:nvSpPr>
        <xdr:cNvPr id="2145" name="Text Box 18">
          <a:extLst>
            <a:ext uri="{FF2B5EF4-FFF2-40B4-BE49-F238E27FC236}">
              <a16:creationId xmlns:a16="http://schemas.microsoft.com/office/drawing/2014/main" id="{1C63BDD2-210B-4E51-A8FA-CC2462D53D8F}"/>
            </a:ext>
          </a:extLst>
        </xdr:cNvPr>
        <xdr:cNvSpPr txBox="1">
          <a:spLocks noChangeArrowheads="1"/>
        </xdr:cNvSpPr>
      </xdr:nvSpPr>
      <xdr:spPr bwMode="auto">
        <a:xfrm>
          <a:off x="34708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146" name="Text Box 15">
          <a:extLst>
            <a:ext uri="{FF2B5EF4-FFF2-40B4-BE49-F238E27FC236}">
              <a16:creationId xmlns:a16="http://schemas.microsoft.com/office/drawing/2014/main" id="{222FA941-5266-4051-9EAF-68CB5AD32924}"/>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47" name="Text Box 16">
          <a:extLst>
            <a:ext uri="{FF2B5EF4-FFF2-40B4-BE49-F238E27FC236}">
              <a16:creationId xmlns:a16="http://schemas.microsoft.com/office/drawing/2014/main" id="{E5FE4D66-EE82-46CB-A65C-9DBF012C80BA}"/>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48" name="Text Box 17">
          <a:extLst>
            <a:ext uri="{FF2B5EF4-FFF2-40B4-BE49-F238E27FC236}">
              <a16:creationId xmlns:a16="http://schemas.microsoft.com/office/drawing/2014/main" id="{7EBEBE6A-07BE-4050-A71D-56A824384430}"/>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49" name="Text Box 18">
          <a:extLst>
            <a:ext uri="{FF2B5EF4-FFF2-40B4-BE49-F238E27FC236}">
              <a16:creationId xmlns:a16="http://schemas.microsoft.com/office/drawing/2014/main" id="{117B572C-2B70-4B6B-9FF0-33F0C49A9C09}"/>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50" name="Text Box 19">
          <a:extLst>
            <a:ext uri="{FF2B5EF4-FFF2-40B4-BE49-F238E27FC236}">
              <a16:creationId xmlns:a16="http://schemas.microsoft.com/office/drawing/2014/main" id="{EDD2DFE9-6CD6-40F6-8A4F-48AF628C4E2A}"/>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151" name="Text Box 15">
          <a:extLst>
            <a:ext uri="{FF2B5EF4-FFF2-40B4-BE49-F238E27FC236}">
              <a16:creationId xmlns:a16="http://schemas.microsoft.com/office/drawing/2014/main" id="{E1D3527F-3A99-455B-8937-787505E5F497}"/>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52" name="Text Box 16">
          <a:extLst>
            <a:ext uri="{FF2B5EF4-FFF2-40B4-BE49-F238E27FC236}">
              <a16:creationId xmlns:a16="http://schemas.microsoft.com/office/drawing/2014/main" id="{0FF9D941-D51E-4A12-98D2-9B21CF09E81B}"/>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0</xdr:rowOff>
    </xdr:from>
    <xdr:ext cx="95250" cy="171450"/>
    <xdr:sp macro="" textlink="">
      <xdr:nvSpPr>
        <xdr:cNvPr id="2153" name="Text Box 17">
          <a:extLst>
            <a:ext uri="{FF2B5EF4-FFF2-40B4-BE49-F238E27FC236}">
              <a16:creationId xmlns:a16="http://schemas.microsoft.com/office/drawing/2014/main" id="{E2F93FDA-EC1C-4801-9650-6D85A7DBE92D}"/>
            </a:ext>
          </a:extLst>
        </xdr:cNvPr>
        <xdr:cNvSpPr txBox="1">
          <a:spLocks noChangeArrowheads="1"/>
        </xdr:cNvSpPr>
      </xdr:nvSpPr>
      <xdr:spPr bwMode="auto">
        <a:xfrm>
          <a:off x="34711005" y="835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43</xdr:row>
      <xdr:rowOff>15875</xdr:rowOff>
    </xdr:from>
    <xdr:ext cx="95250" cy="171450"/>
    <xdr:sp macro="" textlink="">
      <xdr:nvSpPr>
        <xdr:cNvPr id="2154" name="Text Box 18">
          <a:extLst>
            <a:ext uri="{FF2B5EF4-FFF2-40B4-BE49-F238E27FC236}">
              <a16:creationId xmlns:a16="http://schemas.microsoft.com/office/drawing/2014/main" id="{CEA0CF8D-148B-4B28-8830-A574EA654067}"/>
            </a:ext>
          </a:extLst>
        </xdr:cNvPr>
        <xdr:cNvSpPr txBox="1">
          <a:spLocks noChangeArrowheads="1"/>
        </xdr:cNvSpPr>
      </xdr:nvSpPr>
      <xdr:spPr bwMode="auto">
        <a:xfrm>
          <a:off x="34708782" y="8373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155" name="Text Box 15">
          <a:extLst>
            <a:ext uri="{FF2B5EF4-FFF2-40B4-BE49-F238E27FC236}">
              <a16:creationId xmlns:a16="http://schemas.microsoft.com/office/drawing/2014/main" id="{E782FFCF-D2FB-4D68-BD95-512017D820BA}"/>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2156" name="Text Box 15">
          <a:extLst>
            <a:ext uri="{FF2B5EF4-FFF2-40B4-BE49-F238E27FC236}">
              <a16:creationId xmlns:a16="http://schemas.microsoft.com/office/drawing/2014/main" id="{96C9A8AC-5630-46E5-909D-D9AA378FC5BE}"/>
            </a:ext>
          </a:extLst>
        </xdr:cNvPr>
        <xdr:cNvSpPr txBox="1">
          <a:spLocks noChangeArrowheads="1"/>
        </xdr:cNvSpPr>
      </xdr:nvSpPr>
      <xdr:spPr bwMode="auto">
        <a:xfrm>
          <a:off x="34711005" y="8117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213632"/>
    <xdr:sp macro="" textlink="">
      <xdr:nvSpPr>
        <xdr:cNvPr id="2157" name="Text Box 15">
          <a:extLst>
            <a:ext uri="{FF2B5EF4-FFF2-40B4-BE49-F238E27FC236}">
              <a16:creationId xmlns:a16="http://schemas.microsoft.com/office/drawing/2014/main" id="{73E01F42-D61D-4538-B6A7-D9B6C66655B8}"/>
            </a:ext>
          </a:extLst>
        </xdr:cNvPr>
        <xdr:cNvSpPr txBox="1">
          <a:spLocks noChangeArrowheads="1"/>
        </xdr:cNvSpPr>
      </xdr:nvSpPr>
      <xdr:spPr bwMode="auto">
        <a:xfrm>
          <a:off x="34711005" y="8117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58" name="Text Box 16">
          <a:extLst>
            <a:ext uri="{FF2B5EF4-FFF2-40B4-BE49-F238E27FC236}">
              <a16:creationId xmlns:a16="http://schemas.microsoft.com/office/drawing/2014/main" id="{DE860A94-E78D-4DBA-8BE3-76341E271E7E}"/>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59" name="Text Box 17">
          <a:extLst>
            <a:ext uri="{FF2B5EF4-FFF2-40B4-BE49-F238E27FC236}">
              <a16:creationId xmlns:a16="http://schemas.microsoft.com/office/drawing/2014/main" id="{AC31E493-86FB-4BC6-8C52-D6E64F68F6B8}"/>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60" name="Text Box 18">
          <a:extLst>
            <a:ext uri="{FF2B5EF4-FFF2-40B4-BE49-F238E27FC236}">
              <a16:creationId xmlns:a16="http://schemas.microsoft.com/office/drawing/2014/main" id="{CF195616-92DB-4C3A-97EA-F9A2B7421052}"/>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61" name="Text Box 19">
          <a:extLst>
            <a:ext uri="{FF2B5EF4-FFF2-40B4-BE49-F238E27FC236}">
              <a16:creationId xmlns:a16="http://schemas.microsoft.com/office/drawing/2014/main" id="{F3929220-1135-4FB0-A6EF-BE8017BB1F99}"/>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162" name="Text Box 15">
          <a:extLst>
            <a:ext uri="{FF2B5EF4-FFF2-40B4-BE49-F238E27FC236}">
              <a16:creationId xmlns:a16="http://schemas.microsoft.com/office/drawing/2014/main" id="{D4759E8A-683D-40A7-8921-490475DC367C}"/>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63" name="Text Box 16">
          <a:extLst>
            <a:ext uri="{FF2B5EF4-FFF2-40B4-BE49-F238E27FC236}">
              <a16:creationId xmlns:a16="http://schemas.microsoft.com/office/drawing/2014/main" id="{E23CD42F-B44F-4BCD-80DF-8B14D8C296BA}"/>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164" name="Text Box 17">
          <a:extLst>
            <a:ext uri="{FF2B5EF4-FFF2-40B4-BE49-F238E27FC236}">
              <a16:creationId xmlns:a16="http://schemas.microsoft.com/office/drawing/2014/main" id="{24F3038E-C9F4-4A2B-A1FA-EA1E92667683}"/>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44</xdr:row>
      <xdr:rowOff>15875</xdr:rowOff>
    </xdr:from>
    <xdr:ext cx="95250" cy="171450"/>
    <xdr:sp macro="" textlink="">
      <xdr:nvSpPr>
        <xdr:cNvPr id="2165" name="Text Box 18">
          <a:extLst>
            <a:ext uri="{FF2B5EF4-FFF2-40B4-BE49-F238E27FC236}">
              <a16:creationId xmlns:a16="http://schemas.microsoft.com/office/drawing/2014/main" id="{CB1D8EDB-43EE-4CE9-BE8E-43C9AF4AEE78}"/>
            </a:ext>
          </a:extLst>
        </xdr:cNvPr>
        <xdr:cNvSpPr txBox="1">
          <a:spLocks noChangeArrowheads="1"/>
        </xdr:cNvSpPr>
      </xdr:nvSpPr>
      <xdr:spPr bwMode="auto">
        <a:xfrm>
          <a:off x="34708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166" name="Text Box 15">
          <a:extLst>
            <a:ext uri="{FF2B5EF4-FFF2-40B4-BE49-F238E27FC236}">
              <a16:creationId xmlns:a16="http://schemas.microsoft.com/office/drawing/2014/main" id="{BA5AC904-5175-4746-8994-066D81686C9B}"/>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167" name="Text Box 15">
          <a:extLst>
            <a:ext uri="{FF2B5EF4-FFF2-40B4-BE49-F238E27FC236}">
              <a16:creationId xmlns:a16="http://schemas.microsoft.com/office/drawing/2014/main" id="{FE23474F-DB7F-4BD6-99C8-24A3773E1867}"/>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168" name="Text Box 15">
          <a:extLst>
            <a:ext uri="{FF2B5EF4-FFF2-40B4-BE49-F238E27FC236}">
              <a16:creationId xmlns:a16="http://schemas.microsoft.com/office/drawing/2014/main" id="{07152AF4-2366-4121-8D32-70AECCEC24D3}"/>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69" name="Text Box 16">
          <a:extLst>
            <a:ext uri="{FF2B5EF4-FFF2-40B4-BE49-F238E27FC236}">
              <a16:creationId xmlns:a16="http://schemas.microsoft.com/office/drawing/2014/main" id="{6806913E-BEC0-4E10-B0CA-74707793F225}"/>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70" name="Text Box 17">
          <a:extLst>
            <a:ext uri="{FF2B5EF4-FFF2-40B4-BE49-F238E27FC236}">
              <a16:creationId xmlns:a16="http://schemas.microsoft.com/office/drawing/2014/main" id="{F34ED929-D79B-458E-B739-0D4E7215E497}"/>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71" name="Text Box 18">
          <a:extLst>
            <a:ext uri="{FF2B5EF4-FFF2-40B4-BE49-F238E27FC236}">
              <a16:creationId xmlns:a16="http://schemas.microsoft.com/office/drawing/2014/main" id="{F662EE4F-F820-4454-B07E-EC8B79825632}"/>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72" name="Text Box 19">
          <a:extLst>
            <a:ext uri="{FF2B5EF4-FFF2-40B4-BE49-F238E27FC236}">
              <a16:creationId xmlns:a16="http://schemas.microsoft.com/office/drawing/2014/main" id="{13D3EB75-2942-4379-A228-E89BC9A157A5}"/>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173" name="Text Box 15">
          <a:extLst>
            <a:ext uri="{FF2B5EF4-FFF2-40B4-BE49-F238E27FC236}">
              <a16:creationId xmlns:a16="http://schemas.microsoft.com/office/drawing/2014/main" id="{6284C27C-0EA7-4B86-89C1-4F71A024E596}"/>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74" name="Text Box 16">
          <a:extLst>
            <a:ext uri="{FF2B5EF4-FFF2-40B4-BE49-F238E27FC236}">
              <a16:creationId xmlns:a16="http://schemas.microsoft.com/office/drawing/2014/main" id="{3DEEFF5D-2899-4DB2-BEBD-DC348A136819}"/>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175" name="Text Box 17">
          <a:extLst>
            <a:ext uri="{FF2B5EF4-FFF2-40B4-BE49-F238E27FC236}">
              <a16:creationId xmlns:a16="http://schemas.microsoft.com/office/drawing/2014/main" id="{7E706A17-A46E-4484-9ED1-BD2CC26980E2}"/>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45</xdr:row>
      <xdr:rowOff>15875</xdr:rowOff>
    </xdr:from>
    <xdr:ext cx="95250" cy="171450"/>
    <xdr:sp macro="" textlink="">
      <xdr:nvSpPr>
        <xdr:cNvPr id="2176" name="Text Box 18">
          <a:extLst>
            <a:ext uri="{FF2B5EF4-FFF2-40B4-BE49-F238E27FC236}">
              <a16:creationId xmlns:a16="http://schemas.microsoft.com/office/drawing/2014/main" id="{9BCA003E-A07C-4177-8B90-21D1C11DC9BD}"/>
            </a:ext>
          </a:extLst>
        </xdr:cNvPr>
        <xdr:cNvSpPr txBox="1">
          <a:spLocks noChangeArrowheads="1"/>
        </xdr:cNvSpPr>
      </xdr:nvSpPr>
      <xdr:spPr bwMode="auto">
        <a:xfrm>
          <a:off x="34708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177" name="Text Box 15">
          <a:extLst>
            <a:ext uri="{FF2B5EF4-FFF2-40B4-BE49-F238E27FC236}">
              <a16:creationId xmlns:a16="http://schemas.microsoft.com/office/drawing/2014/main" id="{6C4FD634-279A-4357-929D-200FABF93747}"/>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178" name="Text Box 15">
          <a:extLst>
            <a:ext uri="{FF2B5EF4-FFF2-40B4-BE49-F238E27FC236}">
              <a16:creationId xmlns:a16="http://schemas.microsoft.com/office/drawing/2014/main" id="{1E2B19B3-1924-4E29-A85B-A7ED61B073B5}"/>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179" name="Text Box 15">
          <a:extLst>
            <a:ext uri="{FF2B5EF4-FFF2-40B4-BE49-F238E27FC236}">
              <a16:creationId xmlns:a16="http://schemas.microsoft.com/office/drawing/2014/main" id="{3B900737-10BE-40B8-A7F7-9304A11EF774}"/>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0" name="Text Box 16">
          <a:extLst>
            <a:ext uri="{FF2B5EF4-FFF2-40B4-BE49-F238E27FC236}">
              <a16:creationId xmlns:a16="http://schemas.microsoft.com/office/drawing/2014/main" id="{0BBF8183-572E-4A94-BC27-398867480E92}"/>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1" name="Text Box 17">
          <a:extLst>
            <a:ext uri="{FF2B5EF4-FFF2-40B4-BE49-F238E27FC236}">
              <a16:creationId xmlns:a16="http://schemas.microsoft.com/office/drawing/2014/main" id="{EC8F1BDC-E0C4-4FA7-9EFC-F2109130656D}"/>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2" name="Text Box 18">
          <a:extLst>
            <a:ext uri="{FF2B5EF4-FFF2-40B4-BE49-F238E27FC236}">
              <a16:creationId xmlns:a16="http://schemas.microsoft.com/office/drawing/2014/main" id="{BA7D3C53-0DBF-45D2-8E9A-D2655132E87E}"/>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3" name="Text Box 19">
          <a:extLst>
            <a:ext uri="{FF2B5EF4-FFF2-40B4-BE49-F238E27FC236}">
              <a16:creationId xmlns:a16="http://schemas.microsoft.com/office/drawing/2014/main" id="{30539AFC-CE85-4759-9A52-B040A3B06EA2}"/>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4" name="Text Box 16">
          <a:extLst>
            <a:ext uri="{FF2B5EF4-FFF2-40B4-BE49-F238E27FC236}">
              <a16:creationId xmlns:a16="http://schemas.microsoft.com/office/drawing/2014/main" id="{DEED814F-50DE-4DF2-8EBC-829E19DB062A}"/>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185" name="Text Box 17">
          <a:extLst>
            <a:ext uri="{FF2B5EF4-FFF2-40B4-BE49-F238E27FC236}">
              <a16:creationId xmlns:a16="http://schemas.microsoft.com/office/drawing/2014/main" id="{DF5B5BEB-39E7-41B6-954B-220B7FDD585C}"/>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46</xdr:row>
      <xdr:rowOff>15875</xdr:rowOff>
    </xdr:from>
    <xdr:ext cx="95250" cy="171450"/>
    <xdr:sp macro="" textlink="">
      <xdr:nvSpPr>
        <xdr:cNvPr id="2186" name="Text Box 18">
          <a:extLst>
            <a:ext uri="{FF2B5EF4-FFF2-40B4-BE49-F238E27FC236}">
              <a16:creationId xmlns:a16="http://schemas.microsoft.com/office/drawing/2014/main" id="{2D6C360A-68B1-48B7-800B-55A3C02CA5EF}"/>
            </a:ext>
          </a:extLst>
        </xdr:cNvPr>
        <xdr:cNvSpPr txBox="1">
          <a:spLocks noChangeArrowheads="1"/>
        </xdr:cNvSpPr>
      </xdr:nvSpPr>
      <xdr:spPr bwMode="auto">
        <a:xfrm>
          <a:off x="34708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187" name="Text Box 15">
          <a:extLst>
            <a:ext uri="{FF2B5EF4-FFF2-40B4-BE49-F238E27FC236}">
              <a16:creationId xmlns:a16="http://schemas.microsoft.com/office/drawing/2014/main" id="{F32E9722-89AE-43A5-905C-4FF8B0CB6339}"/>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188" name="Text Box 15">
          <a:extLst>
            <a:ext uri="{FF2B5EF4-FFF2-40B4-BE49-F238E27FC236}">
              <a16:creationId xmlns:a16="http://schemas.microsoft.com/office/drawing/2014/main" id="{36A9FD6C-56CE-475C-9198-E421A96D54EF}"/>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89" name="Text Box 16">
          <a:extLst>
            <a:ext uri="{FF2B5EF4-FFF2-40B4-BE49-F238E27FC236}">
              <a16:creationId xmlns:a16="http://schemas.microsoft.com/office/drawing/2014/main" id="{257C7899-126F-4F90-A714-AD5F1298F18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90" name="Text Box 17">
          <a:extLst>
            <a:ext uri="{FF2B5EF4-FFF2-40B4-BE49-F238E27FC236}">
              <a16:creationId xmlns:a16="http://schemas.microsoft.com/office/drawing/2014/main" id="{EA5F5566-E48B-4901-A855-F0D37D3DB207}"/>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91" name="Text Box 18">
          <a:extLst>
            <a:ext uri="{FF2B5EF4-FFF2-40B4-BE49-F238E27FC236}">
              <a16:creationId xmlns:a16="http://schemas.microsoft.com/office/drawing/2014/main" id="{69CC6F6D-C1F3-41B8-8912-EAE891781BE2}"/>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92" name="Text Box 19">
          <a:extLst>
            <a:ext uri="{FF2B5EF4-FFF2-40B4-BE49-F238E27FC236}">
              <a16:creationId xmlns:a16="http://schemas.microsoft.com/office/drawing/2014/main" id="{4EF18982-6002-43A8-B79B-A8D0B7603FF9}"/>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93" name="Text Box 16">
          <a:extLst>
            <a:ext uri="{FF2B5EF4-FFF2-40B4-BE49-F238E27FC236}">
              <a16:creationId xmlns:a16="http://schemas.microsoft.com/office/drawing/2014/main" id="{FB7173DF-59D8-493C-AE91-891FA89A136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194" name="Text Box 17">
          <a:extLst>
            <a:ext uri="{FF2B5EF4-FFF2-40B4-BE49-F238E27FC236}">
              <a16:creationId xmlns:a16="http://schemas.microsoft.com/office/drawing/2014/main" id="{21D8F403-2CF2-41E0-B449-B6CA5FD23B8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2195" name="Text Box 18">
          <a:extLst>
            <a:ext uri="{FF2B5EF4-FFF2-40B4-BE49-F238E27FC236}">
              <a16:creationId xmlns:a16="http://schemas.microsoft.com/office/drawing/2014/main" id="{C9163187-84B4-457E-9BEA-C015FBB5BC72}"/>
            </a:ext>
          </a:extLst>
        </xdr:cNvPr>
        <xdr:cNvSpPr txBox="1">
          <a:spLocks noChangeArrowheads="1"/>
        </xdr:cNvSpPr>
      </xdr:nvSpPr>
      <xdr:spPr bwMode="auto">
        <a:xfrm>
          <a:off x="32422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196" name="Text Box 15">
          <a:extLst>
            <a:ext uri="{FF2B5EF4-FFF2-40B4-BE49-F238E27FC236}">
              <a16:creationId xmlns:a16="http://schemas.microsoft.com/office/drawing/2014/main" id="{FC673CFE-6F0C-4E5C-8AA2-105B4755DCA9}"/>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197" name="Text Box 15">
          <a:extLst>
            <a:ext uri="{FF2B5EF4-FFF2-40B4-BE49-F238E27FC236}">
              <a16:creationId xmlns:a16="http://schemas.microsoft.com/office/drawing/2014/main" id="{B8C3A914-106A-4413-B777-BEF46E4A869A}"/>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213632"/>
    <xdr:sp macro="" textlink="">
      <xdr:nvSpPr>
        <xdr:cNvPr id="2198" name="Text Box 15">
          <a:extLst>
            <a:ext uri="{FF2B5EF4-FFF2-40B4-BE49-F238E27FC236}">
              <a16:creationId xmlns:a16="http://schemas.microsoft.com/office/drawing/2014/main" id="{0CBEE0F6-E930-42AD-AE4F-59BEF3C358A2}"/>
            </a:ext>
          </a:extLst>
        </xdr:cNvPr>
        <xdr:cNvSpPr txBox="1">
          <a:spLocks noChangeArrowheads="1"/>
        </xdr:cNvSpPr>
      </xdr:nvSpPr>
      <xdr:spPr bwMode="auto">
        <a:xfrm>
          <a:off x="32425005" y="11403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199" name="Text Box 15">
          <a:extLst>
            <a:ext uri="{FF2B5EF4-FFF2-40B4-BE49-F238E27FC236}">
              <a16:creationId xmlns:a16="http://schemas.microsoft.com/office/drawing/2014/main" id="{92ED57AE-C64F-4BEE-91DB-4E104F061AD3}"/>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0" name="Text Box 16">
          <a:extLst>
            <a:ext uri="{FF2B5EF4-FFF2-40B4-BE49-F238E27FC236}">
              <a16:creationId xmlns:a16="http://schemas.microsoft.com/office/drawing/2014/main" id="{D27AD795-03E9-4E1E-ACCB-ECC2578285C1}"/>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1" name="Text Box 17">
          <a:extLst>
            <a:ext uri="{FF2B5EF4-FFF2-40B4-BE49-F238E27FC236}">
              <a16:creationId xmlns:a16="http://schemas.microsoft.com/office/drawing/2014/main" id="{055A0590-15EF-4794-9098-140FDF3FE29D}"/>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2" name="Text Box 18">
          <a:extLst>
            <a:ext uri="{FF2B5EF4-FFF2-40B4-BE49-F238E27FC236}">
              <a16:creationId xmlns:a16="http://schemas.microsoft.com/office/drawing/2014/main" id="{F414D3C8-CC48-4984-98B3-0FBD8F1C2314}"/>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3" name="Text Box 19">
          <a:extLst>
            <a:ext uri="{FF2B5EF4-FFF2-40B4-BE49-F238E27FC236}">
              <a16:creationId xmlns:a16="http://schemas.microsoft.com/office/drawing/2014/main" id="{F4A07950-4A08-4049-A3CC-92E5534F2A66}"/>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4" name="Text Box 16">
          <a:extLst>
            <a:ext uri="{FF2B5EF4-FFF2-40B4-BE49-F238E27FC236}">
              <a16:creationId xmlns:a16="http://schemas.microsoft.com/office/drawing/2014/main" id="{224913E7-3C01-4A85-A53A-8EA9A3E740C7}"/>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205" name="Text Box 17">
          <a:extLst>
            <a:ext uri="{FF2B5EF4-FFF2-40B4-BE49-F238E27FC236}">
              <a16:creationId xmlns:a16="http://schemas.microsoft.com/office/drawing/2014/main" id="{BFDF86A3-365C-4142-80DC-49213A232F86}"/>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2206" name="Text Box 18">
          <a:extLst>
            <a:ext uri="{FF2B5EF4-FFF2-40B4-BE49-F238E27FC236}">
              <a16:creationId xmlns:a16="http://schemas.microsoft.com/office/drawing/2014/main" id="{EAE12504-B8B6-4740-8AB0-3FDF9480ED88}"/>
            </a:ext>
          </a:extLst>
        </xdr:cNvPr>
        <xdr:cNvSpPr txBox="1">
          <a:spLocks noChangeArrowheads="1"/>
        </xdr:cNvSpPr>
      </xdr:nvSpPr>
      <xdr:spPr bwMode="auto">
        <a:xfrm>
          <a:off x="32422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207" name="Text Box 15">
          <a:extLst>
            <a:ext uri="{FF2B5EF4-FFF2-40B4-BE49-F238E27FC236}">
              <a16:creationId xmlns:a16="http://schemas.microsoft.com/office/drawing/2014/main" id="{F7A02FFA-E862-436B-9886-B665A26AD514}"/>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213632"/>
    <xdr:sp macro="" textlink="">
      <xdr:nvSpPr>
        <xdr:cNvPr id="2208" name="Text Box 15">
          <a:extLst>
            <a:ext uri="{FF2B5EF4-FFF2-40B4-BE49-F238E27FC236}">
              <a16:creationId xmlns:a16="http://schemas.microsoft.com/office/drawing/2014/main" id="{BE70559A-A6BE-4169-B86F-0CD2A29B6BE1}"/>
            </a:ext>
          </a:extLst>
        </xdr:cNvPr>
        <xdr:cNvSpPr txBox="1">
          <a:spLocks noChangeArrowheads="1"/>
        </xdr:cNvSpPr>
      </xdr:nvSpPr>
      <xdr:spPr bwMode="auto">
        <a:xfrm>
          <a:off x="32425005" y="11403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09" name="Text Box 16">
          <a:extLst>
            <a:ext uri="{FF2B5EF4-FFF2-40B4-BE49-F238E27FC236}">
              <a16:creationId xmlns:a16="http://schemas.microsoft.com/office/drawing/2014/main" id="{2D301AEE-2E80-4A97-85E6-88732904A5EC}"/>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10" name="Text Box 17">
          <a:extLst>
            <a:ext uri="{FF2B5EF4-FFF2-40B4-BE49-F238E27FC236}">
              <a16:creationId xmlns:a16="http://schemas.microsoft.com/office/drawing/2014/main" id="{DE357B92-01BC-4C5F-A59B-6D03DE7756B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11" name="Text Box 18">
          <a:extLst>
            <a:ext uri="{FF2B5EF4-FFF2-40B4-BE49-F238E27FC236}">
              <a16:creationId xmlns:a16="http://schemas.microsoft.com/office/drawing/2014/main" id="{8F3AEA5C-6B16-492F-B434-3DCEC06675DB}"/>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12" name="Text Box 19">
          <a:extLst>
            <a:ext uri="{FF2B5EF4-FFF2-40B4-BE49-F238E27FC236}">
              <a16:creationId xmlns:a16="http://schemas.microsoft.com/office/drawing/2014/main" id="{6F0923FC-8610-4998-8BF0-02407D39C726}"/>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13" name="Text Box 16">
          <a:extLst>
            <a:ext uri="{FF2B5EF4-FFF2-40B4-BE49-F238E27FC236}">
              <a16:creationId xmlns:a16="http://schemas.microsoft.com/office/drawing/2014/main" id="{DA7C53A1-3284-4337-A02A-B1EE66B770C0}"/>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14" name="Text Box 17">
          <a:extLst>
            <a:ext uri="{FF2B5EF4-FFF2-40B4-BE49-F238E27FC236}">
              <a16:creationId xmlns:a16="http://schemas.microsoft.com/office/drawing/2014/main" id="{45AE947D-115A-476F-A699-C61DB95D7AA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215" name="Text Box 18">
          <a:extLst>
            <a:ext uri="{FF2B5EF4-FFF2-40B4-BE49-F238E27FC236}">
              <a16:creationId xmlns:a16="http://schemas.microsoft.com/office/drawing/2014/main" id="{341CDB25-121C-49AB-A2D2-653029C11861}"/>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216" name="Text Box 15">
          <a:extLst>
            <a:ext uri="{FF2B5EF4-FFF2-40B4-BE49-F238E27FC236}">
              <a16:creationId xmlns:a16="http://schemas.microsoft.com/office/drawing/2014/main" id="{0B8D861C-2F47-4D6B-970B-23CBD4E6C02B}"/>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217" name="Text Box 15">
          <a:extLst>
            <a:ext uri="{FF2B5EF4-FFF2-40B4-BE49-F238E27FC236}">
              <a16:creationId xmlns:a16="http://schemas.microsoft.com/office/drawing/2014/main" id="{6F91D67E-18EC-4A50-B859-B399BED3D2A6}"/>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218" name="Text Box 15">
          <a:extLst>
            <a:ext uri="{FF2B5EF4-FFF2-40B4-BE49-F238E27FC236}">
              <a16:creationId xmlns:a16="http://schemas.microsoft.com/office/drawing/2014/main" id="{EC325237-D599-49D9-AFD8-060D74BA2AD1}"/>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219" name="Text Box 15">
          <a:extLst>
            <a:ext uri="{FF2B5EF4-FFF2-40B4-BE49-F238E27FC236}">
              <a16:creationId xmlns:a16="http://schemas.microsoft.com/office/drawing/2014/main" id="{C2624E28-BE7E-4179-9BA7-65561883886A}"/>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0" name="Text Box 16">
          <a:extLst>
            <a:ext uri="{FF2B5EF4-FFF2-40B4-BE49-F238E27FC236}">
              <a16:creationId xmlns:a16="http://schemas.microsoft.com/office/drawing/2014/main" id="{AB0E18C6-A74D-43FF-A515-7DB8042D846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1" name="Text Box 17">
          <a:extLst>
            <a:ext uri="{FF2B5EF4-FFF2-40B4-BE49-F238E27FC236}">
              <a16:creationId xmlns:a16="http://schemas.microsoft.com/office/drawing/2014/main" id="{BB5ED626-445C-454F-904D-4778C78C8E27}"/>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2" name="Text Box 18">
          <a:extLst>
            <a:ext uri="{FF2B5EF4-FFF2-40B4-BE49-F238E27FC236}">
              <a16:creationId xmlns:a16="http://schemas.microsoft.com/office/drawing/2014/main" id="{8D1BCD52-B01D-465D-BB0E-D9BCE19B7F2C}"/>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3" name="Text Box 19">
          <a:extLst>
            <a:ext uri="{FF2B5EF4-FFF2-40B4-BE49-F238E27FC236}">
              <a16:creationId xmlns:a16="http://schemas.microsoft.com/office/drawing/2014/main" id="{60F6FF3F-C784-4D02-9D6D-0AC3F89AF43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4" name="Text Box 16">
          <a:extLst>
            <a:ext uri="{FF2B5EF4-FFF2-40B4-BE49-F238E27FC236}">
              <a16:creationId xmlns:a16="http://schemas.microsoft.com/office/drawing/2014/main" id="{E1F94D99-6A4D-48A0-B618-DF57CF7D183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225" name="Text Box 17">
          <a:extLst>
            <a:ext uri="{FF2B5EF4-FFF2-40B4-BE49-F238E27FC236}">
              <a16:creationId xmlns:a16="http://schemas.microsoft.com/office/drawing/2014/main" id="{EF4EB17B-C206-4BF7-A17B-21B6CF78D6C3}"/>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226" name="Text Box 18">
          <a:extLst>
            <a:ext uri="{FF2B5EF4-FFF2-40B4-BE49-F238E27FC236}">
              <a16:creationId xmlns:a16="http://schemas.microsoft.com/office/drawing/2014/main" id="{3B24359C-FE41-4BC4-A6AA-F7AF3A789CE3}"/>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227" name="Text Box 15">
          <a:extLst>
            <a:ext uri="{FF2B5EF4-FFF2-40B4-BE49-F238E27FC236}">
              <a16:creationId xmlns:a16="http://schemas.microsoft.com/office/drawing/2014/main" id="{B8B9B95A-B06E-44AA-B545-463EC2516807}"/>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228" name="Text Box 15">
          <a:extLst>
            <a:ext uri="{FF2B5EF4-FFF2-40B4-BE49-F238E27FC236}">
              <a16:creationId xmlns:a16="http://schemas.microsoft.com/office/drawing/2014/main" id="{93A283F6-F417-47FB-B060-AD4B4857CE4A}"/>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29" name="Text Box 16">
          <a:extLst>
            <a:ext uri="{FF2B5EF4-FFF2-40B4-BE49-F238E27FC236}">
              <a16:creationId xmlns:a16="http://schemas.microsoft.com/office/drawing/2014/main" id="{2ED51B3F-337A-428B-A1F5-485BBC063A0A}"/>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30" name="Text Box 17">
          <a:extLst>
            <a:ext uri="{FF2B5EF4-FFF2-40B4-BE49-F238E27FC236}">
              <a16:creationId xmlns:a16="http://schemas.microsoft.com/office/drawing/2014/main" id="{9042F942-C78C-470A-84D3-A168F2CF1301}"/>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31" name="Text Box 18">
          <a:extLst>
            <a:ext uri="{FF2B5EF4-FFF2-40B4-BE49-F238E27FC236}">
              <a16:creationId xmlns:a16="http://schemas.microsoft.com/office/drawing/2014/main" id="{B3BC0B6E-AEF3-4630-AD63-D1B1C4849DC2}"/>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32" name="Text Box 19">
          <a:extLst>
            <a:ext uri="{FF2B5EF4-FFF2-40B4-BE49-F238E27FC236}">
              <a16:creationId xmlns:a16="http://schemas.microsoft.com/office/drawing/2014/main" id="{E3CD9060-7183-4325-A968-E41242B94F2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33" name="Text Box 16">
          <a:extLst>
            <a:ext uri="{FF2B5EF4-FFF2-40B4-BE49-F238E27FC236}">
              <a16:creationId xmlns:a16="http://schemas.microsoft.com/office/drawing/2014/main" id="{909E81A8-7634-4CD0-8564-D00C2952F88F}"/>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34" name="Text Box 17">
          <a:extLst>
            <a:ext uri="{FF2B5EF4-FFF2-40B4-BE49-F238E27FC236}">
              <a16:creationId xmlns:a16="http://schemas.microsoft.com/office/drawing/2014/main" id="{E385AAA4-F741-40A5-94F9-A98418787A8C}"/>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235" name="Text Box 18">
          <a:extLst>
            <a:ext uri="{FF2B5EF4-FFF2-40B4-BE49-F238E27FC236}">
              <a16:creationId xmlns:a16="http://schemas.microsoft.com/office/drawing/2014/main" id="{D3918FB5-BEE3-4761-94BA-6A5DB1D3D669}"/>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236" name="Text Box 15">
          <a:extLst>
            <a:ext uri="{FF2B5EF4-FFF2-40B4-BE49-F238E27FC236}">
              <a16:creationId xmlns:a16="http://schemas.microsoft.com/office/drawing/2014/main" id="{F1BCA9EA-EFD2-4EE6-8530-A4C5BF0E9C44}"/>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237" name="Text Box 15">
          <a:extLst>
            <a:ext uri="{FF2B5EF4-FFF2-40B4-BE49-F238E27FC236}">
              <a16:creationId xmlns:a16="http://schemas.microsoft.com/office/drawing/2014/main" id="{80FF2084-C142-40E7-AAD4-F103AA95D937}"/>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238" name="Text Box 15">
          <a:extLst>
            <a:ext uri="{FF2B5EF4-FFF2-40B4-BE49-F238E27FC236}">
              <a16:creationId xmlns:a16="http://schemas.microsoft.com/office/drawing/2014/main" id="{E33C9BD7-E3CF-4CDE-BB66-AD33D9813BC7}"/>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239" name="Text Box 15">
          <a:extLst>
            <a:ext uri="{FF2B5EF4-FFF2-40B4-BE49-F238E27FC236}">
              <a16:creationId xmlns:a16="http://schemas.microsoft.com/office/drawing/2014/main" id="{EDB7DD82-B5A1-4F43-A1FE-E7796D671B0F}"/>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0" name="Text Box 16">
          <a:extLst>
            <a:ext uri="{FF2B5EF4-FFF2-40B4-BE49-F238E27FC236}">
              <a16:creationId xmlns:a16="http://schemas.microsoft.com/office/drawing/2014/main" id="{5712B367-FAD1-4321-AF8C-A085FCEB205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1" name="Text Box 17">
          <a:extLst>
            <a:ext uri="{FF2B5EF4-FFF2-40B4-BE49-F238E27FC236}">
              <a16:creationId xmlns:a16="http://schemas.microsoft.com/office/drawing/2014/main" id="{9788C5F0-225E-4E9F-8F61-28A09E56EB20}"/>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2" name="Text Box 18">
          <a:extLst>
            <a:ext uri="{FF2B5EF4-FFF2-40B4-BE49-F238E27FC236}">
              <a16:creationId xmlns:a16="http://schemas.microsoft.com/office/drawing/2014/main" id="{3DC9393D-9C27-4FE3-B7AA-27E13994B46B}"/>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3" name="Text Box 19">
          <a:extLst>
            <a:ext uri="{FF2B5EF4-FFF2-40B4-BE49-F238E27FC236}">
              <a16:creationId xmlns:a16="http://schemas.microsoft.com/office/drawing/2014/main" id="{2050A3AC-9A1A-4CC7-83F3-8D8885F8D13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4" name="Text Box 16">
          <a:extLst>
            <a:ext uri="{FF2B5EF4-FFF2-40B4-BE49-F238E27FC236}">
              <a16:creationId xmlns:a16="http://schemas.microsoft.com/office/drawing/2014/main" id="{066AC4A0-D5C9-4BF8-8BDD-F467637CDD5D}"/>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245" name="Text Box 17">
          <a:extLst>
            <a:ext uri="{FF2B5EF4-FFF2-40B4-BE49-F238E27FC236}">
              <a16:creationId xmlns:a16="http://schemas.microsoft.com/office/drawing/2014/main" id="{A1072BB8-58AD-4707-B38B-EA4B87D1EB09}"/>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246" name="Text Box 18">
          <a:extLst>
            <a:ext uri="{FF2B5EF4-FFF2-40B4-BE49-F238E27FC236}">
              <a16:creationId xmlns:a16="http://schemas.microsoft.com/office/drawing/2014/main" id="{9938D828-709E-4437-B8F1-0D33076A91C9}"/>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247" name="Text Box 15">
          <a:extLst>
            <a:ext uri="{FF2B5EF4-FFF2-40B4-BE49-F238E27FC236}">
              <a16:creationId xmlns:a16="http://schemas.microsoft.com/office/drawing/2014/main" id="{40FFF3B7-FE98-4CAA-8ED8-2BCD82298E01}"/>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248" name="Text Box 15">
          <a:extLst>
            <a:ext uri="{FF2B5EF4-FFF2-40B4-BE49-F238E27FC236}">
              <a16:creationId xmlns:a16="http://schemas.microsoft.com/office/drawing/2014/main" id="{0255B2EE-3576-4DDF-B387-C95891F15641}"/>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49" name="Text Box 16">
          <a:extLst>
            <a:ext uri="{FF2B5EF4-FFF2-40B4-BE49-F238E27FC236}">
              <a16:creationId xmlns:a16="http://schemas.microsoft.com/office/drawing/2014/main" id="{C36901A4-84B3-48A0-A73F-10DF6074399A}"/>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50" name="Text Box 17">
          <a:extLst>
            <a:ext uri="{FF2B5EF4-FFF2-40B4-BE49-F238E27FC236}">
              <a16:creationId xmlns:a16="http://schemas.microsoft.com/office/drawing/2014/main" id="{725F4858-CF3A-4BFE-AD77-4EA72445A694}"/>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51" name="Text Box 18">
          <a:extLst>
            <a:ext uri="{FF2B5EF4-FFF2-40B4-BE49-F238E27FC236}">
              <a16:creationId xmlns:a16="http://schemas.microsoft.com/office/drawing/2014/main" id="{3F86B7B9-309B-4D60-B303-3C16DF40B580}"/>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52" name="Text Box 19">
          <a:extLst>
            <a:ext uri="{FF2B5EF4-FFF2-40B4-BE49-F238E27FC236}">
              <a16:creationId xmlns:a16="http://schemas.microsoft.com/office/drawing/2014/main" id="{62A6C4FA-92DA-49EC-BA1D-6D52C2D1D2AE}"/>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53" name="Text Box 16">
          <a:extLst>
            <a:ext uri="{FF2B5EF4-FFF2-40B4-BE49-F238E27FC236}">
              <a16:creationId xmlns:a16="http://schemas.microsoft.com/office/drawing/2014/main" id="{2910C0FD-D95C-429E-A759-84DF74D4A9ED}"/>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54" name="Text Box 17">
          <a:extLst>
            <a:ext uri="{FF2B5EF4-FFF2-40B4-BE49-F238E27FC236}">
              <a16:creationId xmlns:a16="http://schemas.microsoft.com/office/drawing/2014/main" id="{E523BB47-8ABE-48D5-852B-0C163CE527A4}"/>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49</xdr:row>
      <xdr:rowOff>15875</xdr:rowOff>
    </xdr:from>
    <xdr:ext cx="95250" cy="171450"/>
    <xdr:sp macro="" textlink="">
      <xdr:nvSpPr>
        <xdr:cNvPr id="2255" name="Text Box 18">
          <a:extLst>
            <a:ext uri="{FF2B5EF4-FFF2-40B4-BE49-F238E27FC236}">
              <a16:creationId xmlns:a16="http://schemas.microsoft.com/office/drawing/2014/main" id="{2261B723-98A5-48A2-9D10-4237EA62D293}"/>
            </a:ext>
          </a:extLst>
        </xdr:cNvPr>
        <xdr:cNvSpPr txBox="1">
          <a:spLocks noChangeArrowheads="1"/>
        </xdr:cNvSpPr>
      </xdr:nvSpPr>
      <xdr:spPr bwMode="auto">
        <a:xfrm>
          <a:off x="34708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256" name="Text Box 15">
          <a:extLst>
            <a:ext uri="{FF2B5EF4-FFF2-40B4-BE49-F238E27FC236}">
              <a16:creationId xmlns:a16="http://schemas.microsoft.com/office/drawing/2014/main" id="{72DE64BF-4274-46CB-9689-820276DDE0F1}"/>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257" name="Text Box 15">
          <a:extLst>
            <a:ext uri="{FF2B5EF4-FFF2-40B4-BE49-F238E27FC236}">
              <a16:creationId xmlns:a16="http://schemas.microsoft.com/office/drawing/2014/main" id="{C803FE63-4E74-4658-A42B-571D0C6E0B34}"/>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213632"/>
    <xdr:sp macro="" textlink="">
      <xdr:nvSpPr>
        <xdr:cNvPr id="2258" name="Text Box 15">
          <a:extLst>
            <a:ext uri="{FF2B5EF4-FFF2-40B4-BE49-F238E27FC236}">
              <a16:creationId xmlns:a16="http://schemas.microsoft.com/office/drawing/2014/main" id="{B7B20F25-F1ED-43E9-B618-E14B269745EE}"/>
            </a:ext>
          </a:extLst>
        </xdr:cNvPr>
        <xdr:cNvSpPr txBox="1">
          <a:spLocks noChangeArrowheads="1"/>
        </xdr:cNvSpPr>
      </xdr:nvSpPr>
      <xdr:spPr bwMode="auto">
        <a:xfrm>
          <a:off x="34711005" y="11403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259" name="Text Box 15">
          <a:extLst>
            <a:ext uri="{FF2B5EF4-FFF2-40B4-BE49-F238E27FC236}">
              <a16:creationId xmlns:a16="http://schemas.microsoft.com/office/drawing/2014/main" id="{5E4F9C65-395B-4B31-A01A-43B0C5B8C3B3}"/>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0" name="Text Box 16">
          <a:extLst>
            <a:ext uri="{FF2B5EF4-FFF2-40B4-BE49-F238E27FC236}">
              <a16:creationId xmlns:a16="http://schemas.microsoft.com/office/drawing/2014/main" id="{A73FAAA0-9407-4B1D-A284-3A05258DAB6C}"/>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1" name="Text Box 17">
          <a:extLst>
            <a:ext uri="{FF2B5EF4-FFF2-40B4-BE49-F238E27FC236}">
              <a16:creationId xmlns:a16="http://schemas.microsoft.com/office/drawing/2014/main" id="{F0F13399-263D-407C-A483-AE1AD983D25C}"/>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2" name="Text Box 18">
          <a:extLst>
            <a:ext uri="{FF2B5EF4-FFF2-40B4-BE49-F238E27FC236}">
              <a16:creationId xmlns:a16="http://schemas.microsoft.com/office/drawing/2014/main" id="{46D5E8E8-0845-44E4-9646-C895D1D68D51}"/>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3" name="Text Box 19">
          <a:extLst>
            <a:ext uri="{FF2B5EF4-FFF2-40B4-BE49-F238E27FC236}">
              <a16:creationId xmlns:a16="http://schemas.microsoft.com/office/drawing/2014/main" id="{BF0805F5-B3B0-4A99-931D-2CC1005749BB}"/>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4" name="Text Box 16">
          <a:extLst>
            <a:ext uri="{FF2B5EF4-FFF2-40B4-BE49-F238E27FC236}">
              <a16:creationId xmlns:a16="http://schemas.microsoft.com/office/drawing/2014/main" id="{231AF0B3-DBCD-4C17-8353-39DB940B45BF}"/>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265" name="Text Box 17">
          <a:extLst>
            <a:ext uri="{FF2B5EF4-FFF2-40B4-BE49-F238E27FC236}">
              <a16:creationId xmlns:a16="http://schemas.microsoft.com/office/drawing/2014/main" id="{2CF19790-8239-46A6-8E5F-C841886CDBB2}"/>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49</xdr:row>
      <xdr:rowOff>15875</xdr:rowOff>
    </xdr:from>
    <xdr:ext cx="95250" cy="171450"/>
    <xdr:sp macro="" textlink="">
      <xdr:nvSpPr>
        <xdr:cNvPr id="2266" name="Text Box 18">
          <a:extLst>
            <a:ext uri="{FF2B5EF4-FFF2-40B4-BE49-F238E27FC236}">
              <a16:creationId xmlns:a16="http://schemas.microsoft.com/office/drawing/2014/main" id="{DF96D1AB-AB66-4B88-B155-2662C666FF06}"/>
            </a:ext>
          </a:extLst>
        </xdr:cNvPr>
        <xdr:cNvSpPr txBox="1">
          <a:spLocks noChangeArrowheads="1"/>
        </xdr:cNvSpPr>
      </xdr:nvSpPr>
      <xdr:spPr bwMode="auto">
        <a:xfrm>
          <a:off x="34708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267" name="Text Box 15">
          <a:extLst>
            <a:ext uri="{FF2B5EF4-FFF2-40B4-BE49-F238E27FC236}">
              <a16:creationId xmlns:a16="http://schemas.microsoft.com/office/drawing/2014/main" id="{CF52A5C1-4753-4A0C-8EC4-096D19DADC9C}"/>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213632"/>
    <xdr:sp macro="" textlink="">
      <xdr:nvSpPr>
        <xdr:cNvPr id="2268" name="Text Box 15">
          <a:extLst>
            <a:ext uri="{FF2B5EF4-FFF2-40B4-BE49-F238E27FC236}">
              <a16:creationId xmlns:a16="http://schemas.microsoft.com/office/drawing/2014/main" id="{A746FA16-CC40-4842-8660-43BA9215D327}"/>
            </a:ext>
          </a:extLst>
        </xdr:cNvPr>
        <xdr:cNvSpPr txBox="1">
          <a:spLocks noChangeArrowheads="1"/>
        </xdr:cNvSpPr>
      </xdr:nvSpPr>
      <xdr:spPr bwMode="auto">
        <a:xfrm>
          <a:off x="34711005" y="11403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2269" name="Text Box 15">
          <a:extLst>
            <a:ext uri="{FF2B5EF4-FFF2-40B4-BE49-F238E27FC236}">
              <a16:creationId xmlns:a16="http://schemas.microsoft.com/office/drawing/2014/main" id="{2D575308-F34F-4D48-9DB6-9E932793C91D}"/>
            </a:ext>
          </a:extLst>
        </xdr:cNvPr>
        <xdr:cNvSpPr txBox="1">
          <a:spLocks noChangeArrowheads="1"/>
        </xdr:cNvSpPr>
      </xdr:nvSpPr>
      <xdr:spPr bwMode="auto">
        <a:xfrm>
          <a:off x="32425005" y="6850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2270" name="Text Box 15">
          <a:extLst>
            <a:ext uri="{FF2B5EF4-FFF2-40B4-BE49-F238E27FC236}">
              <a16:creationId xmlns:a16="http://schemas.microsoft.com/office/drawing/2014/main" id="{8DD0E9DE-52E0-4B5D-9158-F592C253A9E5}"/>
            </a:ext>
          </a:extLst>
        </xdr:cNvPr>
        <xdr:cNvSpPr txBox="1">
          <a:spLocks noChangeArrowheads="1"/>
        </xdr:cNvSpPr>
      </xdr:nvSpPr>
      <xdr:spPr bwMode="auto">
        <a:xfrm>
          <a:off x="32425005" y="6850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2271" name="Text Box 15">
          <a:extLst>
            <a:ext uri="{FF2B5EF4-FFF2-40B4-BE49-F238E27FC236}">
              <a16:creationId xmlns:a16="http://schemas.microsoft.com/office/drawing/2014/main" id="{04A550CE-D602-41A7-93BC-19DE00A3691A}"/>
            </a:ext>
          </a:extLst>
        </xdr:cNvPr>
        <xdr:cNvSpPr txBox="1">
          <a:spLocks noChangeArrowheads="1"/>
        </xdr:cNvSpPr>
      </xdr:nvSpPr>
      <xdr:spPr bwMode="auto">
        <a:xfrm>
          <a:off x="32425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213632"/>
    <xdr:sp macro="" textlink="">
      <xdr:nvSpPr>
        <xdr:cNvPr id="2272" name="Text Box 15">
          <a:extLst>
            <a:ext uri="{FF2B5EF4-FFF2-40B4-BE49-F238E27FC236}">
              <a16:creationId xmlns:a16="http://schemas.microsoft.com/office/drawing/2014/main" id="{DE6EE65F-BFDD-432F-AE0B-8DF959CD20B4}"/>
            </a:ext>
          </a:extLst>
        </xdr:cNvPr>
        <xdr:cNvSpPr txBox="1">
          <a:spLocks noChangeArrowheads="1"/>
        </xdr:cNvSpPr>
      </xdr:nvSpPr>
      <xdr:spPr bwMode="auto">
        <a:xfrm>
          <a:off x="32425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2273" name="Text Box 15">
          <a:extLst>
            <a:ext uri="{FF2B5EF4-FFF2-40B4-BE49-F238E27FC236}">
              <a16:creationId xmlns:a16="http://schemas.microsoft.com/office/drawing/2014/main" id="{8E654C2B-B941-4016-BAFC-AB4615C48531}"/>
            </a:ext>
          </a:extLst>
        </xdr:cNvPr>
        <xdr:cNvSpPr txBox="1">
          <a:spLocks noChangeArrowheads="1"/>
        </xdr:cNvSpPr>
      </xdr:nvSpPr>
      <xdr:spPr bwMode="auto">
        <a:xfrm>
          <a:off x="32425005" y="7612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213632"/>
    <xdr:sp macro="" textlink="">
      <xdr:nvSpPr>
        <xdr:cNvPr id="2274" name="Text Box 15">
          <a:extLst>
            <a:ext uri="{FF2B5EF4-FFF2-40B4-BE49-F238E27FC236}">
              <a16:creationId xmlns:a16="http://schemas.microsoft.com/office/drawing/2014/main" id="{986AC261-4010-46A9-B283-5ABC6C3C6CF8}"/>
            </a:ext>
          </a:extLst>
        </xdr:cNvPr>
        <xdr:cNvSpPr txBox="1">
          <a:spLocks noChangeArrowheads="1"/>
        </xdr:cNvSpPr>
      </xdr:nvSpPr>
      <xdr:spPr bwMode="auto">
        <a:xfrm>
          <a:off x="32425005" y="7612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2275" name="Text Box 15">
          <a:extLst>
            <a:ext uri="{FF2B5EF4-FFF2-40B4-BE49-F238E27FC236}">
              <a16:creationId xmlns:a16="http://schemas.microsoft.com/office/drawing/2014/main" id="{2A59A3FE-88E5-427A-8138-28B1BA9BCD69}"/>
            </a:ext>
          </a:extLst>
        </xdr:cNvPr>
        <xdr:cNvSpPr txBox="1">
          <a:spLocks noChangeArrowheads="1"/>
        </xdr:cNvSpPr>
      </xdr:nvSpPr>
      <xdr:spPr bwMode="auto">
        <a:xfrm>
          <a:off x="34711005" y="6850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213632"/>
    <xdr:sp macro="" textlink="">
      <xdr:nvSpPr>
        <xdr:cNvPr id="2276" name="Text Box 15">
          <a:extLst>
            <a:ext uri="{FF2B5EF4-FFF2-40B4-BE49-F238E27FC236}">
              <a16:creationId xmlns:a16="http://schemas.microsoft.com/office/drawing/2014/main" id="{CC0D8003-E112-4EC8-80C1-CF0477485E7A}"/>
            </a:ext>
          </a:extLst>
        </xdr:cNvPr>
        <xdr:cNvSpPr txBox="1">
          <a:spLocks noChangeArrowheads="1"/>
        </xdr:cNvSpPr>
      </xdr:nvSpPr>
      <xdr:spPr bwMode="auto">
        <a:xfrm>
          <a:off x="34711005" y="6850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2277" name="Text Box 15">
          <a:extLst>
            <a:ext uri="{FF2B5EF4-FFF2-40B4-BE49-F238E27FC236}">
              <a16:creationId xmlns:a16="http://schemas.microsoft.com/office/drawing/2014/main" id="{ABD18E2B-4360-4578-B49B-1DCCED766980}"/>
            </a:ext>
          </a:extLst>
        </xdr:cNvPr>
        <xdr:cNvSpPr txBox="1">
          <a:spLocks noChangeArrowheads="1"/>
        </xdr:cNvSpPr>
      </xdr:nvSpPr>
      <xdr:spPr bwMode="auto">
        <a:xfrm>
          <a:off x="34711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213632"/>
    <xdr:sp macro="" textlink="">
      <xdr:nvSpPr>
        <xdr:cNvPr id="2278" name="Text Box 15">
          <a:extLst>
            <a:ext uri="{FF2B5EF4-FFF2-40B4-BE49-F238E27FC236}">
              <a16:creationId xmlns:a16="http://schemas.microsoft.com/office/drawing/2014/main" id="{6196DC91-E802-4506-9B60-4106335477A8}"/>
            </a:ext>
          </a:extLst>
        </xdr:cNvPr>
        <xdr:cNvSpPr txBox="1">
          <a:spLocks noChangeArrowheads="1"/>
        </xdr:cNvSpPr>
      </xdr:nvSpPr>
      <xdr:spPr bwMode="auto">
        <a:xfrm>
          <a:off x="34711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442269"/>
    <xdr:sp macro="" textlink="">
      <xdr:nvSpPr>
        <xdr:cNvPr id="2279" name="Text Box 15">
          <a:extLst>
            <a:ext uri="{FF2B5EF4-FFF2-40B4-BE49-F238E27FC236}">
              <a16:creationId xmlns:a16="http://schemas.microsoft.com/office/drawing/2014/main" id="{1EFA140A-B9C9-4B4D-A7F2-F812BF07A390}"/>
            </a:ext>
          </a:extLst>
        </xdr:cNvPr>
        <xdr:cNvSpPr txBox="1">
          <a:spLocks noChangeArrowheads="1"/>
        </xdr:cNvSpPr>
      </xdr:nvSpPr>
      <xdr:spPr bwMode="auto">
        <a:xfrm>
          <a:off x="34711005" y="7612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213632"/>
    <xdr:sp macro="" textlink="">
      <xdr:nvSpPr>
        <xdr:cNvPr id="2280" name="Text Box 15">
          <a:extLst>
            <a:ext uri="{FF2B5EF4-FFF2-40B4-BE49-F238E27FC236}">
              <a16:creationId xmlns:a16="http://schemas.microsoft.com/office/drawing/2014/main" id="{3234F079-5C91-4351-A2A7-C57467B90836}"/>
            </a:ext>
          </a:extLst>
        </xdr:cNvPr>
        <xdr:cNvSpPr txBox="1">
          <a:spLocks noChangeArrowheads="1"/>
        </xdr:cNvSpPr>
      </xdr:nvSpPr>
      <xdr:spPr bwMode="auto">
        <a:xfrm>
          <a:off x="34711005" y="7612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281" name="Text Box 15">
          <a:extLst>
            <a:ext uri="{FF2B5EF4-FFF2-40B4-BE49-F238E27FC236}">
              <a16:creationId xmlns:a16="http://schemas.microsoft.com/office/drawing/2014/main" id="{B94F7450-C13C-4A74-AFF6-4155FA86E00D}"/>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282" name="Text Box 15">
          <a:extLst>
            <a:ext uri="{FF2B5EF4-FFF2-40B4-BE49-F238E27FC236}">
              <a16:creationId xmlns:a16="http://schemas.microsoft.com/office/drawing/2014/main" id="{C893BF73-CF94-429D-BDD5-CE2998C61A24}"/>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2283" name="Text Box 15">
          <a:extLst>
            <a:ext uri="{FF2B5EF4-FFF2-40B4-BE49-F238E27FC236}">
              <a16:creationId xmlns:a16="http://schemas.microsoft.com/office/drawing/2014/main" id="{403790ED-72F8-406A-A921-28F2D934EEB6}"/>
            </a:ext>
          </a:extLst>
        </xdr:cNvPr>
        <xdr:cNvSpPr txBox="1">
          <a:spLocks noChangeArrowheads="1"/>
        </xdr:cNvSpPr>
      </xdr:nvSpPr>
      <xdr:spPr bwMode="auto">
        <a:xfrm>
          <a:off x="32425005" y="8117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213632"/>
    <xdr:sp macro="" textlink="">
      <xdr:nvSpPr>
        <xdr:cNvPr id="2284" name="Text Box 15">
          <a:extLst>
            <a:ext uri="{FF2B5EF4-FFF2-40B4-BE49-F238E27FC236}">
              <a16:creationId xmlns:a16="http://schemas.microsoft.com/office/drawing/2014/main" id="{48FBE97C-26F1-490F-B9FB-30C4AE16C8C6}"/>
            </a:ext>
          </a:extLst>
        </xdr:cNvPr>
        <xdr:cNvSpPr txBox="1">
          <a:spLocks noChangeArrowheads="1"/>
        </xdr:cNvSpPr>
      </xdr:nvSpPr>
      <xdr:spPr bwMode="auto">
        <a:xfrm>
          <a:off x="32425005" y="8117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285" name="Text Box 15">
          <a:extLst>
            <a:ext uri="{FF2B5EF4-FFF2-40B4-BE49-F238E27FC236}">
              <a16:creationId xmlns:a16="http://schemas.microsoft.com/office/drawing/2014/main" id="{B71EB291-122E-4C72-A80D-0D645D945D62}"/>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286" name="Text Box 15">
          <a:extLst>
            <a:ext uri="{FF2B5EF4-FFF2-40B4-BE49-F238E27FC236}">
              <a16:creationId xmlns:a16="http://schemas.microsoft.com/office/drawing/2014/main" id="{887A6FB5-884F-4883-B45A-3D8F59266440}"/>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287" name="Text Box 15">
          <a:extLst>
            <a:ext uri="{FF2B5EF4-FFF2-40B4-BE49-F238E27FC236}">
              <a16:creationId xmlns:a16="http://schemas.microsoft.com/office/drawing/2014/main" id="{741EF880-818A-493E-86F7-96BEB877C4BE}"/>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288" name="Text Box 15">
          <a:extLst>
            <a:ext uri="{FF2B5EF4-FFF2-40B4-BE49-F238E27FC236}">
              <a16:creationId xmlns:a16="http://schemas.microsoft.com/office/drawing/2014/main" id="{D37F20EC-1FD1-41B9-BEC4-58C73FFDE48D}"/>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289" name="Text Box 15">
          <a:extLst>
            <a:ext uri="{FF2B5EF4-FFF2-40B4-BE49-F238E27FC236}">
              <a16:creationId xmlns:a16="http://schemas.microsoft.com/office/drawing/2014/main" id="{C68DD63E-25AF-4652-A561-185CC9AF6469}"/>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290" name="Text Box 15">
          <a:extLst>
            <a:ext uri="{FF2B5EF4-FFF2-40B4-BE49-F238E27FC236}">
              <a16:creationId xmlns:a16="http://schemas.microsoft.com/office/drawing/2014/main" id="{25495C42-1A52-4EB2-84DB-59AB06937B8F}"/>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291" name="Text Box 15">
          <a:extLst>
            <a:ext uri="{FF2B5EF4-FFF2-40B4-BE49-F238E27FC236}">
              <a16:creationId xmlns:a16="http://schemas.microsoft.com/office/drawing/2014/main" id="{25E3D581-6C0B-4C0C-BAA5-0D96F4FAD776}"/>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292" name="Text Box 15">
          <a:extLst>
            <a:ext uri="{FF2B5EF4-FFF2-40B4-BE49-F238E27FC236}">
              <a16:creationId xmlns:a16="http://schemas.microsoft.com/office/drawing/2014/main" id="{12AB44D9-7032-4525-BFDA-18544EDED2B3}"/>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293" name="Text Box 15">
          <a:extLst>
            <a:ext uri="{FF2B5EF4-FFF2-40B4-BE49-F238E27FC236}">
              <a16:creationId xmlns:a16="http://schemas.microsoft.com/office/drawing/2014/main" id="{E522412A-6694-4D7A-B340-4674212AC67B}"/>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294" name="Text Box 15">
          <a:extLst>
            <a:ext uri="{FF2B5EF4-FFF2-40B4-BE49-F238E27FC236}">
              <a16:creationId xmlns:a16="http://schemas.microsoft.com/office/drawing/2014/main" id="{13110360-C54B-4CE9-BC65-B901A516880B}"/>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295" name="Text Box 15">
          <a:extLst>
            <a:ext uri="{FF2B5EF4-FFF2-40B4-BE49-F238E27FC236}">
              <a16:creationId xmlns:a16="http://schemas.microsoft.com/office/drawing/2014/main" id="{B83C432D-CC37-4C73-96B8-3CE437039DC5}"/>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296" name="Text Box 15">
          <a:extLst>
            <a:ext uri="{FF2B5EF4-FFF2-40B4-BE49-F238E27FC236}">
              <a16:creationId xmlns:a16="http://schemas.microsoft.com/office/drawing/2014/main" id="{18FE7FEC-0FDF-49E2-8E85-000B3DC3118E}"/>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2297" name="Text Box 15">
          <a:extLst>
            <a:ext uri="{FF2B5EF4-FFF2-40B4-BE49-F238E27FC236}">
              <a16:creationId xmlns:a16="http://schemas.microsoft.com/office/drawing/2014/main" id="{310FD328-623D-495B-A98F-05996C00450F}"/>
            </a:ext>
          </a:extLst>
        </xdr:cNvPr>
        <xdr:cNvSpPr txBox="1">
          <a:spLocks noChangeArrowheads="1"/>
        </xdr:cNvSpPr>
      </xdr:nvSpPr>
      <xdr:spPr bwMode="auto">
        <a:xfrm>
          <a:off x="32425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2298" name="Text Box 15">
          <a:extLst>
            <a:ext uri="{FF2B5EF4-FFF2-40B4-BE49-F238E27FC236}">
              <a16:creationId xmlns:a16="http://schemas.microsoft.com/office/drawing/2014/main" id="{0BB63999-8474-41A5-AFD1-22BF0FD75547}"/>
            </a:ext>
          </a:extLst>
        </xdr:cNvPr>
        <xdr:cNvSpPr txBox="1">
          <a:spLocks noChangeArrowheads="1"/>
        </xdr:cNvSpPr>
      </xdr:nvSpPr>
      <xdr:spPr bwMode="auto">
        <a:xfrm>
          <a:off x="32425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299" name="Text Box 15">
          <a:extLst>
            <a:ext uri="{FF2B5EF4-FFF2-40B4-BE49-F238E27FC236}">
              <a16:creationId xmlns:a16="http://schemas.microsoft.com/office/drawing/2014/main" id="{B3849759-1B47-4DB3-A1CA-B1D9B2F6D4DA}"/>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300" name="Text Box 15">
          <a:extLst>
            <a:ext uri="{FF2B5EF4-FFF2-40B4-BE49-F238E27FC236}">
              <a16:creationId xmlns:a16="http://schemas.microsoft.com/office/drawing/2014/main" id="{A30D0C75-3795-4289-8878-C57BB6BDDDED}"/>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2301" name="Text Box 15">
          <a:extLst>
            <a:ext uri="{FF2B5EF4-FFF2-40B4-BE49-F238E27FC236}">
              <a16:creationId xmlns:a16="http://schemas.microsoft.com/office/drawing/2014/main" id="{850E536C-ECA2-49A9-B876-9FF2CA385C20}"/>
            </a:ext>
          </a:extLst>
        </xdr:cNvPr>
        <xdr:cNvSpPr txBox="1">
          <a:spLocks noChangeArrowheads="1"/>
        </xdr:cNvSpPr>
      </xdr:nvSpPr>
      <xdr:spPr bwMode="auto">
        <a:xfrm>
          <a:off x="32425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2302" name="Text Box 15">
          <a:extLst>
            <a:ext uri="{FF2B5EF4-FFF2-40B4-BE49-F238E27FC236}">
              <a16:creationId xmlns:a16="http://schemas.microsoft.com/office/drawing/2014/main" id="{8A1693EA-D812-40AC-ADE0-2ABCE7EE1E7C}"/>
            </a:ext>
          </a:extLst>
        </xdr:cNvPr>
        <xdr:cNvSpPr txBox="1">
          <a:spLocks noChangeArrowheads="1"/>
        </xdr:cNvSpPr>
      </xdr:nvSpPr>
      <xdr:spPr bwMode="auto">
        <a:xfrm>
          <a:off x="32425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303" name="Text Box 15">
          <a:extLst>
            <a:ext uri="{FF2B5EF4-FFF2-40B4-BE49-F238E27FC236}">
              <a16:creationId xmlns:a16="http://schemas.microsoft.com/office/drawing/2014/main" id="{29BC5A41-FB86-45E9-B660-16A307358EDB}"/>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304" name="Text Box 15">
          <a:extLst>
            <a:ext uri="{FF2B5EF4-FFF2-40B4-BE49-F238E27FC236}">
              <a16:creationId xmlns:a16="http://schemas.microsoft.com/office/drawing/2014/main" id="{91B8D15C-D05F-4FE9-A65D-5F5CBA449A87}"/>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2305" name="Text Box 15">
          <a:extLst>
            <a:ext uri="{FF2B5EF4-FFF2-40B4-BE49-F238E27FC236}">
              <a16:creationId xmlns:a16="http://schemas.microsoft.com/office/drawing/2014/main" id="{BCD46864-B3B9-4184-8C96-F7B65FC0766D}"/>
            </a:ext>
          </a:extLst>
        </xdr:cNvPr>
        <xdr:cNvSpPr txBox="1">
          <a:spLocks noChangeArrowheads="1"/>
        </xdr:cNvSpPr>
      </xdr:nvSpPr>
      <xdr:spPr bwMode="auto">
        <a:xfrm>
          <a:off x="34711005" y="8117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213632"/>
    <xdr:sp macro="" textlink="">
      <xdr:nvSpPr>
        <xdr:cNvPr id="2306" name="Text Box 15">
          <a:extLst>
            <a:ext uri="{FF2B5EF4-FFF2-40B4-BE49-F238E27FC236}">
              <a16:creationId xmlns:a16="http://schemas.microsoft.com/office/drawing/2014/main" id="{13F7BC9D-B59F-40E3-8C0C-F9CCEDD733BF}"/>
            </a:ext>
          </a:extLst>
        </xdr:cNvPr>
        <xdr:cNvSpPr txBox="1">
          <a:spLocks noChangeArrowheads="1"/>
        </xdr:cNvSpPr>
      </xdr:nvSpPr>
      <xdr:spPr bwMode="auto">
        <a:xfrm>
          <a:off x="34711005" y="8117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307" name="Text Box 15">
          <a:extLst>
            <a:ext uri="{FF2B5EF4-FFF2-40B4-BE49-F238E27FC236}">
              <a16:creationId xmlns:a16="http://schemas.microsoft.com/office/drawing/2014/main" id="{EBB379BE-77E8-42BC-B7C9-FDC61471E4DB}"/>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308" name="Text Box 15">
          <a:extLst>
            <a:ext uri="{FF2B5EF4-FFF2-40B4-BE49-F238E27FC236}">
              <a16:creationId xmlns:a16="http://schemas.microsoft.com/office/drawing/2014/main" id="{AEFDAB98-059D-4E67-B6FB-77731FAA04D2}"/>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309" name="Text Box 15">
          <a:extLst>
            <a:ext uri="{FF2B5EF4-FFF2-40B4-BE49-F238E27FC236}">
              <a16:creationId xmlns:a16="http://schemas.microsoft.com/office/drawing/2014/main" id="{FAEAC315-3EA5-4BC5-9773-F8B53E84F9B5}"/>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310" name="Text Box 15">
          <a:extLst>
            <a:ext uri="{FF2B5EF4-FFF2-40B4-BE49-F238E27FC236}">
              <a16:creationId xmlns:a16="http://schemas.microsoft.com/office/drawing/2014/main" id="{ABA172D8-9A16-4BFD-8A13-040BD5C2C3BE}"/>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311" name="Text Box 15">
          <a:extLst>
            <a:ext uri="{FF2B5EF4-FFF2-40B4-BE49-F238E27FC236}">
              <a16:creationId xmlns:a16="http://schemas.microsoft.com/office/drawing/2014/main" id="{4CED79B7-B48C-49A3-8281-6B99EAC1E54E}"/>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312" name="Text Box 15">
          <a:extLst>
            <a:ext uri="{FF2B5EF4-FFF2-40B4-BE49-F238E27FC236}">
              <a16:creationId xmlns:a16="http://schemas.microsoft.com/office/drawing/2014/main" id="{8CD6EE70-CDCD-41EC-8577-44C0AB8F83C9}"/>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313" name="Text Box 15">
          <a:extLst>
            <a:ext uri="{FF2B5EF4-FFF2-40B4-BE49-F238E27FC236}">
              <a16:creationId xmlns:a16="http://schemas.microsoft.com/office/drawing/2014/main" id="{43832697-E9B9-4189-ADEA-9250F9FDED8A}"/>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314" name="Text Box 15">
          <a:extLst>
            <a:ext uri="{FF2B5EF4-FFF2-40B4-BE49-F238E27FC236}">
              <a16:creationId xmlns:a16="http://schemas.microsoft.com/office/drawing/2014/main" id="{1A618F3D-629F-4CA9-85A3-3126178744E2}"/>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315" name="Text Box 15">
          <a:extLst>
            <a:ext uri="{FF2B5EF4-FFF2-40B4-BE49-F238E27FC236}">
              <a16:creationId xmlns:a16="http://schemas.microsoft.com/office/drawing/2014/main" id="{5AE5A28F-D93D-4920-806A-DBEEC4D79B4E}"/>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316" name="Text Box 15">
          <a:extLst>
            <a:ext uri="{FF2B5EF4-FFF2-40B4-BE49-F238E27FC236}">
              <a16:creationId xmlns:a16="http://schemas.microsoft.com/office/drawing/2014/main" id="{E274BC76-6C6C-40BA-87B5-793320B5B64F}"/>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317" name="Text Box 15">
          <a:extLst>
            <a:ext uri="{FF2B5EF4-FFF2-40B4-BE49-F238E27FC236}">
              <a16:creationId xmlns:a16="http://schemas.microsoft.com/office/drawing/2014/main" id="{88B8372D-AA05-4E62-B70D-2F409813B6BA}"/>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318" name="Text Box 15">
          <a:extLst>
            <a:ext uri="{FF2B5EF4-FFF2-40B4-BE49-F238E27FC236}">
              <a16:creationId xmlns:a16="http://schemas.microsoft.com/office/drawing/2014/main" id="{14FB141C-0843-4168-A172-BCBC9037A423}"/>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2319" name="Text Box 15">
          <a:extLst>
            <a:ext uri="{FF2B5EF4-FFF2-40B4-BE49-F238E27FC236}">
              <a16:creationId xmlns:a16="http://schemas.microsoft.com/office/drawing/2014/main" id="{5E702C41-E379-4F4F-884A-266AB4FD58AA}"/>
            </a:ext>
          </a:extLst>
        </xdr:cNvPr>
        <xdr:cNvSpPr txBox="1">
          <a:spLocks noChangeArrowheads="1"/>
        </xdr:cNvSpPr>
      </xdr:nvSpPr>
      <xdr:spPr bwMode="auto">
        <a:xfrm>
          <a:off x="34711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213632"/>
    <xdr:sp macro="" textlink="">
      <xdr:nvSpPr>
        <xdr:cNvPr id="2320" name="Text Box 15">
          <a:extLst>
            <a:ext uri="{FF2B5EF4-FFF2-40B4-BE49-F238E27FC236}">
              <a16:creationId xmlns:a16="http://schemas.microsoft.com/office/drawing/2014/main" id="{BFA11449-F82C-4674-9BBC-2CFF80F7BE37}"/>
            </a:ext>
          </a:extLst>
        </xdr:cNvPr>
        <xdr:cNvSpPr txBox="1">
          <a:spLocks noChangeArrowheads="1"/>
        </xdr:cNvSpPr>
      </xdr:nvSpPr>
      <xdr:spPr bwMode="auto">
        <a:xfrm>
          <a:off x="34711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321" name="Text Box 15">
          <a:extLst>
            <a:ext uri="{FF2B5EF4-FFF2-40B4-BE49-F238E27FC236}">
              <a16:creationId xmlns:a16="http://schemas.microsoft.com/office/drawing/2014/main" id="{34BA0C89-709A-402F-9065-10F012D33D4A}"/>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322" name="Text Box 15">
          <a:extLst>
            <a:ext uri="{FF2B5EF4-FFF2-40B4-BE49-F238E27FC236}">
              <a16:creationId xmlns:a16="http://schemas.microsoft.com/office/drawing/2014/main" id="{3AF28FD8-9456-4884-BAF2-9B5D1F9E900D}"/>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2323" name="Text Box 15">
          <a:extLst>
            <a:ext uri="{FF2B5EF4-FFF2-40B4-BE49-F238E27FC236}">
              <a16:creationId xmlns:a16="http://schemas.microsoft.com/office/drawing/2014/main" id="{739328DB-54E5-4D9B-B729-632F0164E64F}"/>
            </a:ext>
          </a:extLst>
        </xdr:cNvPr>
        <xdr:cNvSpPr txBox="1">
          <a:spLocks noChangeArrowheads="1"/>
        </xdr:cNvSpPr>
      </xdr:nvSpPr>
      <xdr:spPr bwMode="auto">
        <a:xfrm>
          <a:off x="34711005" y="10298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213632"/>
    <xdr:sp macro="" textlink="">
      <xdr:nvSpPr>
        <xdr:cNvPr id="2324" name="Text Box 15">
          <a:extLst>
            <a:ext uri="{FF2B5EF4-FFF2-40B4-BE49-F238E27FC236}">
              <a16:creationId xmlns:a16="http://schemas.microsoft.com/office/drawing/2014/main" id="{7FBD1614-A2E4-4ED7-8E19-382F0B8F875D}"/>
            </a:ext>
          </a:extLst>
        </xdr:cNvPr>
        <xdr:cNvSpPr txBox="1">
          <a:spLocks noChangeArrowheads="1"/>
        </xdr:cNvSpPr>
      </xdr:nvSpPr>
      <xdr:spPr bwMode="auto">
        <a:xfrm>
          <a:off x="34711005" y="10298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325" name="Text Box 15">
          <a:extLst>
            <a:ext uri="{FF2B5EF4-FFF2-40B4-BE49-F238E27FC236}">
              <a16:creationId xmlns:a16="http://schemas.microsoft.com/office/drawing/2014/main" id="{E7F0D396-8E1C-4519-BC24-B447219C9B22}"/>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326" name="Text Box 15">
          <a:extLst>
            <a:ext uri="{FF2B5EF4-FFF2-40B4-BE49-F238E27FC236}">
              <a16:creationId xmlns:a16="http://schemas.microsoft.com/office/drawing/2014/main" id="{4F10C3B9-692D-49EB-86C7-8D8BDDD9E903}"/>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327" name="Text Box 15">
          <a:extLst>
            <a:ext uri="{FF2B5EF4-FFF2-40B4-BE49-F238E27FC236}">
              <a16:creationId xmlns:a16="http://schemas.microsoft.com/office/drawing/2014/main" id="{5CCFFC9E-DFAD-4394-B225-AA725B054649}"/>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28" name="Text Box 15">
          <a:extLst>
            <a:ext uri="{FF2B5EF4-FFF2-40B4-BE49-F238E27FC236}">
              <a16:creationId xmlns:a16="http://schemas.microsoft.com/office/drawing/2014/main" id="{C21B8F63-C458-4D59-BDBA-8F0D85AAC549}"/>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29" name="Text Box 15">
          <a:extLst>
            <a:ext uri="{FF2B5EF4-FFF2-40B4-BE49-F238E27FC236}">
              <a16:creationId xmlns:a16="http://schemas.microsoft.com/office/drawing/2014/main" id="{006060B8-B400-4EC5-A0AA-50A106C34585}"/>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330" name="Text Box 15">
          <a:extLst>
            <a:ext uri="{FF2B5EF4-FFF2-40B4-BE49-F238E27FC236}">
              <a16:creationId xmlns:a16="http://schemas.microsoft.com/office/drawing/2014/main" id="{BB6EF6CE-7125-4E4C-B91E-C1AF1F16AF5C}"/>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331" name="Text Box 15">
          <a:extLst>
            <a:ext uri="{FF2B5EF4-FFF2-40B4-BE49-F238E27FC236}">
              <a16:creationId xmlns:a16="http://schemas.microsoft.com/office/drawing/2014/main" id="{E31B6977-2176-449C-9149-162E23B1BFC1}"/>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32" name="Text Box 15">
          <a:extLst>
            <a:ext uri="{FF2B5EF4-FFF2-40B4-BE49-F238E27FC236}">
              <a16:creationId xmlns:a16="http://schemas.microsoft.com/office/drawing/2014/main" id="{0071AF3B-DD1A-4C01-BDEA-5677E427584B}"/>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33" name="Text Box 15">
          <a:extLst>
            <a:ext uri="{FF2B5EF4-FFF2-40B4-BE49-F238E27FC236}">
              <a16:creationId xmlns:a16="http://schemas.microsoft.com/office/drawing/2014/main" id="{332015CF-6E69-4885-A530-38AE9FBDAB03}"/>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34" name="Text Box 15">
          <a:extLst>
            <a:ext uri="{FF2B5EF4-FFF2-40B4-BE49-F238E27FC236}">
              <a16:creationId xmlns:a16="http://schemas.microsoft.com/office/drawing/2014/main" id="{8A9CA046-9E54-4C87-97C5-1CFE90747DBB}"/>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35" name="Text Box 15">
          <a:extLst>
            <a:ext uri="{FF2B5EF4-FFF2-40B4-BE49-F238E27FC236}">
              <a16:creationId xmlns:a16="http://schemas.microsoft.com/office/drawing/2014/main" id="{4885163F-08BB-4EEF-8805-B5B90B614BBF}"/>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36" name="Text Box 15">
          <a:extLst>
            <a:ext uri="{FF2B5EF4-FFF2-40B4-BE49-F238E27FC236}">
              <a16:creationId xmlns:a16="http://schemas.microsoft.com/office/drawing/2014/main" id="{8A1E08BE-BB42-4343-AE29-B4C736D6D1BC}"/>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37" name="Text Box 15">
          <a:extLst>
            <a:ext uri="{FF2B5EF4-FFF2-40B4-BE49-F238E27FC236}">
              <a16:creationId xmlns:a16="http://schemas.microsoft.com/office/drawing/2014/main" id="{789F1464-4C73-4A37-A139-8C7A7E598055}"/>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338" name="Text Box 15">
          <a:extLst>
            <a:ext uri="{FF2B5EF4-FFF2-40B4-BE49-F238E27FC236}">
              <a16:creationId xmlns:a16="http://schemas.microsoft.com/office/drawing/2014/main" id="{F475B70B-BD10-4898-8BE5-369589986203}"/>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39" name="Text Box 15">
          <a:extLst>
            <a:ext uri="{FF2B5EF4-FFF2-40B4-BE49-F238E27FC236}">
              <a16:creationId xmlns:a16="http://schemas.microsoft.com/office/drawing/2014/main" id="{2E0003E9-BDBE-4769-9FBA-92D4207535F3}"/>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0" name="Text Box 15">
          <a:extLst>
            <a:ext uri="{FF2B5EF4-FFF2-40B4-BE49-F238E27FC236}">
              <a16:creationId xmlns:a16="http://schemas.microsoft.com/office/drawing/2014/main" id="{F6D8E2E8-0AC8-4B11-A7F0-270989A2084F}"/>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1" name="Text Box 15">
          <a:extLst>
            <a:ext uri="{FF2B5EF4-FFF2-40B4-BE49-F238E27FC236}">
              <a16:creationId xmlns:a16="http://schemas.microsoft.com/office/drawing/2014/main" id="{6659E1FE-77E7-43BD-89A3-7AA866A4C2C5}"/>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2" name="Text Box 15">
          <a:extLst>
            <a:ext uri="{FF2B5EF4-FFF2-40B4-BE49-F238E27FC236}">
              <a16:creationId xmlns:a16="http://schemas.microsoft.com/office/drawing/2014/main" id="{A0844A1E-4DD4-4819-B57D-F54543AE2033}"/>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3" name="Text Box 15">
          <a:extLst>
            <a:ext uri="{FF2B5EF4-FFF2-40B4-BE49-F238E27FC236}">
              <a16:creationId xmlns:a16="http://schemas.microsoft.com/office/drawing/2014/main" id="{81941871-5416-44E8-9FFE-4840E3E30775}"/>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4" name="Text Box 15">
          <a:extLst>
            <a:ext uri="{FF2B5EF4-FFF2-40B4-BE49-F238E27FC236}">
              <a16:creationId xmlns:a16="http://schemas.microsoft.com/office/drawing/2014/main" id="{9C033625-D6D0-440B-A465-203C6188D73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5" name="Text Box 15">
          <a:extLst>
            <a:ext uri="{FF2B5EF4-FFF2-40B4-BE49-F238E27FC236}">
              <a16:creationId xmlns:a16="http://schemas.microsoft.com/office/drawing/2014/main" id="{00FE7F57-FDB2-4266-AD10-A751A9F59941}"/>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6" name="Text Box 15">
          <a:extLst>
            <a:ext uri="{FF2B5EF4-FFF2-40B4-BE49-F238E27FC236}">
              <a16:creationId xmlns:a16="http://schemas.microsoft.com/office/drawing/2014/main" id="{1C24EDC2-0F65-4D57-8FEF-667B87C4C0AD}"/>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47" name="Text Box 15">
          <a:extLst>
            <a:ext uri="{FF2B5EF4-FFF2-40B4-BE49-F238E27FC236}">
              <a16:creationId xmlns:a16="http://schemas.microsoft.com/office/drawing/2014/main" id="{858491D3-F701-4189-90D2-9B2B6CB4BCFD}"/>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48" name="Text Box 15">
          <a:extLst>
            <a:ext uri="{FF2B5EF4-FFF2-40B4-BE49-F238E27FC236}">
              <a16:creationId xmlns:a16="http://schemas.microsoft.com/office/drawing/2014/main" id="{158A7E9A-1451-4F2C-A71A-20D5BC1BDD8F}"/>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49" name="Text Box 15">
          <a:extLst>
            <a:ext uri="{FF2B5EF4-FFF2-40B4-BE49-F238E27FC236}">
              <a16:creationId xmlns:a16="http://schemas.microsoft.com/office/drawing/2014/main" id="{BEC2BB3D-83EA-4EA3-9433-11963B4D529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350" name="Text Box 15">
          <a:extLst>
            <a:ext uri="{FF2B5EF4-FFF2-40B4-BE49-F238E27FC236}">
              <a16:creationId xmlns:a16="http://schemas.microsoft.com/office/drawing/2014/main" id="{DABADF4B-35B7-49E5-92E8-C4B2C00CB114}"/>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51" name="Text Box 15">
          <a:extLst>
            <a:ext uri="{FF2B5EF4-FFF2-40B4-BE49-F238E27FC236}">
              <a16:creationId xmlns:a16="http://schemas.microsoft.com/office/drawing/2014/main" id="{51CF3043-64DD-4403-8BFF-A1D4899B9F0D}"/>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52" name="Text Box 15">
          <a:extLst>
            <a:ext uri="{FF2B5EF4-FFF2-40B4-BE49-F238E27FC236}">
              <a16:creationId xmlns:a16="http://schemas.microsoft.com/office/drawing/2014/main" id="{9AD01CCD-BF68-405E-9862-E568E1EC9221}"/>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53" name="Text Box 15">
          <a:extLst>
            <a:ext uri="{FF2B5EF4-FFF2-40B4-BE49-F238E27FC236}">
              <a16:creationId xmlns:a16="http://schemas.microsoft.com/office/drawing/2014/main" id="{3F39CF92-3447-44C1-B482-D26ECB70CA67}"/>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54" name="Text Box 15">
          <a:extLst>
            <a:ext uri="{FF2B5EF4-FFF2-40B4-BE49-F238E27FC236}">
              <a16:creationId xmlns:a16="http://schemas.microsoft.com/office/drawing/2014/main" id="{53D55FAA-AE14-4D53-823D-14A5C9B52EE7}"/>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355" name="Text Box 15">
          <a:extLst>
            <a:ext uri="{FF2B5EF4-FFF2-40B4-BE49-F238E27FC236}">
              <a16:creationId xmlns:a16="http://schemas.microsoft.com/office/drawing/2014/main" id="{A0766FCE-F2E4-4D0B-B41A-5735062699A9}"/>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356" name="Text Box 15">
          <a:extLst>
            <a:ext uri="{FF2B5EF4-FFF2-40B4-BE49-F238E27FC236}">
              <a16:creationId xmlns:a16="http://schemas.microsoft.com/office/drawing/2014/main" id="{7BB9D55B-4767-41AF-B860-ACB809441F4E}"/>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357" name="Text Box 15">
          <a:extLst>
            <a:ext uri="{FF2B5EF4-FFF2-40B4-BE49-F238E27FC236}">
              <a16:creationId xmlns:a16="http://schemas.microsoft.com/office/drawing/2014/main" id="{87E6CFC2-6830-4A58-9449-35E66404CB1B}"/>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358" name="Text Box 15">
          <a:extLst>
            <a:ext uri="{FF2B5EF4-FFF2-40B4-BE49-F238E27FC236}">
              <a16:creationId xmlns:a16="http://schemas.microsoft.com/office/drawing/2014/main" id="{7E6F9B3C-3348-4D0D-BC1F-0BA7373D6111}"/>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359" name="Text Box 15">
          <a:extLst>
            <a:ext uri="{FF2B5EF4-FFF2-40B4-BE49-F238E27FC236}">
              <a16:creationId xmlns:a16="http://schemas.microsoft.com/office/drawing/2014/main" id="{70420577-09DE-40D1-B151-6A8BD8EC1BF4}"/>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0" name="Text Box 15">
          <a:extLst>
            <a:ext uri="{FF2B5EF4-FFF2-40B4-BE49-F238E27FC236}">
              <a16:creationId xmlns:a16="http://schemas.microsoft.com/office/drawing/2014/main" id="{0661B187-1A6B-495C-ABFE-AA43F1C8EB95}"/>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1" name="Text Box 15">
          <a:extLst>
            <a:ext uri="{FF2B5EF4-FFF2-40B4-BE49-F238E27FC236}">
              <a16:creationId xmlns:a16="http://schemas.microsoft.com/office/drawing/2014/main" id="{ECD89C98-ED44-487B-AC9E-674EDCDE41E4}"/>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362" name="Text Box 15">
          <a:extLst>
            <a:ext uri="{FF2B5EF4-FFF2-40B4-BE49-F238E27FC236}">
              <a16:creationId xmlns:a16="http://schemas.microsoft.com/office/drawing/2014/main" id="{B959F4EE-F143-4908-A36B-5D14034979DA}"/>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363" name="Text Box 15">
          <a:extLst>
            <a:ext uri="{FF2B5EF4-FFF2-40B4-BE49-F238E27FC236}">
              <a16:creationId xmlns:a16="http://schemas.microsoft.com/office/drawing/2014/main" id="{1AA399B7-5AED-412D-BF9B-848FD9F05318}"/>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4" name="Text Box 15">
          <a:extLst>
            <a:ext uri="{FF2B5EF4-FFF2-40B4-BE49-F238E27FC236}">
              <a16:creationId xmlns:a16="http://schemas.microsoft.com/office/drawing/2014/main" id="{171B9E4B-75C8-4FC4-8AF0-62E403D69814}"/>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5" name="Text Box 15">
          <a:extLst>
            <a:ext uri="{FF2B5EF4-FFF2-40B4-BE49-F238E27FC236}">
              <a16:creationId xmlns:a16="http://schemas.microsoft.com/office/drawing/2014/main" id="{F2268970-AE07-4F27-9E76-5F32AF7E75B0}"/>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366" name="Text Box 15">
          <a:extLst>
            <a:ext uri="{FF2B5EF4-FFF2-40B4-BE49-F238E27FC236}">
              <a16:creationId xmlns:a16="http://schemas.microsoft.com/office/drawing/2014/main" id="{CA7268D6-0B48-491E-B3DF-C0C97E7FD1E5}"/>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367" name="Text Box 15">
          <a:extLst>
            <a:ext uri="{FF2B5EF4-FFF2-40B4-BE49-F238E27FC236}">
              <a16:creationId xmlns:a16="http://schemas.microsoft.com/office/drawing/2014/main" id="{6F5EA51B-A001-47ED-A1AE-2AC296C24EFD}"/>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8" name="Text Box 15">
          <a:extLst>
            <a:ext uri="{FF2B5EF4-FFF2-40B4-BE49-F238E27FC236}">
              <a16:creationId xmlns:a16="http://schemas.microsoft.com/office/drawing/2014/main" id="{EE4E82C2-5AC0-437F-A07C-4DA6D6102679}"/>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369" name="Text Box 15">
          <a:extLst>
            <a:ext uri="{FF2B5EF4-FFF2-40B4-BE49-F238E27FC236}">
              <a16:creationId xmlns:a16="http://schemas.microsoft.com/office/drawing/2014/main" id="{038DE59D-A8A5-481F-905D-64325E85FFC0}"/>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370" name="Text Box 15">
          <a:extLst>
            <a:ext uri="{FF2B5EF4-FFF2-40B4-BE49-F238E27FC236}">
              <a16:creationId xmlns:a16="http://schemas.microsoft.com/office/drawing/2014/main" id="{94643FDC-1BF3-45EB-B514-38DCFA1F563E}"/>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371" name="Text Box 15">
          <a:extLst>
            <a:ext uri="{FF2B5EF4-FFF2-40B4-BE49-F238E27FC236}">
              <a16:creationId xmlns:a16="http://schemas.microsoft.com/office/drawing/2014/main" id="{F6BD1FD8-B606-4BA0-9BA4-65E28170074C}"/>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372" name="Text Box 16">
          <a:extLst>
            <a:ext uri="{FF2B5EF4-FFF2-40B4-BE49-F238E27FC236}">
              <a16:creationId xmlns:a16="http://schemas.microsoft.com/office/drawing/2014/main" id="{8787321D-A4FD-42DE-A112-57C58003524C}"/>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373" name="Text Box 17">
          <a:extLst>
            <a:ext uri="{FF2B5EF4-FFF2-40B4-BE49-F238E27FC236}">
              <a16:creationId xmlns:a16="http://schemas.microsoft.com/office/drawing/2014/main" id="{45A6FB68-2468-464C-81B4-448739AB19B3}"/>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374" name="Text Box 18">
          <a:extLst>
            <a:ext uri="{FF2B5EF4-FFF2-40B4-BE49-F238E27FC236}">
              <a16:creationId xmlns:a16="http://schemas.microsoft.com/office/drawing/2014/main" id="{DFD47653-AC7C-4D8A-8769-06061E22840C}"/>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47</xdr:row>
      <xdr:rowOff>0</xdr:rowOff>
    </xdr:from>
    <xdr:ext cx="95250" cy="171450"/>
    <xdr:sp macro="" textlink="">
      <xdr:nvSpPr>
        <xdr:cNvPr id="2375" name="Text Box 19">
          <a:extLst>
            <a:ext uri="{FF2B5EF4-FFF2-40B4-BE49-F238E27FC236}">
              <a16:creationId xmlns:a16="http://schemas.microsoft.com/office/drawing/2014/main" id="{1DABE48E-2F82-4105-BC41-2327716D8AEB}"/>
            </a:ext>
          </a:extLst>
        </xdr:cNvPr>
        <xdr:cNvSpPr txBox="1">
          <a:spLocks noChangeArrowheads="1"/>
        </xdr:cNvSpPr>
      </xdr:nvSpPr>
      <xdr:spPr bwMode="auto">
        <a:xfrm>
          <a:off x="39643050"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50</xdr:row>
      <xdr:rowOff>504825</xdr:rowOff>
    </xdr:from>
    <xdr:ext cx="95250" cy="442269"/>
    <xdr:sp macro="" textlink="">
      <xdr:nvSpPr>
        <xdr:cNvPr id="2376" name="Text Box 15">
          <a:extLst>
            <a:ext uri="{FF2B5EF4-FFF2-40B4-BE49-F238E27FC236}">
              <a16:creationId xmlns:a16="http://schemas.microsoft.com/office/drawing/2014/main" id="{8A7EB95E-E58F-4FF8-A0B1-7524D00F2955}"/>
            </a:ext>
          </a:extLst>
        </xdr:cNvPr>
        <xdr:cNvSpPr txBox="1">
          <a:spLocks noChangeArrowheads="1"/>
        </xdr:cNvSpPr>
      </xdr:nvSpPr>
      <xdr:spPr bwMode="auto">
        <a:xfrm>
          <a:off x="39643050"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377" name="Text Box 16">
          <a:extLst>
            <a:ext uri="{FF2B5EF4-FFF2-40B4-BE49-F238E27FC236}">
              <a16:creationId xmlns:a16="http://schemas.microsoft.com/office/drawing/2014/main" id="{A7FF0194-BBFB-4001-B993-222F8541FA81}"/>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378" name="Text Box 17">
          <a:extLst>
            <a:ext uri="{FF2B5EF4-FFF2-40B4-BE49-F238E27FC236}">
              <a16:creationId xmlns:a16="http://schemas.microsoft.com/office/drawing/2014/main" id="{51D680B7-4303-4E32-ACBB-FEAC431F1401}"/>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379" name="Text Box 18">
          <a:extLst>
            <a:ext uri="{FF2B5EF4-FFF2-40B4-BE49-F238E27FC236}">
              <a16:creationId xmlns:a16="http://schemas.microsoft.com/office/drawing/2014/main" id="{A6AF2D3D-6B7C-4121-B4BB-CF5B842AB975}"/>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47</xdr:row>
      <xdr:rowOff>0</xdr:rowOff>
    </xdr:from>
    <xdr:ext cx="95250" cy="171450"/>
    <xdr:sp macro="" textlink="">
      <xdr:nvSpPr>
        <xdr:cNvPr id="2380" name="Text Box 19">
          <a:extLst>
            <a:ext uri="{FF2B5EF4-FFF2-40B4-BE49-F238E27FC236}">
              <a16:creationId xmlns:a16="http://schemas.microsoft.com/office/drawing/2014/main" id="{7196B223-41A5-445A-8ED4-C19AD1BF4EB6}"/>
            </a:ext>
          </a:extLst>
        </xdr:cNvPr>
        <xdr:cNvSpPr txBox="1">
          <a:spLocks noChangeArrowheads="1"/>
        </xdr:cNvSpPr>
      </xdr:nvSpPr>
      <xdr:spPr bwMode="auto">
        <a:xfrm>
          <a:off x="41081325" y="10296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1" name="Text Box 16">
          <a:extLst>
            <a:ext uri="{FF2B5EF4-FFF2-40B4-BE49-F238E27FC236}">
              <a16:creationId xmlns:a16="http://schemas.microsoft.com/office/drawing/2014/main" id="{5F717557-42AC-47FB-B57B-3B8D37588FDE}"/>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2" name="Text Box 17">
          <a:extLst>
            <a:ext uri="{FF2B5EF4-FFF2-40B4-BE49-F238E27FC236}">
              <a16:creationId xmlns:a16="http://schemas.microsoft.com/office/drawing/2014/main" id="{AB40B4F8-2622-4143-9B5C-8FC1D0B53B0E}"/>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3" name="Text Box 18">
          <a:extLst>
            <a:ext uri="{FF2B5EF4-FFF2-40B4-BE49-F238E27FC236}">
              <a16:creationId xmlns:a16="http://schemas.microsoft.com/office/drawing/2014/main" id="{DCA01CBF-DA19-46FE-9396-FC656081FA20}"/>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4" name="Text Box 19">
          <a:extLst>
            <a:ext uri="{FF2B5EF4-FFF2-40B4-BE49-F238E27FC236}">
              <a16:creationId xmlns:a16="http://schemas.microsoft.com/office/drawing/2014/main" id="{3EE95301-5D59-4B38-BA52-62139D5EF65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385" name="Text Box 15">
          <a:extLst>
            <a:ext uri="{FF2B5EF4-FFF2-40B4-BE49-F238E27FC236}">
              <a16:creationId xmlns:a16="http://schemas.microsoft.com/office/drawing/2014/main" id="{CE4BEA03-472D-4B65-BA7F-4F4FD6DFDC09}"/>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6" name="Text Box 16">
          <a:extLst>
            <a:ext uri="{FF2B5EF4-FFF2-40B4-BE49-F238E27FC236}">
              <a16:creationId xmlns:a16="http://schemas.microsoft.com/office/drawing/2014/main" id="{5CA94AC3-5BBA-481B-95B3-F75C4383D9D0}"/>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387" name="Text Box 17">
          <a:extLst>
            <a:ext uri="{FF2B5EF4-FFF2-40B4-BE49-F238E27FC236}">
              <a16:creationId xmlns:a16="http://schemas.microsoft.com/office/drawing/2014/main" id="{D90B119D-AB8F-4D0D-8BCC-AA98906DA99B}"/>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2388" name="Text Box 18">
          <a:extLst>
            <a:ext uri="{FF2B5EF4-FFF2-40B4-BE49-F238E27FC236}">
              <a16:creationId xmlns:a16="http://schemas.microsoft.com/office/drawing/2014/main" id="{F1464F99-6283-44B0-8652-A042313768CA}"/>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389" name="Text Box 15">
          <a:extLst>
            <a:ext uri="{FF2B5EF4-FFF2-40B4-BE49-F238E27FC236}">
              <a16:creationId xmlns:a16="http://schemas.microsoft.com/office/drawing/2014/main" id="{C5F5BE8F-7502-4FEF-B88A-60F09C201A7A}"/>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390" name="Text Box 16">
          <a:extLst>
            <a:ext uri="{FF2B5EF4-FFF2-40B4-BE49-F238E27FC236}">
              <a16:creationId xmlns:a16="http://schemas.microsoft.com/office/drawing/2014/main" id="{41C6ACA0-D14D-44D8-9694-F8CC204507A2}"/>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391" name="Text Box 17">
          <a:extLst>
            <a:ext uri="{FF2B5EF4-FFF2-40B4-BE49-F238E27FC236}">
              <a16:creationId xmlns:a16="http://schemas.microsoft.com/office/drawing/2014/main" id="{25C34818-912E-4A61-827A-5C07B0D496E9}"/>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392" name="Text Box 18">
          <a:extLst>
            <a:ext uri="{FF2B5EF4-FFF2-40B4-BE49-F238E27FC236}">
              <a16:creationId xmlns:a16="http://schemas.microsoft.com/office/drawing/2014/main" id="{3DB88402-DB0E-4300-B961-3287BFC135BB}"/>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393" name="Text Box 19">
          <a:extLst>
            <a:ext uri="{FF2B5EF4-FFF2-40B4-BE49-F238E27FC236}">
              <a16:creationId xmlns:a16="http://schemas.microsoft.com/office/drawing/2014/main" id="{5B26FEDA-775E-4E04-857D-54743875A887}"/>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394" name="Text Box 16">
          <a:extLst>
            <a:ext uri="{FF2B5EF4-FFF2-40B4-BE49-F238E27FC236}">
              <a16:creationId xmlns:a16="http://schemas.microsoft.com/office/drawing/2014/main" id="{CF10840F-F879-4107-A55A-408E4799FAD6}"/>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395" name="Text Box 15">
          <a:extLst>
            <a:ext uri="{FF2B5EF4-FFF2-40B4-BE49-F238E27FC236}">
              <a16:creationId xmlns:a16="http://schemas.microsoft.com/office/drawing/2014/main" id="{48E6911E-FEC6-425F-9245-14F2D2F282E7}"/>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396" name="Text Box 15">
          <a:extLst>
            <a:ext uri="{FF2B5EF4-FFF2-40B4-BE49-F238E27FC236}">
              <a16:creationId xmlns:a16="http://schemas.microsoft.com/office/drawing/2014/main" id="{EA8A48E3-F3F3-499E-8B21-C5EEC6147A31}"/>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397" name="Text Box 16">
          <a:extLst>
            <a:ext uri="{FF2B5EF4-FFF2-40B4-BE49-F238E27FC236}">
              <a16:creationId xmlns:a16="http://schemas.microsoft.com/office/drawing/2014/main" id="{9A9E2E2A-3DB4-4251-8758-A1A565032856}"/>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398" name="Text Box 17">
          <a:extLst>
            <a:ext uri="{FF2B5EF4-FFF2-40B4-BE49-F238E27FC236}">
              <a16:creationId xmlns:a16="http://schemas.microsoft.com/office/drawing/2014/main" id="{7A1535A4-A806-4E21-B21A-1DE7522647A2}"/>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399" name="Text Box 18">
          <a:extLst>
            <a:ext uri="{FF2B5EF4-FFF2-40B4-BE49-F238E27FC236}">
              <a16:creationId xmlns:a16="http://schemas.microsoft.com/office/drawing/2014/main" id="{68B7FF14-77AB-4021-BCC5-BEE33E09C0BF}"/>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0" name="Text Box 19">
          <a:extLst>
            <a:ext uri="{FF2B5EF4-FFF2-40B4-BE49-F238E27FC236}">
              <a16:creationId xmlns:a16="http://schemas.microsoft.com/office/drawing/2014/main" id="{4A1A8659-823F-4446-B0AD-ABC036FE6DEB}"/>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1" name="Text Box 16">
          <a:extLst>
            <a:ext uri="{FF2B5EF4-FFF2-40B4-BE49-F238E27FC236}">
              <a16:creationId xmlns:a16="http://schemas.microsoft.com/office/drawing/2014/main" id="{33B0E1BE-C6B0-431D-A653-29078844FEB7}"/>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2" name="Text Box 17">
          <a:extLst>
            <a:ext uri="{FF2B5EF4-FFF2-40B4-BE49-F238E27FC236}">
              <a16:creationId xmlns:a16="http://schemas.microsoft.com/office/drawing/2014/main" id="{4A16A301-3511-47F1-8435-023912D84817}"/>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2403" name="Text Box 18">
          <a:extLst>
            <a:ext uri="{FF2B5EF4-FFF2-40B4-BE49-F238E27FC236}">
              <a16:creationId xmlns:a16="http://schemas.microsoft.com/office/drawing/2014/main" id="{8596D629-9E36-4697-B0C2-23B92A7A867B}"/>
            </a:ext>
          </a:extLst>
        </xdr:cNvPr>
        <xdr:cNvSpPr txBox="1">
          <a:spLocks noChangeArrowheads="1"/>
        </xdr:cNvSpPr>
      </xdr:nvSpPr>
      <xdr:spPr bwMode="auto">
        <a:xfrm>
          <a:off x="32422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04" name="Text Box 15">
          <a:extLst>
            <a:ext uri="{FF2B5EF4-FFF2-40B4-BE49-F238E27FC236}">
              <a16:creationId xmlns:a16="http://schemas.microsoft.com/office/drawing/2014/main" id="{AB64B90D-A939-415A-94B0-1A02DA79CB90}"/>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405" name="Text Box 15">
          <a:extLst>
            <a:ext uri="{FF2B5EF4-FFF2-40B4-BE49-F238E27FC236}">
              <a16:creationId xmlns:a16="http://schemas.microsoft.com/office/drawing/2014/main" id="{1EB0D237-47C9-4A80-9E73-582EB53686DF}"/>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6" name="Text Box 16">
          <a:extLst>
            <a:ext uri="{FF2B5EF4-FFF2-40B4-BE49-F238E27FC236}">
              <a16:creationId xmlns:a16="http://schemas.microsoft.com/office/drawing/2014/main" id="{4B37924B-71BD-4D2B-BFB6-AD7F80125732}"/>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7" name="Text Box 17">
          <a:extLst>
            <a:ext uri="{FF2B5EF4-FFF2-40B4-BE49-F238E27FC236}">
              <a16:creationId xmlns:a16="http://schemas.microsoft.com/office/drawing/2014/main" id="{BB206B33-CEF5-44A0-8BBF-A186E3E78025}"/>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8" name="Text Box 18">
          <a:extLst>
            <a:ext uri="{FF2B5EF4-FFF2-40B4-BE49-F238E27FC236}">
              <a16:creationId xmlns:a16="http://schemas.microsoft.com/office/drawing/2014/main" id="{3C65D706-78BC-43BC-864D-FA1AE062AFFE}"/>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09" name="Text Box 19">
          <a:extLst>
            <a:ext uri="{FF2B5EF4-FFF2-40B4-BE49-F238E27FC236}">
              <a16:creationId xmlns:a16="http://schemas.microsoft.com/office/drawing/2014/main" id="{0B8ED387-E0BD-4AD7-AAD1-B2D335A0C36E}"/>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10" name="Text Box 16">
          <a:extLst>
            <a:ext uri="{FF2B5EF4-FFF2-40B4-BE49-F238E27FC236}">
              <a16:creationId xmlns:a16="http://schemas.microsoft.com/office/drawing/2014/main" id="{5A144BD1-8392-4C3D-9913-6A748E582C14}"/>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2411" name="Text Box 17">
          <a:extLst>
            <a:ext uri="{FF2B5EF4-FFF2-40B4-BE49-F238E27FC236}">
              <a16:creationId xmlns:a16="http://schemas.microsoft.com/office/drawing/2014/main" id="{388CDC39-C7A8-4C66-B250-63116629842A}"/>
            </a:ext>
          </a:extLst>
        </xdr:cNvPr>
        <xdr:cNvSpPr txBox="1">
          <a:spLocks noChangeArrowheads="1"/>
        </xdr:cNvSpPr>
      </xdr:nvSpPr>
      <xdr:spPr bwMode="auto">
        <a:xfrm>
          <a:off x="32425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2412" name="Text Box 18">
          <a:extLst>
            <a:ext uri="{FF2B5EF4-FFF2-40B4-BE49-F238E27FC236}">
              <a16:creationId xmlns:a16="http://schemas.microsoft.com/office/drawing/2014/main" id="{9DE08579-C6EC-41DB-93E0-5DA26E201351}"/>
            </a:ext>
          </a:extLst>
        </xdr:cNvPr>
        <xdr:cNvSpPr txBox="1">
          <a:spLocks noChangeArrowheads="1"/>
        </xdr:cNvSpPr>
      </xdr:nvSpPr>
      <xdr:spPr bwMode="auto">
        <a:xfrm>
          <a:off x="32422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13" name="Text Box 15">
          <a:extLst>
            <a:ext uri="{FF2B5EF4-FFF2-40B4-BE49-F238E27FC236}">
              <a16:creationId xmlns:a16="http://schemas.microsoft.com/office/drawing/2014/main" id="{918DC3D1-E599-4F42-8D6E-F1B0FFD72E36}"/>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2414" name="Text Box 15">
          <a:extLst>
            <a:ext uri="{FF2B5EF4-FFF2-40B4-BE49-F238E27FC236}">
              <a16:creationId xmlns:a16="http://schemas.microsoft.com/office/drawing/2014/main" id="{2F6FE7E4-EFA8-44C3-80A7-E703ABDBE76A}"/>
            </a:ext>
          </a:extLst>
        </xdr:cNvPr>
        <xdr:cNvSpPr txBox="1">
          <a:spLocks noChangeArrowheads="1"/>
        </xdr:cNvSpPr>
      </xdr:nvSpPr>
      <xdr:spPr bwMode="auto">
        <a:xfrm>
          <a:off x="32425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15" name="Text Box 16">
          <a:extLst>
            <a:ext uri="{FF2B5EF4-FFF2-40B4-BE49-F238E27FC236}">
              <a16:creationId xmlns:a16="http://schemas.microsoft.com/office/drawing/2014/main" id="{4D1318A5-2C86-4BFF-98E0-E9ECE33675B0}"/>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16" name="Text Box 17">
          <a:extLst>
            <a:ext uri="{FF2B5EF4-FFF2-40B4-BE49-F238E27FC236}">
              <a16:creationId xmlns:a16="http://schemas.microsoft.com/office/drawing/2014/main" id="{E774FAC9-5CB8-43DA-A399-2635DA90E35D}"/>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17" name="Text Box 18">
          <a:extLst>
            <a:ext uri="{FF2B5EF4-FFF2-40B4-BE49-F238E27FC236}">
              <a16:creationId xmlns:a16="http://schemas.microsoft.com/office/drawing/2014/main" id="{79760FA6-AAF9-424B-9874-D76D257A642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18" name="Text Box 19">
          <a:extLst>
            <a:ext uri="{FF2B5EF4-FFF2-40B4-BE49-F238E27FC236}">
              <a16:creationId xmlns:a16="http://schemas.microsoft.com/office/drawing/2014/main" id="{79859B8B-1DCD-47AE-80CD-3AEC3A4D30F6}"/>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19" name="Text Box 16">
          <a:extLst>
            <a:ext uri="{FF2B5EF4-FFF2-40B4-BE49-F238E27FC236}">
              <a16:creationId xmlns:a16="http://schemas.microsoft.com/office/drawing/2014/main" id="{33083E49-02FF-4F73-8B6F-8357DF0D63BC}"/>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20" name="Text Box 17">
          <a:extLst>
            <a:ext uri="{FF2B5EF4-FFF2-40B4-BE49-F238E27FC236}">
              <a16:creationId xmlns:a16="http://schemas.microsoft.com/office/drawing/2014/main" id="{A5EDEE53-70B3-4AD4-BC76-7180AE1DD042}"/>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2421" name="Text Box 18">
          <a:extLst>
            <a:ext uri="{FF2B5EF4-FFF2-40B4-BE49-F238E27FC236}">
              <a16:creationId xmlns:a16="http://schemas.microsoft.com/office/drawing/2014/main" id="{FBB02FC6-E529-4FBC-BB27-F43F62C13DC9}"/>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22" name="Text Box 15">
          <a:extLst>
            <a:ext uri="{FF2B5EF4-FFF2-40B4-BE49-F238E27FC236}">
              <a16:creationId xmlns:a16="http://schemas.microsoft.com/office/drawing/2014/main" id="{DBFC38E1-FFBF-43BB-9769-E046D62ED673}"/>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23" name="Text Box 15">
          <a:extLst>
            <a:ext uri="{FF2B5EF4-FFF2-40B4-BE49-F238E27FC236}">
              <a16:creationId xmlns:a16="http://schemas.microsoft.com/office/drawing/2014/main" id="{8835767E-5082-4635-959D-42C3E606169D}"/>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424" name="Text Box 15">
          <a:extLst>
            <a:ext uri="{FF2B5EF4-FFF2-40B4-BE49-F238E27FC236}">
              <a16:creationId xmlns:a16="http://schemas.microsoft.com/office/drawing/2014/main" id="{6AA6996F-801A-4255-B005-CEBD7B995D20}"/>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25" name="Text Box 15">
          <a:extLst>
            <a:ext uri="{FF2B5EF4-FFF2-40B4-BE49-F238E27FC236}">
              <a16:creationId xmlns:a16="http://schemas.microsoft.com/office/drawing/2014/main" id="{BE96DC88-6FD5-456F-9D55-0D697C35FC84}"/>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26" name="Text Box 16">
          <a:extLst>
            <a:ext uri="{FF2B5EF4-FFF2-40B4-BE49-F238E27FC236}">
              <a16:creationId xmlns:a16="http://schemas.microsoft.com/office/drawing/2014/main" id="{304CA1AD-AE99-47D8-A45E-D9919AE97342}"/>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27" name="Text Box 17">
          <a:extLst>
            <a:ext uri="{FF2B5EF4-FFF2-40B4-BE49-F238E27FC236}">
              <a16:creationId xmlns:a16="http://schemas.microsoft.com/office/drawing/2014/main" id="{A322CF7C-9891-4A31-A158-1378E857B077}"/>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28" name="Text Box 18">
          <a:extLst>
            <a:ext uri="{FF2B5EF4-FFF2-40B4-BE49-F238E27FC236}">
              <a16:creationId xmlns:a16="http://schemas.microsoft.com/office/drawing/2014/main" id="{72570572-D051-409E-8FA2-DB742053A1C9}"/>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29" name="Text Box 19">
          <a:extLst>
            <a:ext uri="{FF2B5EF4-FFF2-40B4-BE49-F238E27FC236}">
              <a16:creationId xmlns:a16="http://schemas.microsoft.com/office/drawing/2014/main" id="{B0C880C9-A892-4E26-B124-25511A0F4E11}"/>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30" name="Text Box 16">
          <a:extLst>
            <a:ext uri="{FF2B5EF4-FFF2-40B4-BE49-F238E27FC236}">
              <a16:creationId xmlns:a16="http://schemas.microsoft.com/office/drawing/2014/main" id="{EE02C5EF-E84C-44D9-8623-7FD0ED9022ED}"/>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431" name="Text Box 17">
          <a:extLst>
            <a:ext uri="{FF2B5EF4-FFF2-40B4-BE49-F238E27FC236}">
              <a16:creationId xmlns:a16="http://schemas.microsoft.com/office/drawing/2014/main" id="{7B3A57C6-0D93-480D-8069-5AE38F55ACC9}"/>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2432" name="Text Box 18">
          <a:extLst>
            <a:ext uri="{FF2B5EF4-FFF2-40B4-BE49-F238E27FC236}">
              <a16:creationId xmlns:a16="http://schemas.microsoft.com/office/drawing/2014/main" id="{F6C0DC45-90E9-469A-BC06-D4EB23B5AEE6}"/>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33" name="Text Box 15">
          <a:extLst>
            <a:ext uri="{FF2B5EF4-FFF2-40B4-BE49-F238E27FC236}">
              <a16:creationId xmlns:a16="http://schemas.microsoft.com/office/drawing/2014/main" id="{CBED6997-8DF8-492B-8CBC-F345B8DBD494}"/>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434" name="Text Box 15">
          <a:extLst>
            <a:ext uri="{FF2B5EF4-FFF2-40B4-BE49-F238E27FC236}">
              <a16:creationId xmlns:a16="http://schemas.microsoft.com/office/drawing/2014/main" id="{CADEE346-241D-4FD4-894A-6452F88442F8}"/>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35" name="Text Box 16">
          <a:extLst>
            <a:ext uri="{FF2B5EF4-FFF2-40B4-BE49-F238E27FC236}">
              <a16:creationId xmlns:a16="http://schemas.microsoft.com/office/drawing/2014/main" id="{37A78201-3A27-4B89-9A40-AAC779E4646A}"/>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36" name="Text Box 17">
          <a:extLst>
            <a:ext uri="{FF2B5EF4-FFF2-40B4-BE49-F238E27FC236}">
              <a16:creationId xmlns:a16="http://schemas.microsoft.com/office/drawing/2014/main" id="{FE0837B0-732F-4D21-A340-88D0A452990A}"/>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37" name="Text Box 18">
          <a:extLst>
            <a:ext uri="{FF2B5EF4-FFF2-40B4-BE49-F238E27FC236}">
              <a16:creationId xmlns:a16="http://schemas.microsoft.com/office/drawing/2014/main" id="{0C0D2ACA-20EB-485F-8EC9-48745E1B6A5F}"/>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38" name="Text Box 19">
          <a:extLst>
            <a:ext uri="{FF2B5EF4-FFF2-40B4-BE49-F238E27FC236}">
              <a16:creationId xmlns:a16="http://schemas.microsoft.com/office/drawing/2014/main" id="{FA25AECD-D46F-4DEF-8092-4AEA812D48DC}"/>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39" name="Text Box 16">
          <a:extLst>
            <a:ext uri="{FF2B5EF4-FFF2-40B4-BE49-F238E27FC236}">
              <a16:creationId xmlns:a16="http://schemas.microsoft.com/office/drawing/2014/main" id="{40F1A378-0823-4647-AE53-4D42E75CA351}"/>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40" name="Text Box 17">
          <a:extLst>
            <a:ext uri="{FF2B5EF4-FFF2-40B4-BE49-F238E27FC236}">
              <a16:creationId xmlns:a16="http://schemas.microsoft.com/office/drawing/2014/main" id="{01ADFB2C-4EEC-4CB5-9EDC-B27C563538BD}"/>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46</xdr:row>
      <xdr:rowOff>15875</xdr:rowOff>
    </xdr:from>
    <xdr:ext cx="95250" cy="171450"/>
    <xdr:sp macro="" textlink="">
      <xdr:nvSpPr>
        <xdr:cNvPr id="2441" name="Text Box 18">
          <a:extLst>
            <a:ext uri="{FF2B5EF4-FFF2-40B4-BE49-F238E27FC236}">
              <a16:creationId xmlns:a16="http://schemas.microsoft.com/office/drawing/2014/main" id="{EAD28891-6BF3-4000-92C9-651DEEA79242}"/>
            </a:ext>
          </a:extLst>
        </xdr:cNvPr>
        <xdr:cNvSpPr txBox="1">
          <a:spLocks noChangeArrowheads="1"/>
        </xdr:cNvSpPr>
      </xdr:nvSpPr>
      <xdr:spPr bwMode="auto">
        <a:xfrm>
          <a:off x="32422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42" name="Text Box 15">
          <a:extLst>
            <a:ext uri="{FF2B5EF4-FFF2-40B4-BE49-F238E27FC236}">
              <a16:creationId xmlns:a16="http://schemas.microsoft.com/office/drawing/2014/main" id="{D6AA3C41-0DF6-41C0-AA88-4C2C06B210A2}"/>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43" name="Text Box 15">
          <a:extLst>
            <a:ext uri="{FF2B5EF4-FFF2-40B4-BE49-F238E27FC236}">
              <a16:creationId xmlns:a16="http://schemas.microsoft.com/office/drawing/2014/main" id="{44BA6439-12F6-4937-8512-F76321BA30DB}"/>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444" name="Text Box 15">
          <a:extLst>
            <a:ext uri="{FF2B5EF4-FFF2-40B4-BE49-F238E27FC236}">
              <a16:creationId xmlns:a16="http://schemas.microsoft.com/office/drawing/2014/main" id="{6D475757-477D-4AAE-A123-E687D00EEA75}"/>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45" name="Text Box 15">
          <a:extLst>
            <a:ext uri="{FF2B5EF4-FFF2-40B4-BE49-F238E27FC236}">
              <a16:creationId xmlns:a16="http://schemas.microsoft.com/office/drawing/2014/main" id="{A4BD2ACD-66A8-4683-A9F6-4E3B764B85CD}"/>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46" name="Text Box 16">
          <a:extLst>
            <a:ext uri="{FF2B5EF4-FFF2-40B4-BE49-F238E27FC236}">
              <a16:creationId xmlns:a16="http://schemas.microsoft.com/office/drawing/2014/main" id="{D3AA6633-74F1-4B25-9BA4-981422E5113B}"/>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47" name="Text Box 17">
          <a:extLst>
            <a:ext uri="{FF2B5EF4-FFF2-40B4-BE49-F238E27FC236}">
              <a16:creationId xmlns:a16="http://schemas.microsoft.com/office/drawing/2014/main" id="{D1B90F3C-0160-4F8C-8977-2683F2C5ACA8}"/>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48" name="Text Box 18">
          <a:extLst>
            <a:ext uri="{FF2B5EF4-FFF2-40B4-BE49-F238E27FC236}">
              <a16:creationId xmlns:a16="http://schemas.microsoft.com/office/drawing/2014/main" id="{47ED6DC1-D8C1-4C26-AC42-0A006F38591C}"/>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49" name="Text Box 19">
          <a:extLst>
            <a:ext uri="{FF2B5EF4-FFF2-40B4-BE49-F238E27FC236}">
              <a16:creationId xmlns:a16="http://schemas.microsoft.com/office/drawing/2014/main" id="{50FBC76F-B8C8-4D23-B73F-021E72BE5314}"/>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50" name="Text Box 16">
          <a:extLst>
            <a:ext uri="{FF2B5EF4-FFF2-40B4-BE49-F238E27FC236}">
              <a16:creationId xmlns:a16="http://schemas.microsoft.com/office/drawing/2014/main" id="{85F5B6AF-84C5-443D-90D1-5CD5DB4BDE8D}"/>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451" name="Text Box 17">
          <a:extLst>
            <a:ext uri="{FF2B5EF4-FFF2-40B4-BE49-F238E27FC236}">
              <a16:creationId xmlns:a16="http://schemas.microsoft.com/office/drawing/2014/main" id="{75482688-1E18-4487-82A3-B0E9079D2C2B}"/>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46</xdr:row>
      <xdr:rowOff>15875</xdr:rowOff>
    </xdr:from>
    <xdr:ext cx="95250" cy="171450"/>
    <xdr:sp macro="" textlink="">
      <xdr:nvSpPr>
        <xdr:cNvPr id="2452" name="Text Box 18">
          <a:extLst>
            <a:ext uri="{FF2B5EF4-FFF2-40B4-BE49-F238E27FC236}">
              <a16:creationId xmlns:a16="http://schemas.microsoft.com/office/drawing/2014/main" id="{F7E6BF51-EC36-41E7-A2AF-37EFEB33C49F}"/>
            </a:ext>
          </a:extLst>
        </xdr:cNvPr>
        <xdr:cNvSpPr txBox="1">
          <a:spLocks noChangeArrowheads="1"/>
        </xdr:cNvSpPr>
      </xdr:nvSpPr>
      <xdr:spPr bwMode="auto">
        <a:xfrm>
          <a:off x="32422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53" name="Text Box 15">
          <a:extLst>
            <a:ext uri="{FF2B5EF4-FFF2-40B4-BE49-F238E27FC236}">
              <a16:creationId xmlns:a16="http://schemas.microsoft.com/office/drawing/2014/main" id="{6E19E321-7F15-46AA-A871-622023ADC52A}"/>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454" name="Text Box 15">
          <a:extLst>
            <a:ext uri="{FF2B5EF4-FFF2-40B4-BE49-F238E27FC236}">
              <a16:creationId xmlns:a16="http://schemas.microsoft.com/office/drawing/2014/main" id="{D23CACC5-BDB6-49DE-A0C3-9637F24C5B8D}"/>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55" name="Text Box 16">
          <a:extLst>
            <a:ext uri="{FF2B5EF4-FFF2-40B4-BE49-F238E27FC236}">
              <a16:creationId xmlns:a16="http://schemas.microsoft.com/office/drawing/2014/main" id="{B45055C3-EA5C-4599-85DC-00AE78A29389}"/>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56" name="Text Box 17">
          <a:extLst>
            <a:ext uri="{FF2B5EF4-FFF2-40B4-BE49-F238E27FC236}">
              <a16:creationId xmlns:a16="http://schemas.microsoft.com/office/drawing/2014/main" id="{EC11C462-10FD-44EF-A6C3-EB5A26EBF91F}"/>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57" name="Text Box 18">
          <a:extLst>
            <a:ext uri="{FF2B5EF4-FFF2-40B4-BE49-F238E27FC236}">
              <a16:creationId xmlns:a16="http://schemas.microsoft.com/office/drawing/2014/main" id="{4A45D8A7-19D9-4D6A-88E9-770B21010FD4}"/>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58" name="Text Box 19">
          <a:extLst>
            <a:ext uri="{FF2B5EF4-FFF2-40B4-BE49-F238E27FC236}">
              <a16:creationId xmlns:a16="http://schemas.microsoft.com/office/drawing/2014/main" id="{8527FDD9-7EC8-4244-9C3D-C0E735D8952A}"/>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59" name="Text Box 16">
          <a:extLst>
            <a:ext uri="{FF2B5EF4-FFF2-40B4-BE49-F238E27FC236}">
              <a16:creationId xmlns:a16="http://schemas.microsoft.com/office/drawing/2014/main" id="{72BF7E4E-19BE-4A12-93F6-980443882E57}"/>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0" name="Text Box 17">
          <a:extLst>
            <a:ext uri="{FF2B5EF4-FFF2-40B4-BE49-F238E27FC236}">
              <a16:creationId xmlns:a16="http://schemas.microsoft.com/office/drawing/2014/main" id="{79C0A159-76F6-4020-8D4B-30A56E440852}"/>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44</xdr:row>
      <xdr:rowOff>15875</xdr:rowOff>
    </xdr:from>
    <xdr:ext cx="95250" cy="171450"/>
    <xdr:sp macro="" textlink="">
      <xdr:nvSpPr>
        <xdr:cNvPr id="2461" name="Text Box 18">
          <a:extLst>
            <a:ext uri="{FF2B5EF4-FFF2-40B4-BE49-F238E27FC236}">
              <a16:creationId xmlns:a16="http://schemas.microsoft.com/office/drawing/2014/main" id="{A8F68308-96D3-4FBD-8165-07B892093FBD}"/>
            </a:ext>
          </a:extLst>
        </xdr:cNvPr>
        <xdr:cNvSpPr txBox="1">
          <a:spLocks noChangeArrowheads="1"/>
        </xdr:cNvSpPr>
      </xdr:nvSpPr>
      <xdr:spPr bwMode="auto">
        <a:xfrm>
          <a:off x="34708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462" name="Text Box 15">
          <a:extLst>
            <a:ext uri="{FF2B5EF4-FFF2-40B4-BE49-F238E27FC236}">
              <a16:creationId xmlns:a16="http://schemas.microsoft.com/office/drawing/2014/main" id="{87B4FC56-A170-4192-8877-2DE95720C7B1}"/>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463" name="Text Box 15">
          <a:extLst>
            <a:ext uri="{FF2B5EF4-FFF2-40B4-BE49-F238E27FC236}">
              <a16:creationId xmlns:a16="http://schemas.microsoft.com/office/drawing/2014/main" id="{1125D165-D9D2-421A-A2BC-2A203B8AF3E2}"/>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4" name="Text Box 16">
          <a:extLst>
            <a:ext uri="{FF2B5EF4-FFF2-40B4-BE49-F238E27FC236}">
              <a16:creationId xmlns:a16="http://schemas.microsoft.com/office/drawing/2014/main" id="{61343BC6-F076-4BFA-8293-BA314BE04917}"/>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5" name="Text Box 17">
          <a:extLst>
            <a:ext uri="{FF2B5EF4-FFF2-40B4-BE49-F238E27FC236}">
              <a16:creationId xmlns:a16="http://schemas.microsoft.com/office/drawing/2014/main" id="{4E84F86B-5DE8-4476-88CF-60C9008DECC8}"/>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6" name="Text Box 18">
          <a:extLst>
            <a:ext uri="{FF2B5EF4-FFF2-40B4-BE49-F238E27FC236}">
              <a16:creationId xmlns:a16="http://schemas.microsoft.com/office/drawing/2014/main" id="{7999924D-E685-451C-882A-ED3462DE20F8}"/>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7" name="Text Box 19">
          <a:extLst>
            <a:ext uri="{FF2B5EF4-FFF2-40B4-BE49-F238E27FC236}">
              <a16:creationId xmlns:a16="http://schemas.microsoft.com/office/drawing/2014/main" id="{EDA3319B-7DF5-47CF-BF2B-5BCE8B56B46D}"/>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8" name="Text Box 16">
          <a:extLst>
            <a:ext uri="{FF2B5EF4-FFF2-40B4-BE49-F238E27FC236}">
              <a16:creationId xmlns:a16="http://schemas.microsoft.com/office/drawing/2014/main" id="{A6A5188F-90D6-401B-901D-50567BDEC4D0}"/>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2469" name="Text Box 17">
          <a:extLst>
            <a:ext uri="{FF2B5EF4-FFF2-40B4-BE49-F238E27FC236}">
              <a16:creationId xmlns:a16="http://schemas.microsoft.com/office/drawing/2014/main" id="{723C0EC6-B34E-4272-83A8-7C1468CCFFDA}"/>
            </a:ext>
          </a:extLst>
        </xdr:cNvPr>
        <xdr:cNvSpPr txBox="1">
          <a:spLocks noChangeArrowheads="1"/>
        </xdr:cNvSpPr>
      </xdr:nvSpPr>
      <xdr:spPr bwMode="auto">
        <a:xfrm>
          <a:off x="34711005" y="9096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44</xdr:row>
      <xdr:rowOff>15875</xdr:rowOff>
    </xdr:from>
    <xdr:ext cx="95250" cy="171450"/>
    <xdr:sp macro="" textlink="">
      <xdr:nvSpPr>
        <xdr:cNvPr id="2470" name="Text Box 18">
          <a:extLst>
            <a:ext uri="{FF2B5EF4-FFF2-40B4-BE49-F238E27FC236}">
              <a16:creationId xmlns:a16="http://schemas.microsoft.com/office/drawing/2014/main" id="{AF6A3901-A94A-41EF-807D-9C6A788E0EB0}"/>
            </a:ext>
          </a:extLst>
        </xdr:cNvPr>
        <xdr:cNvSpPr txBox="1">
          <a:spLocks noChangeArrowheads="1"/>
        </xdr:cNvSpPr>
      </xdr:nvSpPr>
      <xdr:spPr bwMode="auto">
        <a:xfrm>
          <a:off x="34708782" y="9116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471" name="Text Box 15">
          <a:extLst>
            <a:ext uri="{FF2B5EF4-FFF2-40B4-BE49-F238E27FC236}">
              <a16:creationId xmlns:a16="http://schemas.microsoft.com/office/drawing/2014/main" id="{761D50CD-C06F-4EA5-B742-8CCB70547668}"/>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213632"/>
    <xdr:sp macro="" textlink="">
      <xdr:nvSpPr>
        <xdr:cNvPr id="2472" name="Text Box 15">
          <a:extLst>
            <a:ext uri="{FF2B5EF4-FFF2-40B4-BE49-F238E27FC236}">
              <a16:creationId xmlns:a16="http://schemas.microsoft.com/office/drawing/2014/main" id="{ACE31EA6-0CC7-4593-98B6-10F591346E8D}"/>
            </a:ext>
          </a:extLst>
        </xdr:cNvPr>
        <xdr:cNvSpPr txBox="1">
          <a:spLocks noChangeArrowheads="1"/>
        </xdr:cNvSpPr>
      </xdr:nvSpPr>
      <xdr:spPr bwMode="auto">
        <a:xfrm>
          <a:off x="34711005" y="8860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73" name="Text Box 15">
          <a:extLst>
            <a:ext uri="{FF2B5EF4-FFF2-40B4-BE49-F238E27FC236}">
              <a16:creationId xmlns:a16="http://schemas.microsoft.com/office/drawing/2014/main" id="{63129E62-3283-48AC-ACD2-4A0DFA2A0CA8}"/>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74" name="Text Box 15">
          <a:extLst>
            <a:ext uri="{FF2B5EF4-FFF2-40B4-BE49-F238E27FC236}">
              <a16:creationId xmlns:a16="http://schemas.microsoft.com/office/drawing/2014/main" id="{15B3ACDE-9F27-4A72-A600-F767AE319E3F}"/>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75" name="Text Box 15">
          <a:extLst>
            <a:ext uri="{FF2B5EF4-FFF2-40B4-BE49-F238E27FC236}">
              <a16:creationId xmlns:a16="http://schemas.microsoft.com/office/drawing/2014/main" id="{A62A1C25-8554-47A2-AF7D-8BCE719883E7}"/>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76" name="Text Box 15">
          <a:extLst>
            <a:ext uri="{FF2B5EF4-FFF2-40B4-BE49-F238E27FC236}">
              <a16:creationId xmlns:a16="http://schemas.microsoft.com/office/drawing/2014/main" id="{29579673-766F-4389-BA20-FF3D5C83C958}"/>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77" name="Text Box 15">
          <a:extLst>
            <a:ext uri="{FF2B5EF4-FFF2-40B4-BE49-F238E27FC236}">
              <a16:creationId xmlns:a16="http://schemas.microsoft.com/office/drawing/2014/main" id="{66839DB1-6AFF-4821-BBDC-6A7473F49837}"/>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78" name="Text Box 15">
          <a:extLst>
            <a:ext uri="{FF2B5EF4-FFF2-40B4-BE49-F238E27FC236}">
              <a16:creationId xmlns:a16="http://schemas.microsoft.com/office/drawing/2014/main" id="{F745B2D3-2E25-4708-8D4D-A6795DBE4391}"/>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79" name="Text Box 15">
          <a:extLst>
            <a:ext uri="{FF2B5EF4-FFF2-40B4-BE49-F238E27FC236}">
              <a16:creationId xmlns:a16="http://schemas.microsoft.com/office/drawing/2014/main" id="{B889E723-82C5-4342-9C1A-57DC1262A0D3}"/>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80" name="Text Box 15">
          <a:extLst>
            <a:ext uri="{FF2B5EF4-FFF2-40B4-BE49-F238E27FC236}">
              <a16:creationId xmlns:a16="http://schemas.microsoft.com/office/drawing/2014/main" id="{3EB84460-F874-445A-8C0C-2DC9631EA645}"/>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481" name="Text Box 15">
          <a:extLst>
            <a:ext uri="{FF2B5EF4-FFF2-40B4-BE49-F238E27FC236}">
              <a16:creationId xmlns:a16="http://schemas.microsoft.com/office/drawing/2014/main" id="{DA0CA508-0E93-4E5F-A778-7C1A262C2172}"/>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2" name="Text Box 15">
          <a:extLst>
            <a:ext uri="{FF2B5EF4-FFF2-40B4-BE49-F238E27FC236}">
              <a16:creationId xmlns:a16="http://schemas.microsoft.com/office/drawing/2014/main" id="{541551B3-72B7-43C4-84E8-71B7A2171AB1}"/>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3" name="Text Box 15">
          <a:extLst>
            <a:ext uri="{FF2B5EF4-FFF2-40B4-BE49-F238E27FC236}">
              <a16:creationId xmlns:a16="http://schemas.microsoft.com/office/drawing/2014/main" id="{51E45C86-2DB9-4DB0-97AC-059D01ADC350}"/>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4" name="Text Box 15">
          <a:extLst>
            <a:ext uri="{FF2B5EF4-FFF2-40B4-BE49-F238E27FC236}">
              <a16:creationId xmlns:a16="http://schemas.microsoft.com/office/drawing/2014/main" id="{ABB6103A-FD5B-4E84-9C93-5A43FB5B8284}"/>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5" name="Text Box 15">
          <a:extLst>
            <a:ext uri="{FF2B5EF4-FFF2-40B4-BE49-F238E27FC236}">
              <a16:creationId xmlns:a16="http://schemas.microsoft.com/office/drawing/2014/main" id="{EDA2A6AF-0A69-479A-8B0E-B286B186AB08}"/>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6" name="Text Box 15">
          <a:extLst>
            <a:ext uri="{FF2B5EF4-FFF2-40B4-BE49-F238E27FC236}">
              <a16:creationId xmlns:a16="http://schemas.microsoft.com/office/drawing/2014/main" id="{19501272-C760-4F04-BD7D-C3E52D8C9E02}"/>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7" name="Text Box 15">
          <a:extLst>
            <a:ext uri="{FF2B5EF4-FFF2-40B4-BE49-F238E27FC236}">
              <a16:creationId xmlns:a16="http://schemas.microsoft.com/office/drawing/2014/main" id="{9949E2F7-B506-463C-8AAE-100962DA0C44}"/>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8" name="Text Box 15">
          <a:extLst>
            <a:ext uri="{FF2B5EF4-FFF2-40B4-BE49-F238E27FC236}">
              <a16:creationId xmlns:a16="http://schemas.microsoft.com/office/drawing/2014/main" id="{23ACF80E-9D33-4841-8E59-A16EC9E4790A}"/>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89" name="Text Box 15">
          <a:extLst>
            <a:ext uri="{FF2B5EF4-FFF2-40B4-BE49-F238E27FC236}">
              <a16:creationId xmlns:a16="http://schemas.microsoft.com/office/drawing/2014/main" id="{A2329CE5-C1B0-4C64-AE6F-442B1BCA2190}"/>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0" name="Text Box 15">
          <a:extLst>
            <a:ext uri="{FF2B5EF4-FFF2-40B4-BE49-F238E27FC236}">
              <a16:creationId xmlns:a16="http://schemas.microsoft.com/office/drawing/2014/main" id="{C8966174-86B8-47CC-BB3F-FCB264A1753C}"/>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1" name="Text Box 15">
          <a:extLst>
            <a:ext uri="{FF2B5EF4-FFF2-40B4-BE49-F238E27FC236}">
              <a16:creationId xmlns:a16="http://schemas.microsoft.com/office/drawing/2014/main" id="{0095CABB-AD82-4591-9BBF-89AE37F0DC31}"/>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92" name="Text Box 15">
          <a:extLst>
            <a:ext uri="{FF2B5EF4-FFF2-40B4-BE49-F238E27FC236}">
              <a16:creationId xmlns:a16="http://schemas.microsoft.com/office/drawing/2014/main" id="{3E92AACC-AAC2-47EA-A5BE-991F8D06858C}"/>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493" name="Text Box 15">
          <a:extLst>
            <a:ext uri="{FF2B5EF4-FFF2-40B4-BE49-F238E27FC236}">
              <a16:creationId xmlns:a16="http://schemas.microsoft.com/office/drawing/2014/main" id="{554A3C5D-1369-4D7A-BB2D-576A48345C96}"/>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4" name="Text Box 15">
          <a:extLst>
            <a:ext uri="{FF2B5EF4-FFF2-40B4-BE49-F238E27FC236}">
              <a16:creationId xmlns:a16="http://schemas.microsoft.com/office/drawing/2014/main" id="{ABE2A85B-7CCF-4F84-9A32-2D82A23C0080}"/>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5" name="Text Box 15">
          <a:extLst>
            <a:ext uri="{FF2B5EF4-FFF2-40B4-BE49-F238E27FC236}">
              <a16:creationId xmlns:a16="http://schemas.microsoft.com/office/drawing/2014/main" id="{6B56DFB4-034B-4F42-8B4E-2CB971E5D940}"/>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6" name="Text Box 15">
          <a:extLst>
            <a:ext uri="{FF2B5EF4-FFF2-40B4-BE49-F238E27FC236}">
              <a16:creationId xmlns:a16="http://schemas.microsoft.com/office/drawing/2014/main" id="{ABB291F8-6335-4CC0-B75B-C65BE7E7C56F}"/>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7" name="Text Box 15">
          <a:extLst>
            <a:ext uri="{FF2B5EF4-FFF2-40B4-BE49-F238E27FC236}">
              <a16:creationId xmlns:a16="http://schemas.microsoft.com/office/drawing/2014/main" id="{A90749EC-5EAD-4268-A89D-6686F8C12CC3}"/>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498" name="Text Box 15">
          <a:extLst>
            <a:ext uri="{FF2B5EF4-FFF2-40B4-BE49-F238E27FC236}">
              <a16:creationId xmlns:a16="http://schemas.microsoft.com/office/drawing/2014/main" id="{7BE7205C-E306-412E-9502-28E250084ACA}"/>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499" name="Text Box 15">
          <a:extLst>
            <a:ext uri="{FF2B5EF4-FFF2-40B4-BE49-F238E27FC236}">
              <a16:creationId xmlns:a16="http://schemas.microsoft.com/office/drawing/2014/main" id="{6C488AB2-71B3-4040-B314-08BFB70C5579}"/>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500" name="Text Box 15">
          <a:extLst>
            <a:ext uri="{FF2B5EF4-FFF2-40B4-BE49-F238E27FC236}">
              <a16:creationId xmlns:a16="http://schemas.microsoft.com/office/drawing/2014/main" id="{47A1B48E-3A78-409F-8D03-E97F586092D5}"/>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01" name="Text Box 15">
          <a:extLst>
            <a:ext uri="{FF2B5EF4-FFF2-40B4-BE49-F238E27FC236}">
              <a16:creationId xmlns:a16="http://schemas.microsoft.com/office/drawing/2014/main" id="{6AD6204A-EA0E-40A0-B597-68749826A4D1}"/>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02" name="Text Box 15">
          <a:extLst>
            <a:ext uri="{FF2B5EF4-FFF2-40B4-BE49-F238E27FC236}">
              <a16:creationId xmlns:a16="http://schemas.microsoft.com/office/drawing/2014/main" id="{71E24B22-D571-453A-9FD4-76091A995FD8}"/>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503" name="Text Box 15">
          <a:extLst>
            <a:ext uri="{FF2B5EF4-FFF2-40B4-BE49-F238E27FC236}">
              <a16:creationId xmlns:a16="http://schemas.microsoft.com/office/drawing/2014/main" id="{F2A307F1-3179-4A63-AD3F-47A8A0C1D68E}"/>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504" name="Text Box 15">
          <a:extLst>
            <a:ext uri="{FF2B5EF4-FFF2-40B4-BE49-F238E27FC236}">
              <a16:creationId xmlns:a16="http://schemas.microsoft.com/office/drawing/2014/main" id="{A58226A8-2C35-49FF-87A2-DA817B2FCC1B}"/>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05" name="Text Box 15">
          <a:extLst>
            <a:ext uri="{FF2B5EF4-FFF2-40B4-BE49-F238E27FC236}">
              <a16:creationId xmlns:a16="http://schemas.microsoft.com/office/drawing/2014/main" id="{38FDB467-F15B-4CFC-A2F3-1FE628702F6A}"/>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06" name="Text Box 15">
          <a:extLst>
            <a:ext uri="{FF2B5EF4-FFF2-40B4-BE49-F238E27FC236}">
              <a16:creationId xmlns:a16="http://schemas.microsoft.com/office/drawing/2014/main" id="{2F1DFB6D-2F3F-44E4-8FBB-F47EFDA82A23}"/>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07" name="Text Box 15">
          <a:extLst>
            <a:ext uri="{FF2B5EF4-FFF2-40B4-BE49-F238E27FC236}">
              <a16:creationId xmlns:a16="http://schemas.microsoft.com/office/drawing/2014/main" id="{D77CDA1A-46C8-4BF8-BD04-D0D4C814D558}"/>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08" name="Text Box 15">
          <a:extLst>
            <a:ext uri="{FF2B5EF4-FFF2-40B4-BE49-F238E27FC236}">
              <a16:creationId xmlns:a16="http://schemas.microsoft.com/office/drawing/2014/main" id="{45C5B1D9-B8F9-47FF-8F99-6CEFE62288FD}"/>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09" name="Text Box 15">
          <a:extLst>
            <a:ext uri="{FF2B5EF4-FFF2-40B4-BE49-F238E27FC236}">
              <a16:creationId xmlns:a16="http://schemas.microsoft.com/office/drawing/2014/main" id="{9F761C14-C342-4AE1-8D61-313666E6D75F}"/>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10" name="Text Box 15">
          <a:extLst>
            <a:ext uri="{FF2B5EF4-FFF2-40B4-BE49-F238E27FC236}">
              <a16:creationId xmlns:a16="http://schemas.microsoft.com/office/drawing/2014/main" id="{399954C1-CFC4-45BA-AF12-2FE511CB9BA3}"/>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11" name="Text Box 15">
          <a:extLst>
            <a:ext uri="{FF2B5EF4-FFF2-40B4-BE49-F238E27FC236}">
              <a16:creationId xmlns:a16="http://schemas.microsoft.com/office/drawing/2014/main" id="{7E6237F1-8866-493B-83F9-BF0635A2D849}"/>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12" name="Text Box 15">
          <a:extLst>
            <a:ext uri="{FF2B5EF4-FFF2-40B4-BE49-F238E27FC236}">
              <a16:creationId xmlns:a16="http://schemas.microsoft.com/office/drawing/2014/main" id="{36332B6D-9AE1-4947-82AC-84EB5DE2499E}"/>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3" name="Text Box 16">
          <a:extLst>
            <a:ext uri="{FF2B5EF4-FFF2-40B4-BE49-F238E27FC236}">
              <a16:creationId xmlns:a16="http://schemas.microsoft.com/office/drawing/2014/main" id="{B849215E-8DA2-4A05-9548-D39BED35BF2B}"/>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4" name="Text Box 17">
          <a:extLst>
            <a:ext uri="{FF2B5EF4-FFF2-40B4-BE49-F238E27FC236}">
              <a16:creationId xmlns:a16="http://schemas.microsoft.com/office/drawing/2014/main" id="{F8387512-CD0A-410F-9F8D-0F6AD814B4D6}"/>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5" name="Text Box 18">
          <a:extLst>
            <a:ext uri="{FF2B5EF4-FFF2-40B4-BE49-F238E27FC236}">
              <a16:creationId xmlns:a16="http://schemas.microsoft.com/office/drawing/2014/main" id="{EC1F17F5-D07F-42C7-AB1A-0E412E80AB5B}"/>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6" name="Text Box 19">
          <a:extLst>
            <a:ext uri="{FF2B5EF4-FFF2-40B4-BE49-F238E27FC236}">
              <a16:creationId xmlns:a16="http://schemas.microsoft.com/office/drawing/2014/main" id="{AB94D8F7-758B-4663-A31B-089408CC1D48}"/>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7" name="Text Box 16">
          <a:extLst>
            <a:ext uri="{FF2B5EF4-FFF2-40B4-BE49-F238E27FC236}">
              <a16:creationId xmlns:a16="http://schemas.microsoft.com/office/drawing/2014/main" id="{3F509EB9-5874-4B5D-8A4F-145E4E3F3508}"/>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0</xdr:rowOff>
    </xdr:from>
    <xdr:ext cx="95250" cy="171450"/>
    <xdr:sp macro="" textlink="">
      <xdr:nvSpPr>
        <xdr:cNvPr id="2518" name="Text Box 17">
          <a:extLst>
            <a:ext uri="{FF2B5EF4-FFF2-40B4-BE49-F238E27FC236}">
              <a16:creationId xmlns:a16="http://schemas.microsoft.com/office/drawing/2014/main" id="{93FB8DEC-A5A4-4400-BCA0-6FD827E085D7}"/>
            </a:ext>
          </a:extLst>
        </xdr:cNvPr>
        <xdr:cNvSpPr txBox="1">
          <a:spLocks noChangeArrowheads="1"/>
        </xdr:cNvSpPr>
      </xdr:nvSpPr>
      <xdr:spPr bwMode="auto">
        <a:xfrm>
          <a:off x="32425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41</xdr:row>
      <xdr:rowOff>15875</xdr:rowOff>
    </xdr:from>
    <xdr:ext cx="95250" cy="171450"/>
    <xdr:sp macro="" textlink="">
      <xdr:nvSpPr>
        <xdr:cNvPr id="2519" name="Text Box 18">
          <a:extLst>
            <a:ext uri="{FF2B5EF4-FFF2-40B4-BE49-F238E27FC236}">
              <a16:creationId xmlns:a16="http://schemas.microsoft.com/office/drawing/2014/main" id="{E913DC6B-C21F-4984-A214-7C7EFB40882A}"/>
            </a:ext>
          </a:extLst>
        </xdr:cNvPr>
        <xdr:cNvSpPr txBox="1">
          <a:spLocks noChangeArrowheads="1"/>
        </xdr:cNvSpPr>
      </xdr:nvSpPr>
      <xdr:spPr bwMode="auto">
        <a:xfrm>
          <a:off x="32422782" y="724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0" name="Text Box 16">
          <a:extLst>
            <a:ext uri="{FF2B5EF4-FFF2-40B4-BE49-F238E27FC236}">
              <a16:creationId xmlns:a16="http://schemas.microsoft.com/office/drawing/2014/main" id="{20188E6D-B4ED-4FCD-926B-05CE7C8C18D7}"/>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1" name="Text Box 17">
          <a:extLst>
            <a:ext uri="{FF2B5EF4-FFF2-40B4-BE49-F238E27FC236}">
              <a16:creationId xmlns:a16="http://schemas.microsoft.com/office/drawing/2014/main" id="{84E68418-6EDB-4571-AEC6-F13B03D2AA2D}"/>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2" name="Text Box 18">
          <a:extLst>
            <a:ext uri="{FF2B5EF4-FFF2-40B4-BE49-F238E27FC236}">
              <a16:creationId xmlns:a16="http://schemas.microsoft.com/office/drawing/2014/main" id="{A58AEC50-24DF-46BD-A03E-1D3C223ED9FE}"/>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3" name="Text Box 19">
          <a:extLst>
            <a:ext uri="{FF2B5EF4-FFF2-40B4-BE49-F238E27FC236}">
              <a16:creationId xmlns:a16="http://schemas.microsoft.com/office/drawing/2014/main" id="{02EF3C2C-CD8D-4BEC-9BE2-F132F39D505E}"/>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4" name="Text Box 16">
          <a:extLst>
            <a:ext uri="{FF2B5EF4-FFF2-40B4-BE49-F238E27FC236}">
              <a16:creationId xmlns:a16="http://schemas.microsoft.com/office/drawing/2014/main" id="{9CB0BCF9-83CD-483E-97C0-F97463472214}"/>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2525" name="Text Box 15">
          <a:extLst>
            <a:ext uri="{FF2B5EF4-FFF2-40B4-BE49-F238E27FC236}">
              <a16:creationId xmlns:a16="http://schemas.microsoft.com/office/drawing/2014/main" id="{764E6A53-53C0-444B-AF5D-AB6113CBEE0F}"/>
            </a:ext>
          </a:extLst>
        </xdr:cNvPr>
        <xdr:cNvSpPr txBox="1">
          <a:spLocks noChangeArrowheads="1"/>
        </xdr:cNvSpPr>
      </xdr:nvSpPr>
      <xdr:spPr bwMode="auto">
        <a:xfrm>
          <a:off x="32425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213632"/>
    <xdr:sp macro="" textlink="">
      <xdr:nvSpPr>
        <xdr:cNvPr id="2526" name="Text Box 15">
          <a:extLst>
            <a:ext uri="{FF2B5EF4-FFF2-40B4-BE49-F238E27FC236}">
              <a16:creationId xmlns:a16="http://schemas.microsoft.com/office/drawing/2014/main" id="{D0BA6BFB-11F6-4574-84B4-45130982D0BA}"/>
            </a:ext>
          </a:extLst>
        </xdr:cNvPr>
        <xdr:cNvSpPr txBox="1">
          <a:spLocks noChangeArrowheads="1"/>
        </xdr:cNvSpPr>
      </xdr:nvSpPr>
      <xdr:spPr bwMode="auto">
        <a:xfrm>
          <a:off x="32425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7" name="Text Box 16">
          <a:extLst>
            <a:ext uri="{FF2B5EF4-FFF2-40B4-BE49-F238E27FC236}">
              <a16:creationId xmlns:a16="http://schemas.microsoft.com/office/drawing/2014/main" id="{C6638A7F-780D-4C3E-BF4B-BFD322C3CBAA}"/>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8" name="Text Box 17">
          <a:extLst>
            <a:ext uri="{FF2B5EF4-FFF2-40B4-BE49-F238E27FC236}">
              <a16:creationId xmlns:a16="http://schemas.microsoft.com/office/drawing/2014/main" id="{91464D9A-0012-4D22-8035-23C858D31E38}"/>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29" name="Text Box 18">
          <a:extLst>
            <a:ext uri="{FF2B5EF4-FFF2-40B4-BE49-F238E27FC236}">
              <a16:creationId xmlns:a16="http://schemas.microsoft.com/office/drawing/2014/main" id="{275255CD-45DE-4CD9-800B-08D5FFBFBAAD}"/>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30" name="Text Box 19">
          <a:extLst>
            <a:ext uri="{FF2B5EF4-FFF2-40B4-BE49-F238E27FC236}">
              <a16:creationId xmlns:a16="http://schemas.microsoft.com/office/drawing/2014/main" id="{A701CA4A-9364-468D-BF5E-303E95C9BFCD}"/>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31" name="Text Box 16">
          <a:extLst>
            <a:ext uri="{FF2B5EF4-FFF2-40B4-BE49-F238E27FC236}">
              <a16:creationId xmlns:a16="http://schemas.microsoft.com/office/drawing/2014/main" id="{78D801CB-931F-449F-9A06-D52AE593918E}"/>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0</xdr:rowOff>
    </xdr:from>
    <xdr:ext cx="95250" cy="171450"/>
    <xdr:sp macro="" textlink="">
      <xdr:nvSpPr>
        <xdr:cNvPr id="2532" name="Text Box 17">
          <a:extLst>
            <a:ext uri="{FF2B5EF4-FFF2-40B4-BE49-F238E27FC236}">
              <a16:creationId xmlns:a16="http://schemas.microsoft.com/office/drawing/2014/main" id="{27444A71-571E-47D5-B34B-2F0A74818CFC}"/>
            </a:ext>
          </a:extLst>
        </xdr:cNvPr>
        <xdr:cNvSpPr txBox="1">
          <a:spLocks noChangeArrowheads="1"/>
        </xdr:cNvSpPr>
      </xdr:nvSpPr>
      <xdr:spPr bwMode="auto">
        <a:xfrm>
          <a:off x="3471100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41</xdr:row>
      <xdr:rowOff>15875</xdr:rowOff>
    </xdr:from>
    <xdr:ext cx="95250" cy="171450"/>
    <xdr:sp macro="" textlink="">
      <xdr:nvSpPr>
        <xdr:cNvPr id="2533" name="Text Box 18">
          <a:extLst>
            <a:ext uri="{FF2B5EF4-FFF2-40B4-BE49-F238E27FC236}">
              <a16:creationId xmlns:a16="http://schemas.microsoft.com/office/drawing/2014/main" id="{6C8D4616-E354-4D82-9539-FF4458A695C1}"/>
            </a:ext>
          </a:extLst>
        </xdr:cNvPr>
        <xdr:cNvSpPr txBox="1">
          <a:spLocks noChangeArrowheads="1"/>
        </xdr:cNvSpPr>
      </xdr:nvSpPr>
      <xdr:spPr bwMode="auto">
        <a:xfrm>
          <a:off x="34708782" y="724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2534" name="Text Box 15">
          <a:extLst>
            <a:ext uri="{FF2B5EF4-FFF2-40B4-BE49-F238E27FC236}">
              <a16:creationId xmlns:a16="http://schemas.microsoft.com/office/drawing/2014/main" id="{5A6FB4A0-C1FC-4DAD-A097-3234AB119436}"/>
            </a:ext>
          </a:extLst>
        </xdr:cNvPr>
        <xdr:cNvSpPr txBox="1">
          <a:spLocks noChangeArrowheads="1"/>
        </xdr:cNvSpPr>
      </xdr:nvSpPr>
      <xdr:spPr bwMode="auto">
        <a:xfrm>
          <a:off x="34711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213632"/>
    <xdr:sp macro="" textlink="">
      <xdr:nvSpPr>
        <xdr:cNvPr id="2535" name="Text Box 15">
          <a:extLst>
            <a:ext uri="{FF2B5EF4-FFF2-40B4-BE49-F238E27FC236}">
              <a16:creationId xmlns:a16="http://schemas.microsoft.com/office/drawing/2014/main" id="{AB744E78-B53E-47CC-AE1D-4950DD833A98}"/>
            </a:ext>
          </a:extLst>
        </xdr:cNvPr>
        <xdr:cNvSpPr txBox="1">
          <a:spLocks noChangeArrowheads="1"/>
        </xdr:cNvSpPr>
      </xdr:nvSpPr>
      <xdr:spPr bwMode="auto">
        <a:xfrm>
          <a:off x="34711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2536" name="Text Box 15">
          <a:extLst>
            <a:ext uri="{FF2B5EF4-FFF2-40B4-BE49-F238E27FC236}">
              <a16:creationId xmlns:a16="http://schemas.microsoft.com/office/drawing/2014/main" id="{1FFD8A62-50BD-4B61-8BD1-A613768C2F94}"/>
            </a:ext>
          </a:extLst>
        </xdr:cNvPr>
        <xdr:cNvSpPr txBox="1">
          <a:spLocks noChangeArrowheads="1"/>
        </xdr:cNvSpPr>
      </xdr:nvSpPr>
      <xdr:spPr bwMode="auto">
        <a:xfrm>
          <a:off x="32425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213632"/>
    <xdr:sp macro="" textlink="">
      <xdr:nvSpPr>
        <xdr:cNvPr id="2537" name="Text Box 15">
          <a:extLst>
            <a:ext uri="{FF2B5EF4-FFF2-40B4-BE49-F238E27FC236}">
              <a16:creationId xmlns:a16="http://schemas.microsoft.com/office/drawing/2014/main" id="{B9C6BED9-FAA3-4915-9F32-7344EB7867B2}"/>
            </a:ext>
          </a:extLst>
        </xdr:cNvPr>
        <xdr:cNvSpPr txBox="1">
          <a:spLocks noChangeArrowheads="1"/>
        </xdr:cNvSpPr>
      </xdr:nvSpPr>
      <xdr:spPr bwMode="auto">
        <a:xfrm>
          <a:off x="32425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2538" name="Text Box 15">
          <a:extLst>
            <a:ext uri="{FF2B5EF4-FFF2-40B4-BE49-F238E27FC236}">
              <a16:creationId xmlns:a16="http://schemas.microsoft.com/office/drawing/2014/main" id="{B4FFA13C-6B06-4186-9357-E02457BCDD21}"/>
            </a:ext>
          </a:extLst>
        </xdr:cNvPr>
        <xdr:cNvSpPr txBox="1">
          <a:spLocks noChangeArrowheads="1"/>
        </xdr:cNvSpPr>
      </xdr:nvSpPr>
      <xdr:spPr bwMode="auto">
        <a:xfrm>
          <a:off x="34711005"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213632"/>
    <xdr:sp macro="" textlink="">
      <xdr:nvSpPr>
        <xdr:cNvPr id="2539" name="Text Box 15">
          <a:extLst>
            <a:ext uri="{FF2B5EF4-FFF2-40B4-BE49-F238E27FC236}">
              <a16:creationId xmlns:a16="http://schemas.microsoft.com/office/drawing/2014/main" id="{0E54519A-71E0-45CB-A6EB-634C7FD51986}"/>
            </a:ext>
          </a:extLst>
        </xdr:cNvPr>
        <xdr:cNvSpPr txBox="1">
          <a:spLocks noChangeArrowheads="1"/>
        </xdr:cNvSpPr>
      </xdr:nvSpPr>
      <xdr:spPr bwMode="auto">
        <a:xfrm>
          <a:off x="34711005"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0" name="Text Box 16">
          <a:extLst>
            <a:ext uri="{FF2B5EF4-FFF2-40B4-BE49-F238E27FC236}">
              <a16:creationId xmlns:a16="http://schemas.microsoft.com/office/drawing/2014/main" id="{6C4F105A-686F-4F2A-8663-CB32FA3C4C07}"/>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1" name="Text Box 17">
          <a:extLst>
            <a:ext uri="{FF2B5EF4-FFF2-40B4-BE49-F238E27FC236}">
              <a16:creationId xmlns:a16="http://schemas.microsoft.com/office/drawing/2014/main" id="{D7A42595-508F-4E52-9C52-1029E767D8A9}"/>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2" name="Text Box 18">
          <a:extLst>
            <a:ext uri="{FF2B5EF4-FFF2-40B4-BE49-F238E27FC236}">
              <a16:creationId xmlns:a16="http://schemas.microsoft.com/office/drawing/2014/main" id="{123D7E96-FE1B-49D0-B594-8A362EA731FB}"/>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3" name="Text Box 19">
          <a:extLst>
            <a:ext uri="{FF2B5EF4-FFF2-40B4-BE49-F238E27FC236}">
              <a16:creationId xmlns:a16="http://schemas.microsoft.com/office/drawing/2014/main" id="{A26E4723-E6E3-46C8-9F56-62FD33665280}"/>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544" name="Text Box 15">
          <a:extLst>
            <a:ext uri="{FF2B5EF4-FFF2-40B4-BE49-F238E27FC236}">
              <a16:creationId xmlns:a16="http://schemas.microsoft.com/office/drawing/2014/main" id="{AF6CC218-13EC-487A-8F85-161C686AC0BD}"/>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5" name="Text Box 16">
          <a:extLst>
            <a:ext uri="{FF2B5EF4-FFF2-40B4-BE49-F238E27FC236}">
              <a16:creationId xmlns:a16="http://schemas.microsoft.com/office/drawing/2014/main" id="{7848F1A1-7560-4AFC-B70F-DB54A0D224C1}"/>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2546" name="Text Box 17">
          <a:extLst>
            <a:ext uri="{FF2B5EF4-FFF2-40B4-BE49-F238E27FC236}">
              <a16:creationId xmlns:a16="http://schemas.microsoft.com/office/drawing/2014/main" id="{E9351913-41BD-4D2E-BBE3-301BFB5DDD7D}"/>
            </a:ext>
          </a:extLst>
        </xdr:cNvPr>
        <xdr:cNvSpPr txBox="1">
          <a:spLocks noChangeArrowheads="1"/>
        </xdr:cNvSpPr>
      </xdr:nvSpPr>
      <xdr:spPr bwMode="auto">
        <a:xfrm>
          <a:off x="32425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2547" name="Text Box 18">
          <a:extLst>
            <a:ext uri="{FF2B5EF4-FFF2-40B4-BE49-F238E27FC236}">
              <a16:creationId xmlns:a16="http://schemas.microsoft.com/office/drawing/2014/main" id="{0065603C-2BE7-4774-8E9A-5443A657A630}"/>
            </a:ext>
          </a:extLst>
        </xdr:cNvPr>
        <xdr:cNvSpPr txBox="1">
          <a:spLocks noChangeArrowheads="1"/>
        </xdr:cNvSpPr>
      </xdr:nvSpPr>
      <xdr:spPr bwMode="auto">
        <a:xfrm>
          <a:off x="32422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548" name="Text Box 15">
          <a:extLst>
            <a:ext uri="{FF2B5EF4-FFF2-40B4-BE49-F238E27FC236}">
              <a16:creationId xmlns:a16="http://schemas.microsoft.com/office/drawing/2014/main" id="{CACD9909-8456-4192-ABEB-6ADA3AEBA820}"/>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49" name="Text Box 16">
          <a:extLst>
            <a:ext uri="{FF2B5EF4-FFF2-40B4-BE49-F238E27FC236}">
              <a16:creationId xmlns:a16="http://schemas.microsoft.com/office/drawing/2014/main" id="{D49DC412-0BA2-4EC6-AE5E-123B578B8D1E}"/>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0" name="Text Box 17">
          <a:extLst>
            <a:ext uri="{FF2B5EF4-FFF2-40B4-BE49-F238E27FC236}">
              <a16:creationId xmlns:a16="http://schemas.microsoft.com/office/drawing/2014/main" id="{1E148573-90E4-4B69-ADAE-6A2C8512F962}"/>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1" name="Text Box 18">
          <a:extLst>
            <a:ext uri="{FF2B5EF4-FFF2-40B4-BE49-F238E27FC236}">
              <a16:creationId xmlns:a16="http://schemas.microsoft.com/office/drawing/2014/main" id="{FD54D985-0B21-4229-907E-C44DB0894303}"/>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2" name="Text Box 19">
          <a:extLst>
            <a:ext uri="{FF2B5EF4-FFF2-40B4-BE49-F238E27FC236}">
              <a16:creationId xmlns:a16="http://schemas.microsoft.com/office/drawing/2014/main" id="{FE77F5DA-64B0-4E71-935E-A006BB2824D3}"/>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3" name="Text Box 16">
          <a:extLst>
            <a:ext uri="{FF2B5EF4-FFF2-40B4-BE49-F238E27FC236}">
              <a16:creationId xmlns:a16="http://schemas.microsoft.com/office/drawing/2014/main" id="{95580A57-15D7-40C2-8A20-E428BEBFA590}"/>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2554" name="Text Box 15">
          <a:extLst>
            <a:ext uri="{FF2B5EF4-FFF2-40B4-BE49-F238E27FC236}">
              <a16:creationId xmlns:a16="http://schemas.microsoft.com/office/drawing/2014/main" id="{46C1A91E-A5AA-4AF6-9F95-0F65F6383E41}"/>
            </a:ext>
          </a:extLst>
        </xdr:cNvPr>
        <xdr:cNvSpPr txBox="1">
          <a:spLocks noChangeArrowheads="1"/>
        </xdr:cNvSpPr>
      </xdr:nvSpPr>
      <xdr:spPr bwMode="auto">
        <a:xfrm>
          <a:off x="32425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555" name="Text Box 15">
          <a:extLst>
            <a:ext uri="{FF2B5EF4-FFF2-40B4-BE49-F238E27FC236}">
              <a16:creationId xmlns:a16="http://schemas.microsoft.com/office/drawing/2014/main" id="{E1ACDA4F-0E32-477B-AC21-C71ED8E2E3D2}"/>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556" name="Text Box 15">
          <a:extLst>
            <a:ext uri="{FF2B5EF4-FFF2-40B4-BE49-F238E27FC236}">
              <a16:creationId xmlns:a16="http://schemas.microsoft.com/office/drawing/2014/main" id="{9EB9EB0A-98E7-4C49-B581-534FEE774E05}"/>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7" name="Text Box 16">
          <a:extLst>
            <a:ext uri="{FF2B5EF4-FFF2-40B4-BE49-F238E27FC236}">
              <a16:creationId xmlns:a16="http://schemas.microsoft.com/office/drawing/2014/main" id="{4EDB2874-05AF-4527-BA3B-2CB1DAC9CAD1}"/>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8" name="Text Box 17">
          <a:extLst>
            <a:ext uri="{FF2B5EF4-FFF2-40B4-BE49-F238E27FC236}">
              <a16:creationId xmlns:a16="http://schemas.microsoft.com/office/drawing/2014/main" id="{CEE74318-A7DC-4CC4-B874-706ECDC2400D}"/>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59" name="Text Box 18">
          <a:extLst>
            <a:ext uri="{FF2B5EF4-FFF2-40B4-BE49-F238E27FC236}">
              <a16:creationId xmlns:a16="http://schemas.microsoft.com/office/drawing/2014/main" id="{A52AB12D-0D89-40AD-8071-E6D533B98A68}"/>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60" name="Text Box 19">
          <a:extLst>
            <a:ext uri="{FF2B5EF4-FFF2-40B4-BE49-F238E27FC236}">
              <a16:creationId xmlns:a16="http://schemas.microsoft.com/office/drawing/2014/main" id="{48CBB268-7330-4A34-B072-C1C72F42E064}"/>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61" name="Text Box 15">
          <a:extLst>
            <a:ext uri="{FF2B5EF4-FFF2-40B4-BE49-F238E27FC236}">
              <a16:creationId xmlns:a16="http://schemas.microsoft.com/office/drawing/2014/main" id="{2E1C3CF0-588D-4F65-8361-9D121F13F452}"/>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62" name="Text Box 16">
          <a:extLst>
            <a:ext uri="{FF2B5EF4-FFF2-40B4-BE49-F238E27FC236}">
              <a16:creationId xmlns:a16="http://schemas.microsoft.com/office/drawing/2014/main" id="{2CEB9852-F5AE-4286-8D41-E9408BDF8C73}"/>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0</xdr:rowOff>
    </xdr:from>
    <xdr:ext cx="95250" cy="171450"/>
    <xdr:sp macro="" textlink="">
      <xdr:nvSpPr>
        <xdr:cNvPr id="2563" name="Text Box 17">
          <a:extLst>
            <a:ext uri="{FF2B5EF4-FFF2-40B4-BE49-F238E27FC236}">
              <a16:creationId xmlns:a16="http://schemas.microsoft.com/office/drawing/2014/main" id="{18531245-B582-4086-BBB5-EF298ABA272C}"/>
            </a:ext>
          </a:extLst>
        </xdr:cNvPr>
        <xdr:cNvSpPr txBox="1">
          <a:spLocks noChangeArrowheads="1"/>
        </xdr:cNvSpPr>
      </xdr:nvSpPr>
      <xdr:spPr bwMode="auto">
        <a:xfrm>
          <a:off x="34711005" y="949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45</xdr:row>
      <xdr:rowOff>15875</xdr:rowOff>
    </xdr:from>
    <xdr:ext cx="95250" cy="171450"/>
    <xdr:sp macro="" textlink="">
      <xdr:nvSpPr>
        <xdr:cNvPr id="2564" name="Text Box 18">
          <a:extLst>
            <a:ext uri="{FF2B5EF4-FFF2-40B4-BE49-F238E27FC236}">
              <a16:creationId xmlns:a16="http://schemas.microsoft.com/office/drawing/2014/main" id="{9CE3DF90-66FB-469A-A8D0-CDC8C3A19D0D}"/>
            </a:ext>
          </a:extLst>
        </xdr:cNvPr>
        <xdr:cNvSpPr txBox="1">
          <a:spLocks noChangeArrowheads="1"/>
        </xdr:cNvSpPr>
      </xdr:nvSpPr>
      <xdr:spPr bwMode="auto">
        <a:xfrm>
          <a:off x="34708782" y="9516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565" name="Text Box 15">
          <a:extLst>
            <a:ext uri="{FF2B5EF4-FFF2-40B4-BE49-F238E27FC236}">
              <a16:creationId xmlns:a16="http://schemas.microsoft.com/office/drawing/2014/main" id="{9E23DFD7-ADFA-4389-8D6D-121BE957B272}"/>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2566" name="Text Box 15">
          <a:extLst>
            <a:ext uri="{FF2B5EF4-FFF2-40B4-BE49-F238E27FC236}">
              <a16:creationId xmlns:a16="http://schemas.microsoft.com/office/drawing/2014/main" id="{B198B9DD-1B91-455E-8D0C-F2909AD3AA10}"/>
            </a:ext>
          </a:extLst>
        </xdr:cNvPr>
        <xdr:cNvSpPr txBox="1">
          <a:spLocks noChangeArrowheads="1"/>
        </xdr:cNvSpPr>
      </xdr:nvSpPr>
      <xdr:spPr bwMode="auto">
        <a:xfrm>
          <a:off x="34711005" y="8860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67" name="Text Box 15">
          <a:extLst>
            <a:ext uri="{FF2B5EF4-FFF2-40B4-BE49-F238E27FC236}">
              <a16:creationId xmlns:a16="http://schemas.microsoft.com/office/drawing/2014/main" id="{94966D70-A97D-4BC2-8859-D7A59180AD64}"/>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568" name="Text Box 15">
          <a:extLst>
            <a:ext uri="{FF2B5EF4-FFF2-40B4-BE49-F238E27FC236}">
              <a16:creationId xmlns:a16="http://schemas.microsoft.com/office/drawing/2014/main" id="{BC29EBAF-74A4-4696-A393-5CDE47324799}"/>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2569" name="Text Box 15">
          <a:extLst>
            <a:ext uri="{FF2B5EF4-FFF2-40B4-BE49-F238E27FC236}">
              <a16:creationId xmlns:a16="http://schemas.microsoft.com/office/drawing/2014/main" id="{629A5730-4B56-407D-968C-3FDB5F6E509B}"/>
            </a:ext>
          </a:extLst>
        </xdr:cNvPr>
        <xdr:cNvSpPr txBox="1">
          <a:spLocks noChangeArrowheads="1"/>
        </xdr:cNvSpPr>
      </xdr:nvSpPr>
      <xdr:spPr bwMode="auto">
        <a:xfrm>
          <a:off x="32425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2570" name="Text Box 15">
          <a:extLst>
            <a:ext uri="{FF2B5EF4-FFF2-40B4-BE49-F238E27FC236}">
              <a16:creationId xmlns:a16="http://schemas.microsoft.com/office/drawing/2014/main" id="{39642F4B-2A24-495E-A46A-DA8A294C3205}"/>
            </a:ext>
          </a:extLst>
        </xdr:cNvPr>
        <xdr:cNvSpPr txBox="1">
          <a:spLocks noChangeArrowheads="1"/>
        </xdr:cNvSpPr>
      </xdr:nvSpPr>
      <xdr:spPr bwMode="auto">
        <a:xfrm>
          <a:off x="32425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571" name="Text Box 15">
          <a:extLst>
            <a:ext uri="{FF2B5EF4-FFF2-40B4-BE49-F238E27FC236}">
              <a16:creationId xmlns:a16="http://schemas.microsoft.com/office/drawing/2014/main" id="{EF15803D-DE50-4632-BB1B-BC949EC29489}"/>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572" name="Text Box 15">
          <a:extLst>
            <a:ext uri="{FF2B5EF4-FFF2-40B4-BE49-F238E27FC236}">
              <a16:creationId xmlns:a16="http://schemas.microsoft.com/office/drawing/2014/main" id="{99CC7CC7-C0F6-401F-8EC3-D6A6CEA981F2}"/>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2573" name="Text Box 15">
          <a:extLst>
            <a:ext uri="{FF2B5EF4-FFF2-40B4-BE49-F238E27FC236}">
              <a16:creationId xmlns:a16="http://schemas.microsoft.com/office/drawing/2014/main" id="{07F6E01B-CCE5-4F48-8EF9-E1BB1BE891F0}"/>
            </a:ext>
          </a:extLst>
        </xdr:cNvPr>
        <xdr:cNvSpPr txBox="1">
          <a:spLocks noChangeArrowheads="1"/>
        </xdr:cNvSpPr>
      </xdr:nvSpPr>
      <xdr:spPr bwMode="auto">
        <a:xfrm>
          <a:off x="34711005" y="9498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213632"/>
    <xdr:sp macro="" textlink="">
      <xdr:nvSpPr>
        <xdr:cNvPr id="2574" name="Text Box 15">
          <a:extLst>
            <a:ext uri="{FF2B5EF4-FFF2-40B4-BE49-F238E27FC236}">
              <a16:creationId xmlns:a16="http://schemas.microsoft.com/office/drawing/2014/main" id="{A67A8EE5-EC39-448B-9FAB-6348AC08F875}"/>
            </a:ext>
          </a:extLst>
        </xdr:cNvPr>
        <xdr:cNvSpPr txBox="1">
          <a:spLocks noChangeArrowheads="1"/>
        </xdr:cNvSpPr>
      </xdr:nvSpPr>
      <xdr:spPr bwMode="auto">
        <a:xfrm>
          <a:off x="34711005" y="9498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75" name="Text Box 15">
          <a:extLst>
            <a:ext uri="{FF2B5EF4-FFF2-40B4-BE49-F238E27FC236}">
              <a16:creationId xmlns:a16="http://schemas.microsoft.com/office/drawing/2014/main" id="{6EEA6880-7970-42E4-AB00-4290108A31B9}"/>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576" name="Text Box 15">
          <a:extLst>
            <a:ext uri="{FF2B5EF4-FFF2-40B4-BE49-F238E27FC236}">
              <a16:creationId xmlns:a16="http://schemas.microsoft.com/office/drawing/2014/main" id="{F69145A1-F709-454B-B5C3-EC95C9BD425E}"/>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77" name="Text Box 16">
          <a:extLst>
            <a:ext uri="{FF2B5EF4-FFF2-40B4-BE49-F238E27FC236}">
              <a16:creationId xmlns:a16="http://schemas.microsoft.com/office/drawing/2014/main" id="{BCFACD83-C13A-4CCC-8919-47C38C935F43}"/>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78" name="Text Box 17">
          <a:extLst>
            <a:ext uri="{FF2B5EF4-FFF2-40B4-BE49-F238E27FC236}">
              <a16:creationId xmlns:a16="http://schemas.microsoft.com/office/drawing/2014/main" id="{6D762F6C-280A-4568-9ED8-921B7FCEDC16}"/>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79" name="Text Box 18">
          <a:extLst>
            <a:ext uri="{FF2B5EF4-FFF2-40B4-BE49-F238E27FC236}">
              <a16:creationId xmlns:a16="http://schemas.microsoft.com/office/drawing/2014/main" id="{E1469330-6165-44D5-BBFD-65CA0F7FAC4E}"/>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80" name="Text Box 19">
          <a:extLst>
            <a:ext uri="{FF2B5EF4-FFF2-40B4-BE49-F238E27FC236}">
              <a16:creationId xmlns:a16="http://schemas.microsoft.com/office/drawing/2014/main" id="{7E761D70-291F-4F3D-984E-DE06C2A8A4C9}"/>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81" name="Text Box 16">
          <a:extLst>
            <a:ext uri="{FF2B5EF4-FFF2-40B4-BE49-F238E27FC236}">
              <a16:creationId xmlns:a16="http://schemas.microsoft.com/office/drawing/2014/main" id="{A100BAAF-D68B-4152-8F32-43C322461C48}"/>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0</xdr:rowOff>
    </xdr:from>
    <xdr:ext cx="95250" cy="171450"/>
    <xdr:sp macro="" textlink="">
      <xdr:nvSpPr>
        <xdr:cNvPr id="2582" name="Text Box 17">
          <a:extLst>
            <a:ext uri="{FF2B5EF4-FFF2-40B4-BE49-F238E27FC236}">
              <a16:creationId xmlns:a16="http://schemas.microsoft.com/office/drawing/2014/main" id="{174A36B3-27F5-456D-911D-5D231E20CE85}"/>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46</xdr:row>
      <xdr:rowOff>15875</xdr:rowOff>
    </xdr:from>
    <xdr:ext cx="95250" cy="171450"/>
    <xdr:sp macro="" textlink="">
      <xdr:nvSpPr>
        <xdr:cNvPr id="2583" name="Text Box 18">
          <a:extLst>
            <a:ext uri="{FF2B5EF4-FFF2-40B4-BE49-F238E27FC236}">
              <a16:creationId xmlns:a16="http://schemas.microsoft.com/office/drawing/2014/main" id="{BFDA6084-B0C9-45D4-8210-0CCA55069A0E}"/>
            </a:ext>
          </a:extLst>
        </xdr:cNvPr>
        <xdr:cNvSpPr txBox="1">
          <a:spLocks noChangeArrowheads="1"/>
        </xdr:cNvSpPr>
      </xdr:nvSpPr>
      <xdr:spPr bwMode="auto">
        <a:xfrm>
          <a:off x="32422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84" name="Text Box 16">
          <a:extLst>
            <a:ext uri="{FF2B5EF4-FFF2-40B4-BE49-F238E27FC236}">
              <a16:creationId xmlns:a16="http://schemas.microsoft.com/office/drawing/2014/main" id="{93EE4399-06C5-4CCA-A92D-4B757BDCC1DB}"/>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85" name="Text Box 17">
          <a:extLst>
            <a:ext uri="{FF2B5EF4-FFF2-40B4-BE49-F238E27FC236}">
              <a16:creationId xmlns:a16="http://schemas.microsoft.com/office/drawing/2014/main" id="{EC65FF89-40BB-4753-9C70-FEC2FA99B7AB}"/>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86" name="Text Box 18">
          <a:extLst>
            <a:ext uri="{FF2B5EF4-FFF2-40B4-BE49-F238E27FC236}">
              <a16:creationId xmlns:a16="http://schemas.microsoft.com/office/drawing/2014/main" id="{DA5FEC5B-8331-4B92-9299-BFE82F018682}"/>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87" name="Text Box 19">
          <a:extLst>
            <a:ext uri="{FF2B5EF4-FFF2-40B4-BE49-F238E27FC236}">
              <a16:creationId xmlns:a16="http://schemas.microsoft.com/office/drawing/2014/main" id="{1B6450D6-60C7-44DE-B82B-45C8604C1B9A}"/>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88" name="Text Box 16">
          <a:extLst>
            <a:ext uri="{FF2B5EF4-FFF2-40B4-BE49-F238E27FC236}">
              <a16:creationId xmlns:a16="http://schemas.microsoft.com/office/drawing/2014/main" id="{8B183A6A-3E48-4867-B536-701A503F6ADB}"/>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589" name="Text Box 15">
          <a:extLst>
            <a:ext uri="{FF2B5EF4-FFF2-40B4-BE49-F238E27FC236}">
              <a16:creationId xmlns:a16="http://schemas.microsoft.com/office/drawing/2014/main" id="{06B589AC-FB41-4863-9B72-DD8DCF3BC1CA}"/>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590" name="Text Box 15">
          <a:extLst>
            <a:ext uri="{FF2B5EF4-FFF2-40B4-BE49-F238E27FC236}">
              <a16:creationId xmlns:a16="http://schemas.microsoft.com/office/drawing/2014/main" id="{4DC0F10D-B2F4-4A29-A728-48EA1857F165}"/>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1" name="Text Box 16">
          <a:extLst>
            <a:ext uri="{FF2B5EF4-FFF2-40B4-BE49-F238E27FC236}">
              <a16:creationId xmlns:a16="http://schemas.microsoft.com/office/drawing/2014/main" id="{6D514321-6B21-4AAB-894A-F0AA04565BEA}"/>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2" name="Text Box 17">
          <a:extLst>
            <a:ext uri="{FF2B5EF4-FFF2-40B4-BE49-F238E27FC236}">
              <a16:creationId xmlns:a16="http://schemas.microsoft.com/office/drawing/2014/main" id="{2999DDCC-9526-4637-954D-55F7F3944A32}"/>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3" name="Text Box 18">
          <a:extLst>
            <a:ext uri="{FF2B5EF4-FFF2-40B4-BE49-F238E27FC236}">
              <a16:creationId xmlns:a16="http://schemas.microsoft.com/office/drawing/2014/main" id="{AE484564-4E04-4B4F-9B13-51CDDDB9856A}"/>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4" name="Text Box 19">
          <a:extLst>
            <a:ext uri="{FF2B5EF4-FFF2-40B4-BE49-F238E27FC236}">
              <a16:creationId xmlns:a16="http://schemas.microsoft.com/office/drawing/2014/main" id="{70BDADFB-E633-4782-900D-862AC3A15179}"/>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5" name="Text Box 16">
          <a:extLst>
            <a:ext uri="{FF2B5EF4-FFF2-40B4-BE49-F238E27FC236}">
              <a16:creationId xmlns:a16="http://schemas.microsoft.com/office/drawing/2014/main" id="{192E14B2-CA85-4DC8-A750-2096C951B413}"/>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0</xdr:rowOff>
    </xdr:from>
    <xdr:ext cx="95250" cy="171450"/>
    <xdr:sp macro="" textlink="">
      <xdr:nvSpPr>
        <xdr:cNvPr id="2596" name="Text Box 17">
          <a:extLst>
            <a:ext uri="{FF2B5EF4-FFF2-40B4-BE49-F238E27FC236}">
              <a16:creationId xmlns:a16="http://schemas.microsoft.com/office/drawing/2014/main" id="{40082E32-5C15-4E53-837D-3324AAB380CC}"/>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46</xdr:row>
      <xdr:rowOff>15875</xdr:rowOff>
    </xdr:from>
    <xdr:ext cx="95250" cy="171450"/>
    <xdr:sp macro="" textlink="">
      <xdr:nvSpPr>
        <xdr:cNvPr id="2597" name="Text Box 18">
          <a:extLst>
            <a:ext uri="{FF2B5EF4-FFF2-40B4-BE49-F238E27FC236}">
              <a16:creationId xmlns:a16="http://schemas.microsoft.com/office/drawing/2014/main" id="{4D2D2320-4B54-4CCE-9C67-BC019E91BEB7}"/>
            </a:ext>
          </a:extLst>
        </xdr:cNvPr>
        <xdr:cNvSpPr txBox="1">
          <a:spLocks noChangeArrowheads="1"/>
        </xdr:cNvSpPr>
      </xdr:nvSpPr>
      <xdr:spPr bwMode="auto">
        <a:xfrm>
          <a:off x="34708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598" name="Text Box 15">
          <a:extLst>
            <a:ext uri="{FF2B5EF4-FFF2-40B4-BE49-F238E27FC236}">
              <a16:creationId xmlns:a16="http://schemas.microsoft.com/office/drawing/2014/main" id="{5B54E17A-F123-4D59-9B43-71F5F2A06951}"/>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599" name="Text Box 15">
          <a:extLst>
            <a:ext uri="{FF2B5EF4-FFF2-40B4-BE49-F238E27FC236}">
              <a16:creationId xmlns:a16="http://schemas.microsoft.com/office/drawing/2014/main" id="{9BDA1B9F-7F54-4D40-B3B4-F3F1CA7B85EC}"/>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2600" name="Text Box 15">
          <a:extLst>
            <a:ext uri="{FF2B5EF4-FFF2-40B4-BE49-F238E27FC236}">
              <a16:creationId xmlns:a16="http://schemas.microsoft.com/office/drawing/2014/main" id="{2B3D984D-78EC-4BA4-AA77-E88C39C1A09D}"/>
            </a:ext>
          </a:extLst>
        </xdr:cNvPr>
        <xdr:cNvSpPr txBox="1">
          <a:spLocks noChangeArrowheads="1"/>
        </xdr:cNvSpPr>
      </xdr:nvSpPr>
      <xdr:spPr bwMode="auto">
        <a:xfrm>
          <a:off x="32425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213632"/>
    <xdr:sp macro="" textlink="">
      <xdr:nvSpPr>
        <xdr:cNvPr id="2601" name="Text Box 15">
          <a:extLst>
            <a:ext uri="{FF2B5EF4-FFF2-40B4-BE49-F238E27FC236}">
              <a16:creationId xmlns:a16="http://schemas.microsoft.com/office/drawing/2014/main" id="{B292CFA8-1BF4-444B-8539-C81D03796EB7}"/>
            </a:ext>
          </a:extLst>
        </xdr:cNvPr>
        <xdr:cNvSpPr txBox="1">
          <a:spLocks noChangeArrowheads="1"/>
        </xdr:cNvSpPr>
      </xdr:nvSpPr>
      <xdr:spPr bwMode="auto">
        <a:xfrm>
          <a:off x="32425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2602" name="Text Box 15">
          <a:extLst>
            <a:ext uri="{FF2B5EF4-FFF2-40B4-BE49-F238E27FC236}">
              <a16:creationId xmlns:a16="http://schemas.microsoft.com/office/drawing/2014/main" id="{17E4F166-E780-4227-A5F7-62759A6F21D8}"/>
            </a:ext>
          </a:extLst>
        </xdr:cNvPr>
        <xdr:cNvSpPr txBox="1">
          <a:spLocks noChangeArrowheads="1"/>
        </xdr:cNvSpPr>
      </xdr:nvSpPr>
      <xdr:spPr bwMode="auto">
        <a:xfrm>
          <a:off x="34711005" y="9898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213632"/>
    <xdr:sp macro="" textlink="">
      <xdr:nvSpPr>
        <xdr:cNvPr id="2603" name="Text Box 15">
          <a:extLst>
            <a:ext uri="{FF2B5EF4-FFF2-40B4-BE49-F238E27FC236}">
              <a16:creationId xmlns:a16="http://schemas.microsoft.com/office/drawing/2014/main" id="{84F0803F-42F9-4675-B692-D83BAFC72C1B}"/>
            </a:ext>
          </a:extLst>
        </xdr:cNvPr>
        <xdr:cNvSpPr txBox="1">
          <a:spLocks noChangeArrowheads="1"/>
        </xdr:cNvSpPr>
      </xdr:nvSpPr>
      <xdr:spPr bwMode="auto">
        <a:xfrm>
          <a:off x="34711005" y="9898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04" name="Text Box 16">
          <a:extLst>
            <a:ext uri="{FF2B5EF4-FFF2-40B4-BE49-F238E27FC236}">
              <a16:creationId xmlns:a16="http://schemas.microsoft.com/office/drawing/2014/main" id="{E444C281-5DE7-4FD2-9178-8F5A229D7CA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05" name="Text Box 17">
          <a:extLst>
            <a:ext uri="{FF2B5EF4-FFF2-40B4-BE49-F238E27FC236}">
              <a16:creationId xmlns:a16="http://schemas.microsoft.com/office/drawing/2014/main" id="{8302F922-C79C-4858-9778-8371221235E4}"/>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06" name="Text Box 18">
          <a:extLst>
            <a:ext uri="{FF2B5EF4-FFF2-40B4-BE49-F238E27FC236}">
              <a16:creationId xmlns:a16="http://schemas.microsoft.com/office/drawing/2014/main" id="{7991FB63-258D-47AD-AFAB-B64638910BCB}"/>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07" name="Text Box 19">
          <a:extLst>
            <a:ext uri="{FF2B5EF4-FFF2-40B4-BE49-F238E27FC236}">
              <a16:creationId xmlns:a16="http://schemas.microsoft.com/office/drawing/2014/main" id="{4CB1FAFD-4B4C-4E0B-BF30-AE67B393654B}"/>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608" name="Text Box 15">
          <a:extLst>
            <a:ext uri="{FF2B5EF4-FFF2-40B4-BE49-F238E27FC236}">
              <a16:creationId xmlns:a16="http://schemas.microsoft.com/office/drawing/2014/main" id="{D5485CC0-DBA0-45B6-AF6B-52E55F3AB5D2}"/>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09" name="Text Box 16">
          <a:extLst>
            <a:ext uri="{FF2B5EF4-FFF2-40B4-BE49-F238E27FC236}">
              <a16:creationId xmlns:a16="http://schemas.microsoft.com/office/drawing/2014/main" id="{D6815046-A74F-4DAB-98F3-4692E5A62BF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10" name="Text Box 17">
          <a:extLst>
            <a:ext uri="{FF2B5EF4-FFF2-40B4-BE49-F238E27FC236}">
              <a16:creationId xmlns:a16="http://schemas.microsoft.com/office/drawing/2014/main" id="{A330E36A-5A42-4B5C-A3E4-BA34F40A5036}"/>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611" name="Text Box 18">
          <a:extLst>
            <a:ext uri="{FF2B5EF4-FFF2-40B4-BE49-F238E27FC236}">
              <a16:creationId xmlns:a16="http://schemas.microsoft.com/office/drawing/2014/main" id="{FE19DD25-EBA3-4F76-B5C3-CD193841F39F}"/>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612" name="Text Box 15">
          <a:extLst>
            <a:ext uri="{FF2B5EF4-FFF2-40B4-BE49-F238E27FC236}">
              <a16:creationId xmlns:a16="http://schemas.microsoft.com/office/drawing/2014/main" id="{7C3A114A-1A94-4E91-9818-D407B7DED920}"/>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13" name="Text Box 16">
          <a:extLst>
            <a:ext uri="{FF2B5EF4-FFF2-40B4-BE49-F238E27FC236}">
              <a16:creationId xmlns:a16="http://schemas.microsoft.com/office/drawing/2014/main" id="{7F2786AD-2075-4A06-8B67-3A5F3DBC1799}"/>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14" name="Text Box 17">
          <a:extLst>
            <a:ext uri="{FF2B5EF4-FFF2-40B4-BE49-F238E27FC236}">
              <a16:creationId xmlns:a16="http://schemas.microsoft.com/office/drawing/2014/main" id="{3DE86C63-646E-48FE-8DBF-FACBCA403192}"/>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15" name="Text Box 18">
          <a:extLst>
            <a:ext uri="{FF2B5EF4-FFF2-40B4-BE49-F238E27FC236}">
              <a16:creationId xmlns:a16="http://schemas.microsoft.com/office/drawing/2014/main" id="{564CF038-D3FC-4152-9BD4-4A5C173EB787}"/>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16" name="Text Box 19">
          <a:extLst>
            <a:ext uri="{FF2B5EF4-FFF2-40B4-BE49-F238E27FC236}">
              <a16:creationId xmlns:a16="http://schemas.microsoft.com/office/drawing/2014/main" id="{5581CF2A-E8CE-4B2A-B1AF-19132DDB309A}"/>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17" name="Text Box 16">
          <a:extLst>
            <a:ext uri="{FF2B5EF4-FFF2-40B4-BE49-F238E27FC236}">
              <a16:creationId xmlns:a16="http://schemas.microsoft.com/office/drawing/2014/main" id="{F943217B-595D-4DB3-85A4-77134795C732}"/>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618" name="Text Box 15">
          <a:extLst>
            <a:ext uri="{FF2B5EF4-FFF2-40B4-BE49-F238E27FC236}">
              <a16:creationId xmlns:a16="http://schemas.microsoft.com/office/drawing/2014/main" id="{2B60A304-4FFE-493C-9675-8A7DAF95F9B8}"/>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19" name="Text Box 16">
          <a:extLst>
            <a:ext uri="{FF2B5EF4-FFF2-40B4-BE49-F238E27FC236}">
              <a16:creationId xmlns:a16="http://schemas.microsoft.com/office/drawing/2014/main" id="{4B804AF8-0A26-4BA7-8812-BD7CB869475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20" name="Text Box 17">
          <a:extLst>
            <a:ext uri="{FF2B5EF4-FFF2-40B4-BE49-F238E27FC236}">
              <a16:creationId xmlns:a16="http://schemas.microsoft.com/office/drawing/2014/main" id="{422B2373-480A-4F10-BA55-9120B9F80F38}"/>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21" name="Text Box 18">
          <a:extLst>
            <a:ext uri="{FF2B5EF4-FFF2-40B4-BE49-F238E27FC236}">
              <a16:creationId xmlns:a16="http://schemas.microsoft.com/office/drawing/2014/main" id="{3C8F6EAB-D61A-4393-853F-B4CE466F56D7}"/>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22" name="Text Box 19">
          <a:extLst>
            <a:ext uri="{FF2B5EF4-FFF2-40B4-BE49-F238E27FC236}">
              <a16:creationId xmlns:a16="http://schemas.microsoft.com/office/drawing/2014/main" id="{A9A37325-C0BF-4FD6-8295-F53F3C90FB84}"/>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623" name="Text Box 15">
          <a:extLst>
            <a:ext uri="{FF2B5EF4-FFF2-40B4-BE49-F238E27FC236}">
              <a16:creationId xmlns:a16="http://schemas.microsoft.com/office/drawing/2014/main" id="{A268E80D-5070-47E4-AA6E-735BC3D07E50}"/>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24" name="Text Box 16">
          <a:extLst>
            <a:ext uri="{FF2B5EF4-FFF2-40B4-BE49-F238E27FC236}">
              <a16:creationId xmlns:a16="http://schemas.microsoft.com/office/drawing/2014/main" id="{2E287FBD-8238-4134-9AA9-61B8C82B718F}"/>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625" name="Text Box 17">
          <a:extLst>
            <a:ext uri="{FF2B5EF4-FFF2-40B4-BE49-F238E27FC236}">
              <a16:creationId xmlns:a16="http://schemas.microsoft.com/office/drawing/2014/main" id="{A599D2F9-7A43-4912-92CE-D6946C07D9D7}"/>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2626" name="Text Box 18">
          <a:extLst>
            <a:ext uri="{FF2B5EF4-FFF2-40B4-BE49-F238E27FC236}">
              <a16:creationId xmlns:a16="http://schemas.microsoft.com/office/drawing/2014/main" id="{2E710B26-E2E8-4CAD-B263-263678062931}"/>
            </a:ext>
          </a:extLst>
        </xdr:cNvPr>
        <xdr:cNvSpPr txBox="1">
          <a:spLocks noChangeArrowheads="1"/>
        </xdr:cNvSpPr>
      </xdr:nvSpPr>
      <xdr:spPr bwMode="auto">
        <a:xfrm>
          <a:off x="32422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627" name="Text Box 15">
          <a:extLst>
            <a:ext uri="{FF2B5EF4-FFF2-40B4-BE49-F238E27FC236}">
              <a16:creationId xmlns:a16="http://schemas.microsoft.com/office/drawing/2014/main" id="{2D441A20-56DD-4F20-8CFE-AA72D4FD47B2}"/>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628" name="Text Box 15">
          <a:extLst>
            <a:ext uri="{FF2B5EF4-FFF2-40B4-BE49-F238E27FC236}">
              <a16:creationId xmlns:a16="http://schemas.microsoft.com/office/drawing/2014/main" id="{814D83DB-3BC7-49D4-A411-7936DA0BD8EC}"/>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29" name="Text Box 16">
          <a:extLst>
            <a:ext uri="{FF2B5EF4-FFF2-40B4-BE49-F238E27FC236}">
              <a16:creationId xmlns:a16="http://schemas.microsoft.com/office/drawing/2014/main" id="{9F8ACDBC-C247-425C-8158-867FBC660AF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30" name="Text Box 17">
          <a:extLst>
            <a:ext uri="{FF2B5EF4-FFF2-40B4-BE49-F238E27FC236}">
              <a16:creationId xmlns:a16="http://schemas.microsoft.com/office/drawing/2014/main" id="{55D0D96E-4D7E-432B-8B73-D715644874A4}"/>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31" name="Text Box 18">
          <a:extLst>
            <a:ext uri="{FF2B5EF4-FFF2-40B4-BE49-F238E27FC236}">
              <a16:creationId xmlns:a16="http://schemas.microsoft.com/office/drawing/2014/main" id="{16A66703-F6BB-4E14-AD2F-F8E29951A565}"/>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32" name="Text Box 19">
          <a:extLst>
            <a:ext uri="{FF2B5EF4-FFF2-40B4-BE49-F238E27FC236}">
              <a16:creationId xmlns:a16="http://schemas.microsoft.com/office/drawing/2014/main" id="{BF1C59A8-CA55-4D94-B954-029A511E8AE5}"/>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633" name="Text Box 15">
          <a:extLst>
            <a:ext uri="{FF2B5EF4-FFF2-40B4-BE49-F238E27FC236}">
              <a16:creationId xmlns:a16="http://schemas.microsoft.com/office/drawing/2014/main" id="{D4D8892E-D955-4E8C-95AD-3FD8CB570885}"/>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34" name="Text Box 16">
          <a:extLst>
            <a:ext uri="{FF2B5EF4-FFF2-40B4-BE49-F238E27FC236}">
              <a16:creationId xmlns:a16="http://schemas.microsoft.com/office/drawing/2014/main" id="{ADDA2EC3-BD8D-4DB8-A956-9614D1137B22}"/>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635" name="Text Box 17">
          <a:extLst>
            <a:ext uri="{FF2B5EF4-FFF2-40B4-BE49-F238E27FC236}">
              <a16:creationId xmlns:a16="http://schemas.microsoft.com/office/drawing/2014/main" id="{BA9C9CFF-DC70-47EA-91B5-E34627A85AF0}"/>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636" name="Text Box 18">
          <a:extLst>
            <a:ext uri="{FF2B5EF4-FFF2-40B4-BE49-F238E27FC236}">
              <a16:creationId xmlns:a16="http://schemas.microsoft.com/office/drawing/2014/main" id="{37530C08-10DA-440E-99E4-7834D43F7944}"/>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637" name="Text Box 15">
          <a:extLst>
            <a:ext uri="{FF2B5EF4-FFF2-40B4-BE49-F238E27FC236}">
              <a16:creationId xmlns:a16="http://schemas.microsoft.com/office/drawing/2014/main" id="{1A9B29DA-EF1F-4362-8C01-7B30E0225E32}"/>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638" name="Text Box 15">
          <a:extLst>
            <a:ext uri="{FF2B5EF4-FFF2-40B4-BE49-F238E27FC236}">
              <a16:creationId xmlns:a16="http://schemas.microsoft.com/office/drawing/2014/main" id="{E9355C0D-DC8B-43EF-AAE1-280A4FD452F1}"/>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639" name="Text Box 15">
          <a:extLst>
            <a:ext uri="{FF2B5EF4-FFF2-40B4-BE49-F238E27FC236}">
              <a16:creationId xmlns:a16="http://schemas.microsoft.com/office/drawing/2014/main" id="{1F9C9A54-9654-4C97-8852-88067B7D7A1C}"/>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0" name="Text Box 16">
          <a:extLst>
            <a:ext uri="{FF2B5EF4-FFF2-40B4-BE49-F238E27FC236}">
              <a16:creationId xmlns:a16="http://schemas.microsoft.com/office/drawing/2014/main" id="{618160DD-4ACB-49F8-B00E-D76ED5B04D56}"/>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1" name="Text Box 17">
          <a:extLst>
            <a:ext uri="{FF2B5EF4-FFF2-40B4-BE49-F238E27FC236}">
              <a16:creationId xmlns:a16="http://schemas.microsoft.com/office/drawing/2014/main" id="{2FDF638F-E266-44F3-9EF4-D6585652FF96}"/>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2" name="Text Box 18">
          <a:extLst>
            <a:ext uri="{FF2B5EF4-FFF2-40B4-BE49-F238E27FC236}">
              <a16:creationId xmlns:a16="http://schemas.microsoft.com/office/drawing/2014/main" id="{75E3C8C0-A2D8-4393-8589-CD00AE99291D}"/>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3" name="Text Box 19">
          <a:extLst>
            <a:ext uri="{FF2B5EF4-FFF2-40B4-BE49-F238E27FC236}">
              <a16:creationId xmlns:a16="http://schemas.microsoft.com/office/drawing/2014/main" id="{C38268EF-B7F3-4813-8AE0-D9096C3ED3EF}"/>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4" name="Text Box 16">
          <a:extLst>
            <a:ext uri="{FF2B5EF4-FFF2-40B4-BE49-F238E27FC236}">
              <a16:creationId xmlns:a16="http://schemas.microsoft.com/office/drawing/2014/main" id="{EC76BCB4-81E4-4B8C-B5F3-6587104193AC}"/>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645" name="Text Box 17">
          <a:extLst>
            <a:ext uri="{FF2B5EF4-FFF2-40B4-BE49-F238E27FC236}">
              <a16:creationId xmlns:a16="http://schemas.microsoft.com/office/drawing/2014/main" id="{8903A763-0D78-4939-8A4A-7D1B473D7E08}"/>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646" name="Text Box 18">
          <a:extLst>
            <a:ext uri="{FF2B5EF4-FFF2-40B4-BE49-F238E27FC236}">
              <a16:creationId xmlns:a16="http://schemas.microsoft.com/office/drawing/2014/main" id="{2127D909-B205-45B2-ABD5-CF25E813FF96}"/>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647" name="Text Box 15">
          <a:extLst>
            <a:ext uri="{FF2B5EF4-FFF2-40B4-BE49-F238E27FC236}">
              <a16:creationId xmlns:a16="http://schemas.microsoft.com/office/drawing/2014/main" id="{643BD7B1-FBBD-4146-8A44-02F6B4E93D58}"/>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648" name="Text Box 15">
          <a:extLst>
            <a:ext uri="{FF2B5EF4-FFF2-40B4-BE49-F238E27FC236}">
              <a16:creationId xmlns:a16="http://schemas.microsoft.com/office/drawing/2014/main" id="{AAD3C819-876E-4129-B086-BE046D38A8AD}"/>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49" name="Text Box 16">
          <a:extLst>
            <a:ext uri="{FF2B5EF4-FFF2-40B4-BE49-F238E27FC236}">
              <a16:creationId xmlns:a16="http://schemas.microsoft.com/office/drawing/2014/main" id="{30920D24-244A-432A-8FA9-736E2986E7E9}"/>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50" name="Text Box 17">
          <a:extLst>
            <a:ext uri="{FF2B5EF4-FFF2-40B4-BE49-F238E27FC236}">
              <a16:creationId xmlns:a16="http://schemas.microsoft.com/office/drawing/2014/main" id="{355AB6C5-52ED-450D-8E92-EE1CBA8E895F}"/>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51" name="Text Box 18">
          <a:extLst>
            <a:ext uri="{FF2B5EF4-FFF2-40B4-BE49-F238E27FC236}">
              <a16:creationId xmlns:a16="http://schemas.microsoft.com/office/drawing/2014/main" id="{D2AFC4D0-7E78-4AE1-A0ED-18E3C51CFB60}"/>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52" name="Text Box 19">
          <a:extLst>
            <a:ext uri="{FF2B5EF4-FFF2-40B4-BE49-F238E27FC236}">
              <a16:creationId xmlns:a16="http://schemas.microsoft.com/office/drawing/2014/main" id="{188BFC5E-AF0C-449C-A71E-C63205917A6F}"/>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653" name="Text Box 15">
          <a:extLst>
            <a:ext uri="{FF2B5EF4-FFF2-40B4-BE49-F238E27FC236}">
              <a16:creationId xmlns:a16="http://schemas.microsoft.com/office/drawing/2014/main" id="{7410F2B9-42B5-4CA3-BA5D-C4E69FB6D116}"/>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54" name="Text Box 16">
          <a:extLst>
            <a:ext uri="{FF2B5EF4-FFF2-40B4-BE49-F238E27FC236}">
              <a16:creationId xmlns:a16="http://schemas.microsoft.com/office/drawing/2014/main" id="{F8707D82-F73B-422D-9A56-063AC4B61402}"/>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55" name="Text Box 17">
          <a:extLst>
            <a:ext uri="{FF2B5EF4-FFF2-40B4-BE49-F238E27FC236}">
              <a16:creationId xmlns:a16="http://schemas.microsoft.com/office/drawing/2014/main" id="{4C5082EF-92BB-48A1-BAD3-C24E77D2E568}"/>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50</xdr:row>
      <xdr:rowOff>15875</xdr:rowOff>
    </xdr:from>
    <xdr:ext cx="95250" cy="171450"/>
    <xdr:sp macro="" textlink="">
      <xdr:nvSpPr>
        <xdr:cNvPr id="2656" name="Text Box 18">
          <a:extLst>
            <a:ext uri="{FF2B5EF4-FFF2-40B4-BE49-F238E27FC236}">
              <a16:creationId xmlns:a16="http://schemas.microsoft.com/office/drawing/2014/main" id="{0CB7FEF8-1F30-456B-A6D1-919F1F67F9AB}"/>
            </a:ext>
          </a:extLst>
        </xdr:cNvPr>
        <xdr:cNvSpPr txBox="1">
          <a:spLocks noChangeArrowheads="1"/>
        </xdr:cNvSpPr>
      </xdr:nvSpPr>
      <xdr:spPr bwMode="auto">
        <a:xfrm>
          <a:off x="34708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657" name="Text Box 15">
          <a:extLst>
            <a:ext uri="{FF2B5EF4-FFF2-40B4-BE49-F238E27FC236}">
              <a16:creationId xmlns:a16="http://schemas.microsoft.com/office/drawing/2014/main" id="{ACDF1AA6-09F2-4C36-AD5E-B48242F5A019}"/>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658" name="Text Box 15">
          <a:extLst>
            <a:ext uri="{FF2B5EF4-FFF2-40B4-BE49-F238E27FC236}">
              <a16:creationId xmlns:a16="http://schemas.microsoft.com/office/drawing/2014/main" id="{48F791A7-4680-4DAD-BFB6-87E269A1091D}"/>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59" name="Text Box 16">
          <a:extLst>
            <a:ext uri="{FF2B5EF4-FFF2-40B4-BE49-F238E27FC236}">
              <a16:creationId xmlns:a16="http://schemas.microsoft.com/office/drawing/2014/main" id="{E9392507-2029-4A58-91A4-CBBBACC3D76D}"/>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60" name="Text Box 17">
          <a:extLst>
            <a:ext uri="{FF2B5EF4-FFF2-40B4-BE49-F238E27FC236}">
              <a16:creationId xmlns:a16="http://schemas.microsoft.com/office/drawing/2014/main" id="{EC8B6894-08D7-4A5F-9F15-28134428CE1E}"/>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61" name="Text Box 18">
          <a:extLst>
            <a:ext uri="{FF2B5EF4-FFF2-40B4-BE49-F238E27FC236}">
              <a16:creationId xmlns:a16="http://schemas.microsoft.com/office/drawing/2014/main" id="{29C83DC1-786B-4EE7-A834-CF76AA42A3B7}"/>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62" name="Text Box 19">
          <a:extLst>
            <a:ext uri="{FF2B5EF4-FFF2-40B4-BE49-F238E27FC236}">
              <a16:creationId xmlns:a16="http://schemas.microsoft.com/office/drawing/2014/main" id="{10B0BE4E-6BF2-4BA3-9EDA-4D162211952D}"/>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663" name="Text Box 15">
          <a:extLst>
            <a:ext uri="{FF2B5EF4-FFF2-40B4-BE49-F238E27FC236}">
              <a16:creationId xmlns:a16="http://schemas.microsoft.com/office/drawing/2014/main" id="{684B2A1D-C417-490F-BEDF-259416E89D9E}"/>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64" name="Text Box 16">
          <a:extLst>
            <a:ext uri="{FF2B5EF4-FFF2-40B4-BE49-F238E27FC236}">
              <a16:creationId xmlns:a16="http://schemas.microsoft.com/office/drawing/2014/main" id="{CDC22789-B861-49B7-B634-651DA2A1DE7E}"/>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665" name="Text Box 17">
          <a:extLst>
            <a:ext uri="{FF2B5EF4-FFF2-40B4-BE49-F238E27FC236}">
              <a16:creationId xmlns:a16="http://schemas.microsoft.com/office/drawing/2014/main" id="{1AA8E6A1-0FAB-4399-85E1-3F11753CEDD2}"/>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49</xdr:row>
      <xdr:rowOff>15875</xdr:rowOff>
    </xdr:from>
    <xdr:ext cx="95250" cy="171450"/>
    <xdr:sp macro="" textlink="">
      <xdr:nvSpPr>
        <xdr:cNvPr id="2666" name="Text Box 18">
          <a:extLst>
            <a:ext uri="{FF2B5EF4-FFF2-40B4-BE49-F238E27FC236}">
              <a16:creationId xmlns:a16="http://schemas.microsoft.com/office/drawing/2014/main" id="{EB36B2E0-54F9-4348-93B8-D5AD430A1086}"/>
            </a:ext>
          </a:extLst>
        </xdr:cNvPr>
        <xdr:cNvSpPr txBox="1">
          <a:spLocks noChangeArrowheads="1"/>
        </xdr:cNvSpPr>
      </xdr:nvSpPr>
      <xdr:spPr bwMode="auto">
        <a:xfrm>
          <a:off x="34708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667" name="Text Box 15">
          <a:extLst>
            <a:ext uri="{FF2B5EF4-FFF2-40B4-BE49-F238E27FC236}">
              <a16:creationId xmlns:a16="http://schemas.microsoft.com/office/drawing/2014/main" id="{ED3AEE0E-2163-435A-9F3D-E7355A98D129}"/>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668" name="Text Box 15">
          <a:extLst>
            <a:ext uri="{FF2B5EF4-FFF2-40B4-BE49-F238E27FC236}">
              <a16:creationId xmlns:a16="http://schemas.microsoft.com/office/drawing/2014/main" id="{82598DB8-B9B5-4273-96F6-49265BA76E34}"/>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69" name="Text Box 16">
          <a:extLst>
            <a:ext uri="{FF2B5EF4-FFF2-40B4-BE49-F238E27FC236}">
              <a16:creationId xmlns:a16="http://schemas.microsoft.com/office/drawing/2014/main" id="{88E1FA73-E723-4503-B292-A84B28FC01DC}"/>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70" name="Text Box 17">
          <a:extLst>
            <a:ext uri="{FF2B5EF4-FFF2-40B4-BE49-F238E27FC236}">
              <a16:creationId xmlns:a16="http://schemas.microsoft.com/office/drawing/2014/main" id="{A8738D92-2E5B-4067-826E-92A0B1C29578}"/>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71" name="Text Box 18">
          <a:extLst>
            <a:ext uri="{FF2B5EF4-FFF2-40B4-BE49-F238E27FC236}">
              <a16:creationId xmlns:a16="http://schemas.microsoft.com/office/drawing/2014/main" id="{58DBC694-DED0-403B-AA39-06216D492160}"/>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72" name="Text Box 19">
          <a:extLst>
            <a:ext uri="{FF2B5EF4-FFF2-40B4-BE49-F238E27FC236}">
              <a16:creationId xmlns:a16="http://schemas.microsoft.com/office/drawing/2014/main" id="{CAE36829-4B41-47F3-B77F-D81F7BC61D53}"/>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673" name="Text Box 15">
          <a:extLst>
            <a:ext uri="{FF2B5EF4-FFF2-40B4-BE49-F238E27FC236}">
              <a16:creationId xmlns:a16="http://schemas.microsoft.com/office/drawing/2014/main" id="{4CC3D483-EA37-4FBF-A119-F5A40920FCCC}"/>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74" name="Text Box 16">
          <a:extLst>
            <a:ext uri="{FF2B5EF4-FFF2-40B4-BE49-F238E27FC236}">
              <a16:creationId xmlns:a16="http://schemas.microsoft.com/office/drawing/2014/main" id="{1D5A661E-04BA-42EB-9DF7-8650E6B6A3BE}"/>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675" name="Text Box 17">
          <a:extLst>
            <a:ext uri="{FF2B5EF4-FFF2-40B4-BE49-F238E27FC236}">
              <a16:creationId xmlns:a16="http://schemas.microsoft.com/office/drawing/2014/main" id="{AD0C30A8-AE00-434C-A44E-F06CB58BD5F9}"/>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50</xdr:row>
      <xdr:rowOff>15875</xdr:rowOff>
    </xdr:from>
    <xdr:ext cx="95250" cy="171450"/>
    <xdr:sp macro="" textlink="">
      <xdr:nvSpPr>
        <xdr:cNvPr id="2676" name="Text Box 18">
          <a:extLst>
            <a:ext uri="{FF2B5EF4-FFF2-40B4-BE49-F238E27FC236}">
              <a16:creationId xmlns:a16="http://schemas.microsoft.com/office/drawing/2014/main" id="{6896B2AB-F9E3-4965-8043-806667528188}"/>
            </a:ext>
          </a:extLst>
        </xdr:cNvPr>
        <xdr:cNvSpPr txBox="1">
          <a:spLocks noChangeArrowheads="1"/>
        </xdr:cNvSpPr>
      </xdr:nvSpPr>
      <xdr:spPr bwMode="auto">
        <a:xfrm>
          <a:off x="34708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677" name="Text Box 15">
          <a:extLst>
            <a:ext uri="{FF2B5EF4-FFF2-40B4-BE49-F238E27FC236}">
              <a16:creationId xmlns:a16="http://schemas.microsoft.com/office/drawing/2014/main" id="{A4C62603-2487-4C03-B275-17F2D1E90F58}"/>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678" name="Text Box 15">
          <a:extLst>
            <a:ext uri="{FF2B5EF4-FFF2-40B4-BE49-F238E27FC236}">
              <a16:creationId xmlns:a16="http://schemas.microsoft.com/office/drawing/2014/main" id="{C2011101-F6EB-40A9-9B82-0C927FC701EF}"/>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679" name="Text Box 15">
          <a:extLst>
            <a:ext uri="{FF2B5EF4-FFF2-40B4-BE49-F238E27FC236}">
              <a16:creationId xmlns:a16="http://schemas.microsoft.com/office/drawing/2014/main" id="{F590840C-71A4-4C02-B46D-E074894AFA07}"/>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0" name="Text Box 16">
          <a:extLst>
            <a:ext uri="{FF2B5EF4-FFF2-40B4-BE49-F238E27FC236}">
              <a16:creationId xmlns:a16="http://schemas.microsoft.com/office/drawing/2014/main" id="{3BA7E469-2A14-4270-96CE-D96A014BD252}"/>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1" name="Text Box 17">
          <a:extLst>
            <a:ext uri="{FF2B5EF4-FFF2-40B4-BE49-F238E27FC236}">
              <a16:creationId xmlns:a16="http://schemas.microsoft.com/office/drawing/2014/main" id="{B8E9E790-5139-4A21-9929-B5B354B5AE41}"/>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2" name="Text Box 18">
          <a:extLst>
            <a:ext uri="{FF2B5EF4-FFF2-40B4-BE49-F238E27FC236}">
              <a16:creationId xmlns:a16="http://schemas.microsoft.com/office/drawing/2014/main" id="{70E9813B-A10A-473E-AFBE-C174C5BB34B4}"/>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3" name="Text Box 19">
          <a:extLst>
            <a:ext uri="{FF2B5EF4-FFF2-40B4-BE49-F238E27FC236}">
              <a16:creationId xmlns:a16="http://schemas.microsoft.com/office/drawing/2014/main" id="{0E09D3A8-34B6-4BBA-BB57-AA78C0AB950A}"/>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4" name="Text Box 16">
          <a:extLst>
            <a:ext uri="{FF2B5EF4-FFF2-40B4-BE49-F238E27FC236}">
              <a16:creationId xmlns:a16="http://schemas.microsoft.com/office/drawing/2014/main" id="{672F2351-CB7E-432F-B1BC-77C6AD1DC454}"/>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685" name="Text Box 17">
          <a:extLst>
            <a:ext uri="{FF2B5EF4-FFF2-40B4-BE49-F238E27FC236}">
              <a16:creationId xmlns:a16="http://schemas.microsoft.com/office/drawing/2014/main" id="{BC64B8D5-C065-40E9-AC00-34EC38566DBC}"/>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51</xdr:row>
      <xdr:rowOff>15875</xdr:rowOff>
    </xdr:from>
    <xdr:ext cx="95250" cy="171450"/>
    <xdr:sp macro="" textlink="">
      <xdr:nvSpPr>
        <xdr:cNvPr id="2686" name="Text Box 18">
          <a:extLst>
            <a:ext uri="{FF2B5EF4-FFF2-40B4-BE49-F238E27FC236}">
              <a16:creationId xmlns:a16="http://schemas.microsoft.com/office/drawing/2014/main" id="{4464D410-B389-4BD7-A5C6-344281CBFEC8}"/>
            </a:ext>
          </a:extLst>
        </xdr:cNvPr>
        <xdr:cNvSpPr txBox="1">
          <a:spLocks noChangeArrowheads="1"/>
        </xdr:cNvSpPr>
      </xdr:nvSpPr>
      <xdr:spPr bwMode="auto">
        <a:xfrm>
          <a:off x="34708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687" name="Text Box 15">
          <a:extLst>
            <a:ext uri="{FF2B5EF4-FFF2-40B4-BE49-F238E27FC236}">
              <a16:creationId xmlns:a16="http://schemas.microsoft.com/office/drawing/2014/main" id="{14DDDD29-B8FF-4B9B-A5A3-9395DBB32145}"/>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688" name="Text Box 15">
          <a:extLst>
            <a:ext uri="{FF2B5EF4-FFF2-40B4-BE49-F238E27FC236}">
              <a16:creationId xmlns:a16="http://schemas.microsoft.com/office/drawing/2014/main" id="{28376580-C2FE-44D6-B805-326F9184E0DB}"/>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689" name="Text Box 15">
          <a:extLst>
            <a:ext uri="{FF2B5EF4-FFF2-40B4-BE49-F238E27FC236}">
              <a16:creationId xmlns:a16="http://schemas.microsoft.com/office/drawing/2014/main" id="{2C382EF0-06FF-47FC-A213-35861B69E92A}"/>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690" name="Text Box 15">
          <a:extLst>
            <a:ext uri="{FF2B5EF4-FFF2-40B4-BE49-F238E27FC236}">
              <a16:creationId xmlns:a16="http://schemas.microsoft.com/office/drawing/2014/main" id="{6FCB26FD-0038-48B9-A15F-C65D65F5C09E}"/>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691" name="Text Box 15">
          <a:extLst>
            <a:ext uri="{FF2B5EF4-FFF2-40B4-BE49-F238E27FC236}">
              <a16:creationId xmlns:a16="http://schemas.microsoft.com/office/drawing/2014/main" id="{32DE9A10-C05C-48A2-A73E-C8344BF57882}"/>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692" name="Text Box 15">
          <a:extLst>
            <a:ext uri="{FF2B5EF4-FFF2-40B4-BE49-F238E27FC236}">
              <a16:creationId xmlns:a16="http://schemas.microsoft.com/office/drawing/2014/main" id="{D311B131-5468-4FAD-B55E-588F4F0DEB66}"/>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693" name="Text Box 15">
          <a:extLst>
            <a:ext uri="{FF2B5EF4-FFF2-40B4-BE49-F238E27FC236}">
              <a16:creationId xmlns:a16="http://schemas.microsoft.com/office/drawing/2014/main" id="{EDC48ABF-0159-4410-93A4-4FDE9CF3A422}"/>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694" name="Text Box 15">
          <a:extLst>
            <a:ext uri="{FF2B5EF4-FFF2-40B4-BE49-F238E27FC236}">
              <a16:creationId xmlns:a16="http://schemas.microsoft.com/office/drawing/2014/main" id="{A9DA9A6C-4ADC-4AC5-AE64-6D1D2EDA367E}"/>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695" name="Text Box 15">
          <a:extLst>
            <a:ext uri="{FF2B5EF4-FFF2-40B4-BE49-F238E27FC236}">
              <a16:creationId xmlns:a16="http://schemas.microsoft.com/office/drawing/2014/main" id="{ABA87931-DA00-47B4-AACD-D26AA8C932BB}"/>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696" name="Text Box 15">
          <a:extLst>
            <a:ext uri="{FF2B5EF4-FFF2-40B4-BE49-F238E27FC236}">
              <a16:creationId xmlns:a16="http://schemas.microsoft.com/office/drawing/2014/main" id="{E31C4E6A-00C2-40A5-A040-F113079D726A}"/>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697" name="Text Box 15">
          <a:extLst>
            <a:ext uri="{FF2B5EF4-FFF2-40B4-BE49-F238E27FC236}">
              <a16:creationId xmlns:a16="http://schemas.microsoft.com/office/drawing/2014/main" id="{25E19F14-EEDA-46D2-9959-2E6CD9178ECF}"/>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698" name="Text Box 15">
          <a:extLst>
            <a:ext uri="{FF2B5EF4-FFF2-40B4-BE49-F238E27FC236}">
              <a16:creationId xmlns:a16="http://schemas.microsoft.com/office/drawing/2014/main" id="{7E1AF742-6482-496F-BCC9-8C1B97F35B01}"/>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699" name="Text Box 15">
          <a:extLst>
            <a:ext uri="{FF2B5EF4-FFF2-40B4-BE49-F238E27FC236}">
              <a16:creationId xmlns:a16="http://schemas.microsoft.com/office/drawing/2014/main" id="{253CAA16-A109-4BBF-A55B-8DC5AB6BB5C8}"/>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700" name="Text Box 15">
          <a:extLst>
            <a:ext uri="{FF2B5EF4-FFF2-40B4-BE49-F238E27FC236}">
              <a16:creationId xmlns:a16="http://schemas.microsoft.com/office/drawing/2014/main" id="{D6153249-7A38-4D6A-88C9-A45C54E2766E}"/>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701" name="Text Box 15">
          <a:extLst>
            <a:ext uri="{FF2B5EF4-FFF2-40B4-BE49-F238E27FC236}">
              <a16:creationId xmlns:a16="http://schemas.microsoft.com/office/drawing/2014/main" id="{36313212-0560-485E-A746-9A37EE8EFCB8}"/>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702" name="Text Box 15">
          <a:extLst>
            <a:ext uri="{FF2B5EF4-FFF2-40B4-BE49-F238E27FC236}">
              <a16:creationId xmlns:a16="http://schemas.microsoft.com/office/drawing/2014/main" id="{F7104FBC-431D-44B7-95BA-B9D784B03F71}"/>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703" name="Text Box 15">
          <a:extLst>
            <a:ext uri="{FF2B5EF4-FFF2-40B4-BE49-F238E27FC236}">
              <a16:creationId xmlns:a16="http://schemas.microsoft.com/office/drawing/2014/main" id="{C132FE2A-26EB-4283-B4F5-FF6AE80B2283}"/>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704" name="Text Box 15">
          <a:extLst>
            <a:ext uri="{FF2B5EF4-FFF2-40B4-BE49-F238E27FC236}">
              <a16:creationId xmlns:a16="http://schemas.microsoft.com/office/drawing/2014/main" id="{280F1E45-D0B4-454B-B6C8-4D82674C27B7}"/>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705" name="Text Box 15">
          <a:extLst>
            <a:ext uri="{FF2B5EF4-FFF2-40B4-BE49-F238E27FC236}">
              <a16:creationId xmlns:a16="http://schemas.microsoft.com/office/drawing/2014/main" id="{BDDF0953-38B7-44FF-906A-81DB963E58B1}"/>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706" name="Text Box 15">
          <a:extLst>
            <a:ext uri="{FF2B5EF4-FFF2-40B4-BE49-F238E27FC236}">
              <a16:creationId xmlns:a16="http://schemas.microsoft.com/office/drawing/2014/main" id="{9D129B5C-4F34-497B-BD09-6DB46209A053}"/>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707" name="Text Box 15">
          <a:extLst>
            <a:ext uri="{FF2B5EF4-FFF2-40B4-BE49-F238E27FC236}">
              <a16:creationId xmlns:a16="http://schemas.microsoft.com/office/drawing/2014/main" id="{0F715C0D-0B92-486B-8191-58CC3E12FB4C}"/>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708" name="Text Box 15">
          <a:extLst>
            <a:ext uri="{FF2B5EF4-FFF2-40B4-BE49-F238E27FC236}">
              <a16:creationId xmlns:a16="http://schemas.microsoft.com/office/drawing/2014/main" id="{450B5F4F-A89C-4F0D-8B65-3B0A3569049C}"/>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709" name="Text Box 15">
          <a:extLst>
            <a:ext uri="{FF2B5EF4-FFF2-40B4-BE49-F238E27FC236}">
              <a16:creationId xmlns:a16="http://schemas.microsoft.com/office/drawing/2014/main" id="{C5446474-DC4A-48B1-A4A8-DE3E5498585C}"/>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710" name="Text Box 15">
          <a:extLst>
            <a:ext uri="{FF2B5EF4-FFF2-40B4-BE49-F238E27FC236}">
              <a16:creationId xmlns:a16="http://schemas.microsoft.com/office/drawing/2014/main" id="{64B709C9-0081-40DA-8B74-30810056FB15}"/>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711" name="Text Box 15">
          <a:extLst>
            <a:ext uri="{FF2B5EF4-FFF2-40B4-BE49-F238E27FC236}">
              <a16:creationId xmlns:a16="http://schemas.microsoft.com/office/drawing/2014/main" id="{61D5AC6C-2996-4D87-8314-7AD448AABB30}"/>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712" name="Text Box 15">
          <a:extLst>
            <a:ext uri="{FF2B5EF4-FFF2-40B4-BE49-F238E27FC236}">
              <a16:creationId xmlns:a16="http://schemas.microsoft.com/office/drawing/2014/main" id="{E1505CA6-83B5-4567-B686-43D8A280BA36}"/>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713" name="Text Box 15">
          <a:extLst>
            <a:ext uri="{FF2B5EF4-FFF2-40B4-BE49-F238E27FC236}">
              <a16:creationId xmlns:a16="http://schemas.microsoft.com/office/drawing/2014/main" id="{4621BB44-4A7B-4BC3-8575-0688CEE5D338}"/>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714" name="Text Box 15">
          <a:extLst>
            <a:ext uri="{FF2B5EF4-FFF2-40B4-BE49-F238E27FC236}">
              <a16:creationId xmlns:a16="http://schemas.microsoft.com/office/drawing/2014/main" id="{A95F2585-D4B2-42B0-B030-3794462508B8}"/>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715" name="Text Box 15">
          <a:extLst>
            <a:ext uri="{FF2B5EF4-FFF2-40B4-BE49-F238E27FC236}">
              <a16:creationId xmlns:a16="http://schemas.microsoft.com/office/drawing/2014/main" id="{4462B7DF-AD0D-462D-BD37-D542A53D4F01}"/>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716" name="Text Box 15">
          <a:extLst>
            <a:ext uri="{FF2B5EF4-FFF2-40B4-BE49-F238E27FC236}">
              <a16:creationId xmlns:a16="http://schemas.microsoft.com/office/drawing/2014/main" id="{1F4D4951-0E9F-43D6-88C1-A0CD4A011DBA}"/>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17" name="Text Box 16">
          <a:extLst>
            <a:ext uri="{FF2B5EF4-FFF2-40B4-BE49-F238E27FC236}">
              <a16:creationId xmlns:a16="http://schemas.microsoft.com/office/drawing/2014/main" id="{877070C0-EA71-4214-A89E-B951BED3F370}"/>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18" name="Text Box 17">
          <a:extLst>
            <a:ext uri="{FF2B5EF4-FFF2-40B4-BE49-F238E27FC236}">
              <a16:creationId xmlns:a16="http://schemas.microsoft.com/office/drawing/2014/main" id="{4A3C6C02-C2F4-461C-A204-2634FBF5C14F}"/>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19" name="Text Box 18">
          <a:extLst>
            <a:ext uri="{FF2B5EF4-FFF2-40B4-BE49-F238E27FC236}">
              <a16:creationId xmlns:a16="http://schemas.microsoft.com/office/drawing/2014/main" id="{C8F93861-07CD-4356-98E8-6AB260A13C99}"/>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20" name="Text Box 19">
          <a:extLst>
            <a:ext uri="{FF2B5EF4-FFF2-40B4-BE49-F238E27FC236}">
              <a16:creationId xmlns:a16="http://schemas.microsoft.com/office/drawing/2014/main" id="{C419BFC3-7566-4BF8-94AD-FF4A19437BE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721" name="Text Box 15">
          <a:extLst>
            <a:ext uri="{FF2B5EF4-FFF2-40B4-BE49-F238E27FC236}">
              <a16:creationId xmlns:a16="http://schemas.microsoft.com/office/drawing/2014/main" id="{55BC7E6F-1F1F-4D4E-A7B2-4861D592DE76}"/>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22" name="Text Box 16">
          <a:extLst>
            <a:ext uri="{FF2B5EF4-FFF2-40B4-BE49-F238E27FC236}">
              <a16:creationId xmlns:a16="http://schemas.microsoft.com/office/drawing/2014/main" id="{B03A8137-AF5A-4E6E-AC4A-951290C6962C}"/>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23" name="Text Box 17">
          <a:extLst>
            <a:ext uri="{FF2B5EF4-FFF2-40B4-BE49-F238E27FC236}">
              <a16:creationId xmlns:a16="http://schemas.microsoft.com/office/drawing/2014/main" id="{4E3CB2B0-C186-4481-9CE6-737E051985F3}"/>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724" name="Text Box 18">
          <a:extLst>
            <a:ext uri="{FF2B5EF4-FFF2-40B4-BE49-F238E27FC236}">
              <a16:creationId xmlns:a16="http://schemas.microsoft.com/office/drawing/2014/main" id="{91D6A932-80FD-41A5-B087-9CD464EA7B79}"/>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725" name="Text Box 15">
          <a:extLst>
            <a:ext uri="{FF2B5EF4-FFF2-40B4-BE49-F238E27FC236}">
              <a16:creationId xmlns:a16="http://schemas.microsoft.com/office/drawing/2014/main" id="{71734549-0138-4E7D-8B4D-D59954D77F41}"/>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726" name="Text Box 16">
          <a:extLst>
            <a:ext uri="{FF2B5EF4-FFF2-40B4-BE49-F238E27FC236}">
              <a16:creationId xmlns:a16="http://schemas.microsoft.com/office/drawing/2014/main" id="{D4F743B6-8869-4F42-8FE8-0F1CBC9975E8}"/>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727" name="Text Box 17">
          <a:extLst>
            <a:ext uri="{FF2B5EF4-FFF2-40B4-BE49-F238E27FC236}">
              <a16:creationId xmlns:a16="http://schemas.microsoft.com/office/drawing/2014/main" id="{2DCB4E43-0180-47A9-8EFE-57BAC7260509}"/>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728" name="Text Box 18">
          <a:extLst>
            <a:ext uri="{FF2B5EF4-FFF2-40B4-BE49-F238E27FC236}">
              <a16:creationId xmlns:a16="http://schemas.microsoft.com/office/drawing/2014/main" id="{F41D5407-808F-41F3-9A96-1DC2812D9AE7}"/>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729" name="Text Box 19">
          <a:extLst>
            <a:ext uri="{FF2B5EF4-FFF2-40B4-BE49-F238E27FC236}">
              <a16:creationId xmlns:a16="http://schemas.microsoft.com/office/drawing/2014/main" id="{82A39F67-5098-4FE8-8108-BCA829E15CBD}"/>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730" name="Text Box 16">
          <a:extLst>
            <a:ext uri="{FF2B5EF4-FFF2-40B4-BE49-F238E27FC236}">
              <a16:creationId xmlns:a16="http://schemas.microsoft.com/office/drawing/2014/main" id="{1A09AA65-C21A-4694-9D1B-A68B2204D4C3}"/>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731" name="Text Box 15">
          <a:extLst>
            <a:ext uri="{FF2B5EF4-FFF2-40B4-BE49-F238E27FC236}">
              <a16:creationId xmlns:a16="http://schemas.microsoft.com/office/drawing/2014/main" id="{3662BD74-C965-4838-856D-5FC80A1B7343}"/>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732" name="Text Box 15">
          <a:extLst>
            <a:ext uri="{FF2B5EF4-FFF2-40B4-BE49-F238E27FC236}">
              <a16:creationId xmlns:a16="http://schemas.microsoft.com/office/drawing/2014/main" id="{F517B4F4-2864-454F-A8C0-451689F54EC6}"/>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3" name="Text Box 16">
          <a:extLst>
            <a:ext uri="{FF2B5EF4-FFF2-40B4-BE49-F238E27FC236}">
              <a16:creationId xmlns:a16="http://schemas.microsoft.com/office/drawing/2014/main" id="{67D226C7-7A4B-4B6E-AAD6-4086E96E6FF5}"/>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4" name="Text Box 17">
          <a:extLst>
            <a:ext uri="{FF2B5EF4-FFF2-40B4-BE49-F238E27FC236}">
              <a16:creationId xmlns:a16="http://schemas.microsoft.com/office/drawing/2014/main" id="{2568AB00-84A5-42F6-A15F-CACC8699B864}"/>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5" name="Text Box 18">
          <a:extLst>
            <a:ext uri="{FF2B5EF4-FFF2-40B4-BE49-F238E27FC236}">
              <a16:creationId xmlns:a16="http://schemas.microsoft.com/office/drawing/2014/main" id="{0F104FE6-6D59-4F79-885F-3349CDD3BAC3}"/>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6" name="Text Box 19">
          <a:extLst>
            <a:ext uri="{FF2B5EF4-FFF2-40B4-BE49-F238E27FC236}">
              <a16:creationId xmlns:a16="http://schemas.microsoft.com/office/drawing/2014/main" id="{815D995F-F3E2-4681-8EE0-699774E73D0C}"/>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7" name="Text Box 16">
          <a:extLst>
            <a:ext uri="{FF2B5EF4-FFF2-40B4-BE49-F238E27FC236}">
              <a16:creationId xmlns:a16="http://schemas.microsoft.com/office/drawing/2014/main" id="{A2E5CA25-5077-477A-BEE7-98EA521A8E2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38" name="Text Box 17">
          <a:extLst>
            <a:ext uri="{FF2B5EF4-FFF2-40B4-BE49-F238E27FC236}">
              <a16:creationId xmlns:a16="http://schemas.microsoft.com/office/drawing/2014/main" id="{6CB80686-C749-4B40-B80A-F421EDB81287}"/>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2739" name="Text Box 18">
          <a:extLst>
            <a:ext uri="{FF2B5EF4-FFF2-40B4-BE49-F238E27FC236}">
              <a16:creationId xmlns:a16="http://schemas.microsoft.com/office/drawing/2014/main" id="{F4CCD66E-C708-4495-B712-728AC4041388}"/>
            </a:ext>
          </a:extLst>
        </xdr:cNvPr>
        <xdr:cNvSpPr txBox="1">
          <a:spLocks noChangeArrowheads="1"/>
        </xdr:cNvSpPr>
      </xdr:nvSpPr>
      <xdr:spPr bwMode="auto">
        <a:xfrm>
          <a:off x="32422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740" name="Text Box 15">
          <a:extLst>
            <a:ext uri="{FF2B5EF4-FFF2-40B4-BE49-F238E27FC236}">
              <a16:creationId xmlns:a16="http://schemas.microsoft.com/office/drawing/2014/main" id="{2DB0928D-7B5D-4851-BE4E-E1310CC8DD0A}"/>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1" name="Text Box 16">
          <a:extLst>
            <a:ext uri="{FF2B5EF4-FFF2-40B4-BE49-F238E27FC236}">
              <a16:creationId xmlns:a16="http://schemas.microsoft.com/office/drawing/2014/main" id="{A713F93B-3F88-4033-84B2-19533D6F4578}"/>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2" name="Text Box 17">
          <a:extLst>
            <a:ext uri="{FF2B5EF4-FFF2-40B4-BE49-F238E27FC236}">
              <a16:creationId xmlns:a16="http://schemas.microsoft.com/office/drawing/2014/main" id="{B2DA19BB-E41A-4549-931B-3D7D98E79EAF}"/>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3" name="Text Box 18">
          <a:extLst>
            <a:ext uri="{FF2B5EF4-FFF2-40B4-BE49-F238E27FC236}">
              <a16:creationId xmlns:a16="http://schemas.microsoft.com/office/drawing/2014/main" id="{FC60F8D6-FDD7-416D-8636-9E5C21C9E599}"/>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4" name="Text Box 19">
          <a:extLst>
            <a:ext uri="{FF2B5EF4-FFF2-40B4-BE49-F238E27FC236}">
              <a16:creationId xmlns:a16="http://schemas.microsoft.com/office/drawing/2014/main" id="{52658323-AB34-4CB4-93C7-F2055107C185}"/>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5" name="Text Box 16">
          <a:extLst>
            <a:ext uri="{FF2B5EF4-FFF2-40B4-BE49-F238E27FC236}">
              <a16:creationId xmlns:a16="http://schemas.microsoft.com/office/drawing/2014/main" id="{739B906A-85C4-4E42-AD35-0A6AEEEAC761}"/>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2746" name="Text Box 17">
          <a:extLst>
            <a:ext uri="{FF2B5EF4-FFF2-40B4-BE49-F238E27FC236}">
              <a16:creationId xmlns:a16="http://schemas.microsoft.com/office/drawing/2014/main" id="{BE7FBDB8-F333-4F53-81B5-82B35A6A455E}"/>
            </a:ext>
          </a:extLst>
        </xdr:cNvPr>
        <xdr:cNvSpPr txBox="1">
          <a:spLocks noChangeArrowheads="1"/>
        </xdr:cNvSpPr>
      </xdr:nvSpPr>
      <xdr:spPr bwMode="auto">
        <a:xfrm>
          <a:off x="32425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2747" name="Text Box 18">
          <a:extLst>
            <a:ext uri="{FF2B5EF4-FFF2-40B4-BE49-F238E27FC236}">
              <a16:creationId xmlns:a16="http://schemas.microsoft.com/office/drawing/2014/main" id="{707108E7-0213-4005-88A9-493F5612F47B}"/>
            </a:ext>
          </a:extLst>
        </xdr:cNvPr>
        <xdr:cNvSpPr txBox="1">
          <a:spLocks noChangeArrowheads="1"/>
        </xdr:cNvSpPr>
      </xdr:nvSpPr>
      <xdr:spPr bwMode="auto">
        <a:xfrm>
          <a:off x="32422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748" name="Text Box 15">
          <a:extLst>
            <a:ext uri="{FF2B5EF4-FFF2-40B4-BE49-F238E27FC236}">
              <a16:creationId xmlns:a16="http://schemas.microsoft.com/office/drawing/2014/main" id="{751E688A-936F-4833-AA15-0273E720178E}"/>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49" name="Text Box 16">
          <a:extLst>
            <a:ext uri="{FF2B5EF4-FFF2-40B4-BE49-F238E27FC236}">
              <a16:creationId xmlns:a16="http://schemas.microsoft.com/office/drawing/2014/main" id="{0AB0395F-C604-4BD6-A080-0BBE8C491F93}"/>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50" name="Text Box 17">
          <a:extLst>
            <a:ext uri="{FF2B5EF4-FFF2-40B4-BE49-F238E27FC236}">
              <a16:creationId xmlns:a16="http://schemas.microsoft.com/office/drawing/2014/main" id="{485B6ADE-551A-4F52-97F3-5FAF9B0D6A80}"/>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51" name="Text Box 18">
          <a:extLst>
            <a:ext uri="{FF2B5EF4-FFF2-40B4-BE49-F238E27FC236}">
              <a16:creationId xmlns:a16="http://schemas.microsoft.com/office/drawing/2014/main" id="{B8FA3D28-EFA9-4E42-9522-9C1BB6D6FBB9}"/>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52" name="Text Box 19">
          <a:extLst>
            <a:ext uri="{FF2B5EF4-FFF2-40B4-BE49-F238E27FC236}">
              <a16:creationId xmlns:a16="http://schemas.microsoft.com/office/drawing/2014/main" id="{B963F83C-9CC6-49C4-A726-92EDA9DABAC3}"/>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53" name="Text Box 16">
          <a:extLst>
            <a:ext uri="{FF2B5EF4-FFF2-40B4-BE49-F238E27FC236}">
              <a16:creationId xmlns:a16="http://schemas.microsoft.com/office/drawing/2014/main" id="{F2C5B435-9539-4E71-84D8-3B91A0B3F241}"/>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54" name="Text Box 17">
          <a:extLst>
            <a:ext uri="{FF2B5EF4-FFF2-40B4-BE49-F238E27FC236}">
              <a16:creationId xmlns:a16="http://schemas.microsoft.com/office/drawing/2014/main" id="{11AD9333-F405-464A-9D56-5864FC75D90B}"/>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755" name="Text Box 18">
          <a:extLst>
            <a:ext uri="{FF2B5EF4-FFF2-40B4-BE49-F238E27FC236}">
              <a16:creationId xmlns:a16="http://schemas.microsoft.com/office/drawing/2014/main" id="{5D5AF0D2-1395-4C2A-83BA-053B897CAF33}"/>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756" name="Text Box 15">
          <a:extLst>
            <a:ext uri="{FF2B5EF4-FFF2-40B4-BE49-F238E27FC236}">
              <a16:creationId xmlns:a16="http://schemas.microsoft.com/office/drawing/2014/main" id="{218300CB-6F05-4167-8F8C-53AB4375D450}"/>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757" name="Text Box 15">
          <a:extLst>
            <a:ext uri="{FF2B5EF4-FFF2-40B4-BE49-F238E27FC236}">
              <a16:creationId xmlns:a16="http://schemas.microsoft.com/office/drawing/2014/main" id="{5F2CA6B4-192E-489A-88D2-37DD76292DF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758" name="Text Box 15">
          <a:extLst>
            <a:ext uri="{FF2B5EF4-FFF2-40B4-BE49-F238E27FC236}">
              <a16:creationId xmlns:a16="http://schemas.microsoft.com/office/drawing/2014/main" id="{FE0B706D-4274-41D7-90FB-2112B2BDFFE6}"/>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759" name="Text Box 15">
          <a:extLst>
            <a:ext uri="{FF2B5EF4-FFF2-40B4-BE49-F238E27FC236}">
              <a16:creationId xmlns:a16="http://schemas.microsoft.com/office/drawing/2014/main" id="{21897D18-A85E-4B17-8D76-069045424DDD}"/>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0" name="Text Box 16">
          <a:extLst>
            <a:ext uri="{FF2B5EF4-FFF2-40B4-BE49-F238E27FC236}">
              <a16:creationId xmlns:a16="http://schemas.microsoft.com/office/drawing/2014/main" id="{7E6A835D-27C5-4CC7-95F1-56BD8F1E404D}"/>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1" name="Text Box 17">
          <a:extLst>
            <a:ext uri="{FF2B5EF4-FFF2-40B4-BE49-F238E27FC236}">
              <a16:creationId xmlns:a16="http://schemas.microsoft.com/office/drawing/2014/main" id="{D1F2BBD0-35D1-4701-ACD6-8FC25D867187}"/>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2" name="Text Box 18">
          <a:extLst>
            <a:ext uri="{FF2B5EF4-FFF2-40B4-BE49-F238E27FC236}">
              <a16:creationId xmlns:a16="http://schemas.microsoft.com/office/drawing/2014/main" id="{C96957A3-F3F5-4FD8-9EB2-03A9D943D1CD}"/>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3" name="Text Box 19">
          <a:extLst>
            <a:ext uri="{FF2B5EF4-FFF2-40B4-BE49-F238E27FC236}">
              <a16:creationId xmlns:a16="http://schemas.microsoft.com/office/drawing/2014/main" id="{F787E4D4-AFEA-4F5B-9E87-7D05B64D71A2}"/>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4" name="Text Box 16">
          <a:extLst>
            <a:ext uri="{FF2B5EF4-FFF2-40B4-BE49-F238E27FC236}">
              <a16:creationId xmlns:a16="http://schemas.microsoft.com/office/drawing/2014/main" id="{063A12C0-737E-472F-BCC8-AF43D3D8930E}"/>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765" name="Text Box 17">
          <a:extLst>
            <a:ext uri="{FF2B5EF4-FFF2-40B4-BE49-F238E27FC236}">
              <a16:creationId xmlns:a16="http://schemas.microsoft.com/office/drawing/2014/main" id="{4E670DA7-83E7-45B8-A795-666835AF843B}"/>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766" name="Text Box 18">
          <a:extLst>
            <a:ext uri="{FF2B5EF4-FFF2-40B4-BE49-F238E27FC236}">
              <a16:creationId xmlns:a16="http://schemas.microsoft.com/office/drawing/2014/main" id="{10BED52C-2D96-4159-BEBF-3F7AEE7F02A2}"/>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767" name="Text Box 15">
          <a:extLst>
            <a:ext uri="{FF2B5EF4-FFF2-40B4-BE49-F238E27FC236}">
              <a16:creationId xmlns:a16="http://schemas.microsoft.com/office/drawing/2014/main" id="{ECCE91B8-3833-4C6E-9749-946581C7C013}"/>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768" name="Text Box 15">
          <a:extLst>
            <a:ext uri="{FF2B5EF4-FFF2-40B4-BE49-F238E27FC236}">
              <a16:creationId xmlns:a16="http://schemas.microsoft.com/office/drawing/2014/main" id="{C1F45408-AB0F-46E5-8C7D-23DCBA53149B}"/>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69" name="Text Box 16">
          <a:extLst>
            <a:ext uri="{FF2B5EF4-FFF2-40B4-BE49-F238E27FC236}">
              <a16:creationId xmlns:a16="http://schemas.microsoft.com/office/drawing/2014/main" id="{D92D74F2-D3C3-448A-937E-C66968C55176}"/>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70" name="Text Box 17">
          <a:extLst>
            <a:ext uri="{FF2B5EF4-FFF2-40B4-BE49-F238E27FC236}">
              <a16:creationId xmlns:a16="http://schemas.microsoft.com/office/drawing/2014/main" id="{86597873-2FB7-44C6-AF4C-B1EFF390412A}"/>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71" name="Text Box 18">
          <a:extLst>
            <a:ext uri="{FF2B5EF4-FFF2-40B4-BE49-F238E27FC236}">
              <a16:creationId xmlns:a16="http://schemas.microsoft.com/office/drawing/2014/main" id="{8A460A2D-23DB-4BE6-AA3D-3BB9DD87AC20}"/>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72" name="Text Box 19">
          <a:extLst>
            <a:ext uri="{FF2B5EF4-FFF2-40B4-BE49-F238E27FC236}">
              <a16:creationId xmlns:a16="http://schemas.microsoft.com/office/drawing/2014/main" id="{4609E734-C96B-4DAE-969C-7DDF04C2097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73" name="Text Box 16">
          <a:extLst>
            <a:ext uri="{FF2B5EF4-FFF2-40B4-BE49-F238E27FC236}">
              <a16:creationId xmlns:a16="http://schemas.microsoft.com/office/drawing/2014/main" id="{B62698A9-D220-48B8-A64B-F1DEA677D579}"/>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74" name="Text Box 17">
          <a:extLst>
            <a:ext uri="{FF2B5EF4-FFF2-40B4-BE49-F238E27FC236}">
              <a16:creationId xmlns:a16="http://schemas.microsoft.com/office/drawing/2014/main" id="{93C608B5-0E5C-46C5-8E06-C26035B214AB}"/>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775" name="Text Box 18">
          <a:extLst>
            <a:ext uri="{FF2B5EF4-FFF2-40B4-BE49-F238E27FC236}">
              <a16:creationId xmlns:a16="http://schemas.microsoft.com/office/drawing/2014/main" id="{D1154B0C-C227-4251-B090-451C7516DEF0}"/>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776" name="Text Box 15">
          <a:extLst>
            <a:ext uri="{FF2B5EF4-FFF2-40B4-BE49-F238E27FC236}">
              <a16:creationId xmlns:a16="http://schemas.microsoft.com/office/drawing/2014/main" id="{68F63F03-735F-49E0-BEF7-811953430C7D}"/>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777" name="Text Box 15">
          <a:extLst>
            <a:ext uri="{FF2B5EF4-FFF2-40B4-BE49-F238E27FC236}">
              <a16:creationId xmlns:a16="http://schemas.microsoft.com/office/drawing/2014/main" id="{D8380B09-877E-4C03-8F6A-25BDDD85A239}"/>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778" name="Text Box 15">
          <a:extLst>
            <a:ext uri="{FF2B5EF4-FFF2-40B4-BE49-F238E27FC236}">
              <a16:creationId xmlns:a16="http://schemas.microsoft.com/office/drawing/2014/main" id="{1E09F4D2-F3AD-478D-8EE3-13D11A19B488}"/>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779" name="Text Box 15">
          <a:extLst>
            <a:ext uri="{FF2B5EF4-FFF2-40B4-BE49-F238E27FC236}">
              <a16:creationId xmlns:a16="http://schemas.microsoft.com/office/drawing/2014/main" id="{BD677502-4804-4C98-B597-9AE56F4A5767}"/>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0" name="Text Box 16">
          <a:extLst>
            <a:ext uri="{FF2B5EF4-FFF2-40B4-BE49-F238E27FC236}">
              <a16:creationId xmlns:a16="http://schemas.microsoft.com/office/drawing/2014/main" id="{E87BAAE7-00E3-41E3-AF60-528FC33FE23E}"/>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1" name="Text Box 17">
          <a:extLst>
            <a:ext uri="{FF2B5EF4-FFF2-40B4-BE49-F238E27FC236}">
              <a16:creationId xmlns:a16="http://schemas.microsoft.com/office/drawing/2014/main" id="{B8972441-F405-4617-A89C-85F1B798068D}"/>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2" name="Text Box 18">
          <a:extLst>
            <a:ext uri="{FF2B5EF4-FFF2-40B4-BE49-F238E27FC236}">
              <a16:creationId xmlns:a16="http://schemas.microsoft.com/office/drawing/2014/main" id="{DC86764D-1E5B-439E-A9BD-B8A64D272DF5}"/>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3" name="Text Box 19">
          <a:extLst>
            <a:ext uri="{FF2B5EF4-FFF2-40B4-BE49-F238E27FC236}">
              <a16:creationId xmlns:a16="http://schemas.microsoft.com/office/drawing/2014/main" id="{74C6DF94-74E7-4862-ADF0-DEAC06E27071}"/>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4" name="Text Box 16">
          <a:extLst>
            <a:ext uri="{FF2B5EF4-FFF2-40B4-BE49-F238E27FC236}">
              <a16:creationId xmlns:a16="http://schemas.microsoft.com/office/drawing/2014/main" id="{53253385-AB09-410D-A2CE-6A24770444B6}"/>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785" name="Text Box 17">
          <a:extLst>
            <a:ext uri="{FF2B5EF4-FFF2-40B4-BE49-F238E27FC236}">
              <a16:creationId xmlns:a16="http://schemas.microsoft.com/office/drawing/2014/main" id="{18A4E90E-AEA3-4CB5-94DE-15BE54BABA24}"/>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786" name="Text Box 18">
          <a:extLst>
            <a:ext uri="{FF2B5EF4-FFF2-40B4-BE49-F238E27FC236}">
              <a16:creationId xmlns:a16="http://schemas.microsoft.com/office/drawing/2014/main" id="{2731D95D-CBA0-423E-BFE2-4C87ACE72A41}"/>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787" name="Text Box 15">
          <a:extLst>
            <a:ext uri="{FF2B5EF4-FFF2-40B4-BE49-F238E27FC236}">
              <a16:creationId xmlns:a16="http://schemas.microsoft.com/office/drawing/2014/main" id="{BCB561F6-6CFE-4F39-9BB2-6E115BA6D524}"/>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788" name="Text Box 15">
          <a:extLst>
            <a:ext uri="{FF2B5EF4-FFF2-40B4-BE49-F238E27FC236}">
              <a16:creationId xmlns:a16="http://schemas.microsoft.com/office/drawing/2014/main" id="{D03C25F7-042D-4899-A6FD-2CBE8A645423}"/>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89" name="Text Box 16">
          <a:extLst>
            <a:ext uri="{FF2B5EF4-FFF2-40B4-BE49-F238E27FC236}">
              <a16:creationId xmlns:a16="http://schemas.microsoft.com/office/drawing/2014/main" id="{77792F8D-3B21-4EAE-A859-746FDB8EC2C9}"/>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0" name="Text Box 17">
          <a:extLst>
            <a:ext uri="{FF2B5EF4-FFF2-40B4-BE49-F238E27FC236}">
              <a16:creationId xmlns:a16="http://schemas.microsoft.com/office/drawing/2014/main" id="{78FF3EC6-FFDD-4FDF-B3EC-8D54AB1BD467}"/>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1" name="Text Box 18">
          <a:extLst>
            <a:ext uri="{FF2B5EF4-FFF2-40B4-BE49-F238E27FC236}">
              <a16:creationId xmlns:a16="http://schemas.microsoft.com/office/drawing/2014/main" id="{9A444DB8-7786-48FA-B00B-4838E9146A11}"/>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2" name="Text Box 19">
          <a:extLst>
            <a:ext uri="{FF2B5EF4-FFF2-40B4-BE49-F238E27FC236}">
              <a16:creationId xmlns:a16="http://schemas.microsoft.com/office/drawing/2014/main" id="{A2B3D734-D9F9-4DBA-8D01-7E7C7821185A}"/>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3" name="Text Box 16">
          <a:extLst>
            <a:ext uri="{FF2B5EF4-FFF2-40B4-BE49-F238E27FC236}">
              <a16:creationId xmlns:a16="http://schemas.microsoft.com/office/drawing/2014/main" id="{90333695-0F32-4C61-81EC-18783970304D}"/>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4" name="Text Box 17">
          <a:extLst>
            <a:ext uri="{FF2B5EF4-FFF2-40B4-BE49-F238E27FC236}">
              <a16:creationId xmlns:a16="http://schemas.microsoft.com/office/drawing/2014/main" id="{72A0C054-5A8A-42EE-B82B-8B0E620168D0}"/>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49</xdr:row>
      <xdr:rowOff>15875</xdr:rowOff>
    </xdr:from>
    <xdr:ext cx="95250" cy="171450"/>
    <xdr:sp macro="" textlink="">
      <xdr:nvSpPr>
        <xdr:cNvPr id="2795" name="Text Box 18">
          <a:extLst>
            <a:ext uri="{FF2B5EF4-FFF2-40B4-BE49-F238E27FC236}">
              <a16:creationId xmlns:a16="http://schemas.microsoft.com/office/drawing/2014/main" id="{15E91F15-3243-4A2D-8D55-49CB6AD02D09}"/>
            </a:ext>
          </a:extLst>
        </xdr:cNvPr>
        <xdr:cNvSpPr txBox="1">
          <a:spLocks noChangeArrowheads="1"/>
        </xdr:cNvSpPr>
      </xdr:nvSpPr>
      <xdr:spPr bwMode="auto">
        <a:xfrm>
          <a:off x="34708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796" name="Text Box 15">
          <a:extLst>
            <a:ext uri="{FF2B5EF4-FFF2-40B4-BE49-F238E27FC236}">
              <a16:creationId xmlns:a16="http://schemas.microsoft.com/office/drawing/2014/main" id="{4F9D4676-8591-4D3F-A50A-B7B7A0998145}"/>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7" name="Text Box 16">
          <a:extLst>
            <a:ext uri="{FF2B5EF4-FFF2-40B4-BE49-F238E27FC236}">
              <a16:creationId xmlns:a16="http://schemas.microsoft.com/office/drawing/2014/main" id="{6DCA1290-5E8F-4FAB-879C-9A0B96890C45}"/>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8" name="Text Box 17">
          <a:extLst>
            <a:ext uri="{FF2B5EF4-FFF2-40B4-BE49-F238E27FC236}">
              <a16:creationId xmlns:a16="http://schemas.microsoft.com/office/drawing/2014/main" id="{6631F0AB-F9F1-4EA5-989A-7729B2C4557E}"/>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799" name="Text Box 18">
          <a:extLst>
            <a:ext uri="{FF2B5EF4-FFF2-40B4-BE49-F238E27FC236}">
              <a16:creationId xmlns:a16="http://schemas.microsoft.com/office/drawing/2014/main" id="{842BF3B5-5423-43E8-8ACC-76A9366E2947}"/>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800" name="Text Box 19">
          <a:extLst>
            <a:ext uri="{FF2B5EF4-FFF2-40B4-BE49-F238E27FC236}">
              <a16:creationId xmlns:a16="http://schemas.microsoft.com/office/drawing/2014/main" id="{D8EA3ACF-D0AA-4BDA-968F-60007002FDC8}"/>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801" name="Text Box 16">
          <a:extLst>
            <a:ext uri="{FF2B5EF4-FFF2-40B4-BE49-F238E27FC236}">
              <a16:creationId xmlns:a16="http://schemas.microsoft.com/office/drawing/2014/main" id="{DD5567BC-3AFF-47F1-80E3-37AFF7AEB0F2}"/>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2802" name="Text Box 17">
          <a:extLst>
            <a:ext uri="{FF2B5EF4-FFF2-40B4-BE49-F238E27FC236}">
              <a16:creationId xmlns:a16="http://schemas.microsoft.com/office/drawing/2014/main" id="{05E3F986-DD59-4EA6-BEA3-1285D3E752D7}"/>
            </a:ext>
          </a:extLst>
        </xdr:cNvPr>
        <xdr:cNvSpPr txBox="1">
          <a:spLocks noChangeArrowheads="1"/>
        </xdr:cNvSpPr>
      </xdr:nvSpPr>
      <xdr:spPr bwMode="auto">
        <a:xfrm>
          <a:off x="34711005" y="11401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49</xdr:row>
      <xdr:rowOff>15875</xdr:rowOff>
    </xdr:from>
    <xdr:ext cx="95250" cy="171450"/>
    <xdr:sp macro="" textlink="">
      <xdr:nvSpPr>
        <xdr:cNvPr id="2803" name="Text Box 18">
          <a:extLst>
            <a:ext uri="{FF2B5EF4-FFF2-40B4-BE49-F238E27FC236}">
              <a16:creationId xmlns:a16="http://schemas.microsoft.com/office/drawing/2014/main" id="{7FF86211-F11A-43BE-B050-11B70CC5F2D6}"/>
            </a:ext>
          </a:extLst>
        </xdr:cNvPr>
        <xdr:cNvSpPr txBox="1">
          <a:spLocks noChangeArrowheads="1"/>
        </xdr:cNvSpPr>
      </xdr:nvSpPr>
      <xdr:spPr bwMode="auto">
        <a:xfrm>
          <a:off x="34708782" y="114211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04" name="Text Box 15">
          <a:extLst>
            <a:ext uri="{FF2B5EF4-FFF2-40B4-BE49-F238E27FC236}">
              <a16:creationId xmlns:a16="http://schemas.microsoft.com/office/drawing/2014/main" id="{114EE454-7924-4B24-A0A0-DB421A927755}"/>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05" name="Text Box 15">
          <a:extLst>
            <a:ext uri="{FF2B5EF4-FFF2-40B4-BE49-F238E27FC236}">
              <a16:creationId xmlns:a16="http://schemas.microsoft.com/office/drawing/2014/main" id="{F4179207-7316-45C2-92E2-6668FF9C8E61}"/>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06" name="Text Box 15">
          <a:extLst>
            <a:ext uri="{FF2B5EF4-FFF2-40B4-BE49-F238E27FC236}">
              <a16:creationId xmlns:a16="http://schemas.microsoft.com/office/drawing/2014/main" id="{D23E5935-9124-4B2D-8A6E-7679E48413DD}"/>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07" name="Text Box 15">
          <a:extLst>
            <a:ext uri="{FF2B5EF4-FFF2-40B4-BE49-F238E27FC236}">
              <a16:creationId xmlns:a16="http://schemas.microsoft.com/office/drawing/2014/main" id="{FA1BCA25-A9D2-4A63-9D0F-AF0D12FC46B2}"/>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08" name="Text Box 15">
          <a:extLst>
            <a:ext uri="{FF2B5EF4-FFF2-40B4-BE49-F238E27FC236}">
              <a16:creationId xmlns:a16="http://schemas.microsoft.com/office/drawing/2014/main" id="{8C423A0F-43D3-49B9-9454-AD248796AE44}"/>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09" name="Text Box 15">
          <a:extLst>
            <a:ext uri="{FF2B5EF4-FFF2-40B4-BE49-F238E27FC236}">
              <a16:creationId xmlns:a16="http://schemas.microsoft.com/office/drawing/2014/main" id="{6E6A8497-D4EC-4FD5-8C0B-3D2DA6C54339}"/>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0" name="Text Box 15">
          <a:extLst>
            <a:ext uri="{FF2B5EF4-FFF2-40B4-BE49-F238E27FC236}">
              <a16:creationId xmlns:a16="http://schemas.microsoft.com/office/drawing/2014/main" id="{FFCB145E-3786-410B-8699-000AA22EA517}"/>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1" name="Text Box 15">
          <a:extLst>
            <a:ext uri="{FF2B5EF4-FFF2-40B4-BE49-F238E27FC236}">
              <a16:creationId xmlns:a16="http://schemas.microsoft.com/office/drawing/2014/main" id="{B35FF43E-6B2B-4451-A4B6-5DAACC5EF9D1}"/>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12" name="Text Box 15">
          <a:extLst>
            <a:ext uri="{FF2B5EF4-FFF2-40B4-BE49-F238E27FC236}">
              <a16:creationId xmlns:a16="http://schemas.microsoft.com/office/drawing/2014/main" id="{F5B55D73-F137-4E08-96A3-E9647D9B1126}"/>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13" name="Text Box 15">
          <a:extLst>
            <a:ext uri="{FF2B5EF4-FFF2-40B4-BE49-F238E27FC236}">
              <a16:creationId xmlns:a16="http://schemas.microsoft.com/office/drawing/2014/main" id="{95E9BBDC-F415-48DD-9FDD-507C732F349E}"/>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4" name="Text Box 15">
          <a:extLst>
            <a:ext uri="{FF2B5EF4-FFF2-40B4-BE49-F238E27FC236}">
              <a16:creationId xmlns:a16="http://schemas.microsoft.com/office/drawing/2014/main" id="{F822381D-0D11-4526-9000-CF710F104DB4}"/>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5" name="Text Box 15">
          <a:extLst>
            <a:ext uri="{FF2B5EF4-FFF2-40B4-BE49-F238E27FC236}">
              <a16:creationId xmlns:a16="http://schemas.microsoft.com/office/drawing/2014/main" id="{500381F1-2EB8-491E-86E6-2B1712E611B4}"/>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6" name="Text Box 15">
          <a:extLst>
            <a:ext uri="{FF2B5EF4-FFF2-40B4-BE49-F238E27FC236}">
              <a16:creationId xmlns:a16="http://schemas.microsoft.com/office/drawing/2014/main" id="{B0303017-9925-4558-B301-9E4D3B0FDDA3}"/>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7" name="Text Box 15">
          <a:extLst>
            <a:ext uri="{FF2B5EF4-FFF2-40B4-BE49-F238E27FC236}">
              <a16:creationId xmlns:a16="http://schemas.microsoft.com/office/drawing/2014/main" id="{1427D533-0FDA-49C9-A651-E7A0299D0C1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8" name="Text Box 15">
          <a:extLst>
            <a:ext uri="{FF2B5EF4-FFF2-40B4-BE49-F238E27FC236}">
              <a16:creationId xmlns:a16="http://schemas.microsoft.com/office/drawing/2014/main" id="{3F911D75-EE30-4BA7-81D0-D6B5D56DFDA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19" name="Text Box 15">
          <a:extLst>
            <a:ext uri="{FF2B5EF4-FFF2-40B4-BE49-F238E27FC236}">
              <a16:creationId xmlns:a16="http://schemas.microsoft.com/office/drawing/2014/main" id="{D9DBA355-3122-48EA-929D-78B15923AF9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20" name="Text Box 15">
          <a:extLst>
            <a:ext uri="{FF2B5EF4-FFF2-40B4-BE49-F238E27FC236}">
              <a16:creationId xmlns:a16="http://schemas.microsoft.com/office/drawing/2014/main" id="{838BCE68-6E21-4766-BF3D-9555ABBBAAA0}"/>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21" name="Text Box 15">
          <a:extLst>
            <a:ext uri="{FF2B5EF4-FFF2-40B4-BE49-F238E27FC236}">
              <a16:creationId xmlns:a16="http://schemas.microsoft.com/office/drawing/2014/main" id="{A110C808-BE4C-48B5-9515-04FD557AC635}"/>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2" name="Text Box 15">
          <a:extLst>
            <a:ext uri="{FF2B5EF4-FFF2-40B4-BE49-F238E27FC236}">
              <a16:creationId xmlns:a16="http://schemas.microsoft.com/office/drawing/2014/main" id="{B5F128AA-ECB3-4133-AE6E-45001059C92C}"/>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3" name="Text Box 15">
          <a:extLst>
            <a:ext uri="{FF2B5EF4-FFF2-40B4-BE49-F238E27FC236}">
              <a16:creationId xmlns:a16="http://schemas.microsoft.com/office/drawing/2014/main" id="{4D1FAD4B-B3FA-4883-BB09-9EF2076AD6E1}"/>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24" name="Text Box 15">
          <a:extLst>
            <a:ext uri="{FF2B5EF4-FFF2-40B4-BE49-F238E27FC236}">
              <a16:creationId xmlns:a16="http://schemas.microsoft.com/office/drawing/2014/main" id="{EF34EEBA-A07C-4BFE-81A3-E739EF032BD3}"/>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25" name="Text Box 15">
          <a:extLst>
            <a:ext uri="{FF2B5EF4-FFF2-40B4-BE49-F238E27FC236}">
              <a16:creationId xmlns:a16="http://schemas.microsoft.com/office/drawing/2014/main" id="{4978594D-7DEA-424F-819A-8F96B459332B}"/>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6" name="Text Box 15">
          <a:extLst>
            <a:ext uri="{FF2B5EF4-FFF2-40B4-BE49-F238E27FC236}">
              <a16:creationId xmlns:a16="http://schemas.microsoft.com/office/drawing/2014/main" id="{C18ECEDD-1D9C-4B78-A5EA-84CF7C1D70C2}"/>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7" name="Text Box 15">
          <a:extLst>
            <a:ext uri="{FF2B5EF4-FFF2-40B4-BE49-F238E27FC236}">
              <a16:creationId xmlns:a16="http://schemas.microsoft.com/office/drawing/2014/main" id="{E1C718F4-3246-402A-90D9-A2A2A9EF4A54}"/>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8" name="Text Box 15">
          <a:extLst>
            <a:ext uri="{FF2B5EF4-FFF2-40B4-BE49-F238E27FC236}">
              <a16:creationId xmlns:a16="http://schemas.microsoft.com/office/drawing/2014/main" id="{9D585543-74ED-45AA-BBA1-E3E230322F14}"/>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29" name="Text Box 15">
          <a:extLst>
            <a:ext uri="{FF2B5EF4-FFF2-40B4-BE49-F238E27FC236}">
              <a16:creationId xmlns:a16="http://schemas.microsoft.com/office/drawing/2014/main" id="{605558D5-06FE-4173-A4B1-90AC17266FE3}"/>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30" name="Text Box 15">
          <a:extLst>
            <a:ext uri="{FF2B5EF4-FFF2-40B4-BE49-F238E27FC236}">
              <a16:creationId xmlns:a16="http://schemas.microsoft.com/office/drawing/2014/main" id="{E9184A93-1F28-4A00-AB8A-93A81AD6D7E6}"/>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31" name="Text Box 15">
          <a:extLst>
            <a:ext uri="{FF2B5EF4-FFF2-40B4-BE49-F238E27FC236}">
              <a16:creationId xmlns:a16="http://schemas.microsoft.com/office/drawing/2014/main" id="{883C4354-D752-47E2-90F4-BE6C550FE03D}"/>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32" name="Text Box 15">
          <a:extLst>
            <a:ext uri="{FF2B5EF4-FFF2-40B4-BE49-F238E27FC236}">
              <a16:creationId xmlns:a16="http://schemas.microsoft.com/office/drawing/2014/main" id="{695E1D56-D840-45B1-A486-6845D7944740}"/>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33" name="Text Box 15">
          <a:extLst>
            <a:ext uri="{FF2B5EF4-FFF2-40B4-BE49-F238E27FC236}">
              <a16:creationId xmlns:a16="http://schemas.microsoft.com/office/drawing/2014/main" id="{5F2B63A9-376D-49D5-9A82-5EFE138AEC2D}"/>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34" name="Text Box 15">
          <a:extLst>
            <a:ext uri="{FF2B5EF4-FFF2-40B4-BE49-F238E27FC236}">
              <a16:creationId xmlns:a16="http://schemas.microsoft.com/office/drawing/2014/main" id="{DF99303D-A4E3-42AE-9DC2-4C480E31A744}"/>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35" name="Text Box 15">
          <a:extLst>
            <a:ext uri="{FF2B5EF4-FFF2-40B4-BE49-F238E27FC236}">
              <a16:creationId xmlns:a16="http://schemas.microsoft.com/office/drawing/2014/main" id="{30076A35-3AA5-4C8B-B852-072E6268FD6D}"/>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36" name="Text Box 15">
          <a:extLst>
            <a:ext uri="{FF2B5EF4-FFF2-40B4-BE49-F238E27FC236}">
              <a16:creationId xmlns:a16="http://schemas.microsoft.com/office/drawing/2014/main" id="{5A8AFAF0-851B-4844-9D45-EEF68DBD490B}"/>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37" name="Text Box 15">
          <a:extLst>
            <a:ext uri="{FF2B5EF4-FFF2-40B4-BE49-F238E27FC236}">
              <a16:creationId xmlns:a16="http://schemas.microsoft.com/office/drawing/2014/main" id="{DAC17899-CAA1-4CE9-BA6D-77E82E3F8CBF}"/>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38" name="Text Box 15">
          <a:extLst>
            <a:ext uri="{FF2B5EF4-FFF2-40B4-BE49-F238E27FC236}">
              <a16:creationId xmlns:a16="http://schemas.microsoft.com/office/drawing/2014/main" id="{E26C08B0-15FE-4DA9-81DB-087070296DD1}"/>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39" name="Text Box 15">
          <a:extLst>
            <a:ext uri="{FF2B5EF4-FFF2-40B4-BE49-F238E27FC236}">
              <a16:creationId xmlns:a16="http://schemas.microsoft.com/office/drawing/2014/main" id="{92766204-BAB4-46FE-B8A1-7AB14822FB85}"/>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40" name="Text Box 15">
          <a:extLst>
            <a:ext uri="{FF2B5EF4-FFF2-40B4-BE49-F238E27FC236}">
              <a16:creationId xmlns:a16="http://schemas.microsoft.com/office/drawing/2014/main" id="{A7163700-12A1-4898-89DD-09E6D2950F15}"/>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41" name="Text Box 15">
          <a:extLst>
            <a:ext uri="{FF2B5EF4-FFF2-40B4-BE49-F238E27FC236}">
              <a16:creationId xmlns:a16="http://schemas.microsoft.com/office/drawing/2014/main" id="{F730A34B-9A10-4643-BEE5-AD33B6C2D039}"/>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42" name="Text Box 15">
          <a:extLst>
            <a:ext uri="{FF2B5EF4-FFF2-40B4-BE49-F238E27FC236}">
              <a16:creationId xmlns:a16="http://schemas.microsoft.com/office/drawing/2014/main" id="{6508C686-8365-4E7E-9532-617A8CB70537}"/>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43" name="Text Box 15">
          <a:extLst>
            <a:ext uri="{FF2B5EF4-FFF2-40B4-BE49-F238E27FC236}">
              <a16:creationId xmlns:a16="http://schemas.microsoft.com/office/drawing/2014/main" id="{FAFD22B3-B180-4FEA-94F1-046BF45A7915}"/>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44" name="Text Box 15">
          <a:extLst>
            <a:ext uri="{FF2B5EF4-FFF2-40B4-BE49-F238E27FC236}">
              <a16:creationId xmlns:a16="http://schemas.microsoft.com/office/drawing/2014/main" id="{4FD1E154-3534-4584-99A1-0A4CE8C284AB}"/>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45" name="Text Box 16">
          <a:extLst>
            <a:ext uri="{FF2B5EF4-FFF2-40B4-BE49-F238E27FC236}">
              <a16:creationId xmlns:a16="http://schemas.microsoft.com/office/drawing/2014/main" id="{7BF93C0D-7798-41EB-87D2-DB120236964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46" name="Text Box 17">
          <a:extLst>
            <a:ext uri="{FF2B5EF4-FFF2-40B4-BE49-F238E27FC236}">
              <a16:creationId xmlns:a16="http://schemas.microsoft.com/office/drawing/2014/main" id="{4CA36467-4826-49E7-ABC9-475E61FA4928}"/>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47" name="Text Box 18">
          <a:extLst>
            <a:ext uri="{FF2B5EF4-FFF2-40B4-BE49-F238E27FC236}">
              <a16:creationId xmlns:a16="http://schemas.microsoft.com/office/drawing/2014/main" id="{91F132C5-D9F5-4DED-A434-D32D1A304946}"/>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48" name="Text Box 19">
          <a:extLst>
            <a:ext uri="{FF2B5EF4-FFF2-40B4-BE49-F238E27FC236}">
              <a16:creationId xmlns:a16="http://schemas.microsoft.com/office/drawing/2014/main" id="{5181B420-2B6D-4BF8-A949-25B22AB5921F}"/>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49" name="Text Box 15">
          <a:extLst>
            <a:ext uri="{FF2B5EF4-FFF2-40B4-BE49-F238E27FC236}">
              <a16:creationId xmlns:a16="http://schemas.microsoft.com/office/drawing/2014/main" id="{9495E585-AD66-4E79-A65B-75F4700C6AC8}"/>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50" name="Text Box 16">
          <a:extLst>
            <a:ext uri="{FF2B5EF4-FFF2-40B4-BE49-F238E27FC236}">
              <a16:creationId xmlns:a16="http://schemas.microsoft.com/office/drawing/2014/main" id="{EF8A3B9D-EE81-494E-A9AC-FC69F583F437}"/>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2851" name="Text Box 17">
          <a:extLst>
            <a:ext uri="{FF2B5EF4-FFF2-40B4-BE49-F238E27FC236}">
              <a16:creationId xmlns:a16="http://schemas.microsoft.com/office/drawing/2014/main" id="{BC91449C-5012-41FC-B959-8BCB6624124D}"/>
            </a:ext>
          </a:extLst>
        </xdr:cNvPr>
        <xdr:cNvSpPr txBox="1">
          <a:spLocks noChangeArrowheads="1"/>
        </xdr:cNvSpPr>
      </xdr:nvSpPr>
      <xdr:spPr bwMode="auto">
        <a:xfrm>
          <a:off x="32425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2852" name="Text Box 18">
          <a:extLst>
            <a:ext uri="{FF2B5EF4-FFF2-40B4-BE49-F238E27FC236}">
              <a16:creationId xmlns:a16="http://schemas.microsoft.com/office/drawing/2014/main" id="{E66C0713-B179-4D23-94EB-2F58842DCEBF}"/>
            </a:ext>
          </a:extLst>
        </xdr:cNvPr>
        <xdr:cNvSpPr txBox="1">
          <a:spLocks noChangeArrowheads="1"/>
        </xdr:cNvSpPr>
      </xdr:nvSpPr>
      <xdr:spPr bwMode="auto">
        <a:xfrm>
          <a:off x="32422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853" name="Text Box 15">
          <a:extLst>
            <a:ext uri="{FF2B5EF4-FFF2-40B4-BE49-F238E27FC236}">
              <a16:creationId xmlns:a16="http://schemas.microsoft.com/office/drawing/2014/main" id="{9379B9C3-9DE1-4235-88FB-1A20DFCC9DE6}"/>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54" name="Text Box 16">
          <a:extLst>
            <a:ext uri="{FF2B5EF4-FFF2-40B4-BE49-F238E27FC236}">
              <a16:creationId xmlns:a16="http://schemas.microsoft.com/office/drawing/2014/main" id="{B2D3F505-2504-4048-AFC3-D8F832EDFCE6}"/>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55" name="Text Box 17">
          <a:extLst>
            <a:ext uri="{FF2B5EF4-FFF2-40B4-BE49-F238E27FC236}">
              <a16:creationId xmlns:a16="http://schemas.microsoft.com/office/drawing/2014/main" id="{955AF27E-B978-46A9-AD2B-9F1528C6A862}"/>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56" name="Text Box 18">
          <a:extLst>
            <a:ext uri="{FF2B5EF4-FFF2-40B4-BE49-F238E27FC236}">
              <a16:creationId xmlns:a16="http://schemas.microsoft.com/office/drawing/2014/main" id="{BF6DE33F-F427-463C-8B70-91DA80A26F3B}"/>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57" name="Text Box 19">
          <a:extLst>
            <a:ext uri="{FF2B5EF4-FFF2-40B4-BE49-F238E27FC236}">
              <a16:creationId xmlns:a16="http://schemas.microsoft.com/office/drawing/2014/main" id="{508D7B2D-3693-4CC1-A952-67D14B49EECD}"/>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58" name="Text Box 16">
          <a:extLst>
            <a:ext uri="{FF2B5EF4-FFF2-40B4-BE49-F238E27FC236}">
              <a16:creationId xmlns:a16="http://schemas.microsoft.com/office/drawing/2014/main" id="{4FBBD281-0283-466A-A1BC-FED68E55E52A}"/>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2859" name="Text Box 15">
          <a:extLst>
            <a:ext uri="{FF2B5EF4-FFF2-40B4-BE49-F238E27FC236}">
              <a16:creationId xmlns:a16="http://schemas.microsoft.com/office/drawing/2014/main" id="{DB0859E6-CF59-47A6-A9E5-1B08A1A6F2F9}"/>
            </a:ext>
          </a:extLst>
        </xdr:cNvPr>
        <xdr:cNvSpPr txBox="1">
          <a:spLocks noChangeArrowheads="1"/>
        </xdr:cNvSpPr>
      </xdr:nvSpPr>
      <xdr:spPr bwMode="auto">
        <a:xfrm>
          <a:off x="32425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60" name="Text Box 15">
          <a:extLst>
            <a:ext uri="{FF2B5EF4-FFF2-40B4-BE49-F238E27FC236}">
              <a16:creationId xmlns:a16="http://schemas.microsoft.com/office/drawing/2014/main" id="{4B869411-F45D-4F31-9E32-768995A21EAE}"/>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861" name="Text Box 15">
          <a:extLst>
            <a:ext uri="{FF2B5EF4-FFF2-40B4-BE49-F238E27FC236}">
              <a16:creationId xmlns:a16="http://schemas.microsoft.com/office/drawing/2014/main" id="{8105E731-8BF7-4236-85DE-19997C686FF5}"/>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2" name="Text Box 16">
          <a:extLst>
            <a:ext uri="{FF2B5EF4-FFF2-40B4-BE49-F238E27FC236}">
              <a16:creationId xmlns:a16="http://schemas.microsoft.com/office/drawing/2014/main" id="{9C706CEC-16BD-4F8D-8B83-66D1725D7F8A}"/>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3" name="Text Box 17">
          <a:extLst>
            <a:ext uri="{FF2B5EF4-FFF2-40B4-BE49-F238E27FC236}">
              <a16:creationId xmlns:a16="http://schemas.microsoft.com/office/drawing/2014/main" id="{F74969E7-BE68-4416-A0C9-EBF146BA5F50}"/>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4" name="Text Box 18">
          <a:extLst>
            <a:ext uri="{FF2B5EF4-FFF2-40B4-BE49-F238E27FC236}">
              <a16:creationId xmlns:a16="http://schemas.microsoft.com/office/drawing/2014/main" id="{A413717D-37C9-4E69-A3DF-7409865A26CA}"/>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5" name="Text Box 19">
          <a:extLst>
            <a:ext uri="{FF2B5EF4-FFF2-40B4-BE49-F238E27FC236}">
              <a16:creationId xmlns:a16="http://schemas.microsoft.com/office/drawing/2014/main" id="{F8A95392-1BAE-48C1-B5E6-543A57BF41D0}"/>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66" name="Text Box 15">
          <a:extLst>
            <a:ext uri="{FF2B5EF4-FFF2-40B4-BE49-F238E27FC236}">
              <a16:creationId xmlns:a16="http://schemas.microsoft.com/office/drawing/2014/main" id="{6CF23565-8857-429E-B163-F4D3011412E4}"/>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7" name="Text Box 16">
          <a:extLst>
            <a:ext uri="{FF2B5EF4-FFF2-40B4-BE49-F238E27FC236}">
              <a16:creationId xmlns:a16="http://schemas.microsoft.com/office/drawing/2014/main" id="{AF2F01E1-441C-4CBB-BE53-18017DB4136D}"/>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0</xdr:rowOff>
    </xdr:from>
    <xdr:ext cx="95250" cy="171450"/>
    <xdr:sp macro="" textlink="">
      <xdr:nvSpPr>
        <xdr:cNvPr id="2868" name="Text Box 17">
          <a:extLst>
            <a:ext uri="{FF2B5EF4-FFF2-40B4-BE49-F238E27FC236}">
              <a16:creationId xmlns:a16="http://schemas.microsoft.com/office/drawing/2014/main" id="{1037D157-8BC9-4472-A24E-5C5A102A3D7D}"/>
            </a:ext>
          </a:extLst>
        </xdr:cNvPr>
        <xdr:cNvSpPr txBox="1">
          <a:spLocks noChangeArrowheads="1"/>
        </xdr:cNvSpPr>
      </xdr:nvSpPr>
      <xdr:spPr bwMode="auto">
        <a:xfrm>
          <a:off x="34711005" y="11763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50</xdr:row>
      <xdr:rowOff>15875</xdr:rowOff>
    </xdr:from>
    <xdr:ext cx="95250" cy="171450"/>
    <xdr:sp macro="" textlink="">
      <xdr:nvSpPr>
        <xdr:cNvPr id="2869" name="Text Box 18">
          <a:extLst>
            <a:ext uri="{FF2B5EF4-FFF2-40B4-BE49-F238E27FC236}">
              <a16:creationId xmlns:a16="http://schemas.microsoft.com/office/drawing/2014/main" id="{A97F0B09-8294-4210-A8E6-94FB3ACB27B3}"/>
            </a:ext>
          </a:extLst>
        </xdr:cNvPr>
        <xdr:cNvSpPr txBox="1">
          <a:spLocks noChangeArrowheads="1"/>
        </xdr:cNvSpPr>
      </xdr:nvSpPr>
      <xdr:spPr bwMode="auto">
        <a:xfrm>
          <a:off x="34708782" y="11783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870" name="Text Box 15">
          <a:extLst>
            <a:ext uri="{FF2B5EF4-FFF2-40B4-BE49-F238E27FC236}">
              <a16:creationId xmlns:a16="http://schemas.microsoft.com/office/drawing/2014/main" id="{848A1A34-21F8-4164-87CD-6CE18A5FE07C}"/>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2871" name="Text Box 15">
          <a:extLst>
            <a:ext uri="{FF2B5EF4-FFF2-40B4-BE49-F238E27FC236}">
              <a16:creationId xmlns:a16="http://schemas.microsoft.com/office/drawing/2014/main" id="{6AD337E3-CAB5-4E08-B726-0651F404F07F}"/>
            </a:ext>
          </a:extLst>
        </xdr:cNvPr>
        <xdr:cNvSpPr txBox="1">
          <a:spLocks noChangeArrowheads="1"/>
        </xdr:cNvSpPr>
      </xdr:nvSpPr>
      <xdr:spPr bwMode="auto">
        <a:xfrm>
          <a:off x="34711005" y="11403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72" name="Text Box 15">
          <a:extLst>
            <a:ext uri="{FF2B5EF4-FFF2-40B4-BE49-F238E27FC236}">
              <a16:creationId xmlns:a16="http://schemas.microsoft.com/office/drawing/2014/main" id="{268671E2-B099-4B30-BBB1-0E02FADF7027}"/>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873" name="Text Box 15">
          <a:extLst>
            <a:ext uri="{FF2B5EF4-FFF2-40B4-BE49-F238E27FC236}">
              <a16:creationId xmlns:a16="http://schemas.microsoft.com/office/drawing/2014/main" id="{C5C37D25-7C73-4F00-A1D3-6AA7CDFC02A0}"/>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2874" name="Text Box 15">
          <a:extLst>
            <a:ext uri="{FF2B5EF4-FFF2-40B4-BE49-F238E27FC236}">
              <a16:creationId xmlns:a16="http://schemas.microsoft.com/office/drawing/2014/main" id="{E94F7DC7-EB07-4CA9-BCE0-22F9938C43A9}"/>
            </a:ext>
          </a:extLst>
        </xdr:cNvPr>
        <xdr:cNvSpPr txBox="1">
          <a:spLocks noChangeArrowheads="1"/>
        </xdr:cNvSpPr>
      </xdr:nvSpPr>
      <xdr:spPr bwMode="auto">
        <a:xfrm>
          <a:off x="32425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2875" name="Text Box 15">
          <a:extLst>
            <a:ext uri="{FF2B5EF4-FFF2-40B4-BE49-F238E27FC236}">
              <a16:creationId xmlns:a16="http://schemas.microsoft.com/office/drawing/2014/main" id="{1D016E09-C9B7-4230-86E4-BEDFDC0EA783}"/>
            </a:ext>
          </a:extLst>
        </xdr:cNvPr>
        <xdr:cNvSpPr txBox="1">
          <a:spLocks noChangeArrowheads="1"/>
        </xdr:cNvSpPr>
      </xdr:nvSpPr>
      <xdr:spPr bwMode="auto">
        <a:xfrm>
          <a:off x="32425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76" name="Text Box 15">
          <a:extLst>
            <a:ext uri="{FF2B5EF4-FFF2-40B4-BE49-F238E27FC236}">
              <a16:creationId xmlns:a16="http://schemas.microsoft.com/office/drawing/2014/main" id="{81FAD443-FC2B-450F-B744-73F7E7BFF44F}"/>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877" name="Text Box 15">
          <a:extLst>
            <a:ext uri="{FF2B5EF4-FFF2-40B4-BE49-F238E27FC236}">
              <a16:creationId xmlns:a16="http://schemas.microsoft.com/office/drawing/2014/main" id="{11FE8AFA-BFC2-4420-AC82-B83DF942FED3}"/>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2878" name="Text Box 15">
          <a:extLst>
            <a:ext uri="{FF2B5EF4-FFF2-40B4-BE49-F238E27FC236}">
              <a16:creationId xmlns:a16="http://schemas.microsoft.com/office/drawing/2014/main" id="{494BC42C-120E-459B-9E4C-ACC626ED6961}"/>
            </a:ext>
          </a:extLst>
        </xdr:cNvPr>
        <xdr:cNvSpPr txBox="1">
          <a:spLocks noChangeArrowheads="1"/>
        </xdr:cNvSpPr>
      </xdr:nvSpPr>
      <xdr:spPr bwMode="auto">
        <a:xfrm>
          <a:off x="34711005" y="11765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213632"/>
    <xdr:sp macro="" textlink="">
      <xdr:nvSpPr>
        <xdr:cNvPr id="2879" name="Text Box 15">
          <a:extLst>
            <a:ext uri="{FF2B5EF4-FFF2-40B4-BE49-F238E27FC236}">
              <a16:creationId xmlns:a16="http://schemas.microsoft.com/office/drawing/2014/main" id="{BDFE6D75-3325-4D89-AA4B-D7CAD095151A}"/>
            </a:ext>
          </a:extLst>
        </xdr:cNvPr>
        <xdr:cNvSpPr txBox="1">
          <a:spLocks noChangeArrowheads="1"/>
        </xdr:cNvSpPr>
      </xdr:nvSpPr>
      <xdr:spPr bwMode="auto">
        <a:xfrm>
          <a:off x="34711005" y="1176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880" name="Text Box 15">
          <a:extLst>
            <a:ext uri="{FF2B5EF4-FFF2-40B4-BE49-F238E27FC236}">
              <a16:creationId xmlns:a16="http://schemas.microsoft.com/office/drawing/2014/main" id="{73158799-F015-46FB-A678-91FDDF945057}"/>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881" name="Text Box 15">
          <a:extLst>
            <a:ext uri="{FF2B5EF4-FFF2-40B4-BE49-F238E27FC236}">
              <a16:creationId xmlns:a16="http://schemas.microsoft.com/office/drawing/2014/main" id="{306FD907-06E2-48D7-A7E2-C1D79DEB0904}"/>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2" name="Text Box 16">
          <a:extLst>
            <a:ext uri="{FF2B5EF4-FFF2-40B4-BE49-F238E27FC236}">
              <a16:creationId xmlns:a16="http://schemas.microsoft.com/office/drawing/2014/main" id="{5198F8D2-6628-4091-8768-973CC05DD506}"/>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3" name="Text Box 17">
          <a:extLst>
            <a:ext uri="{FF2B5EF4-FFF2-40B4-BE49-F238E27FC236}">
              <a16:creationId xmlns:a16="http://schemas.microsoft.com/office/drawing/2014/main" id="{2EC337D0-E1E9-460A-B126-A96D498405E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4" name="Text Box 18">
          <a:extLst>
            <a:ext uri="{FF2B5EF4-FFF2-40B4-BE49-F238E27FC236}">
              <a16:creationId xmlns:a16="http://schemas.microsoft.com/office/drawing/2014/main" id="{D2415137-9F4D-4B23-9C44-F62277CA2F28}"/>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5" name="Text Box 19">
          <a:extLst>
            <a:ext uri="{FF2B5EF4-FFF2-40B4-BE49-F238E27FC236}">
              <a16:creationId xmlns:a16="http://schemas.microsoft.com/office/drawing/2014/main" id="{17F04EDD-EC5D-481E-8DA6-5E906A05A691}"/>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6" name="Text Box 16">
          <a:extLst>
            <a:ext uri="{FF2B5EF4-FFF2-40B4-BE49-F238E27FC236}">
              <a16:creationId xmlns:a16="http://schemas.microsoft.com/office/drawing/2014/main" id="{1611A666-D748-4946-8BC0-54092CFCEB33}"/>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51</xdr:row>
      <xdr:rowOff>0</xdr:rowOff>
    </xdr:from>
    <xdr:ext cx="95250" cy="171450"/>
    <xdr:sp macro="" textlink="">
      <xdr:nvSpPr>
        <xdr:cNvPr id="2887" name="Text Box 17">
          <a:extLst>
            <a:ext uri="{FF2B5EF4-FFF2-40B4-BE49-F238E27FC236}">
              <a16:creationId xmlns:a16="http://schemas.microsoft.com/office/drawing/2014/main" id="{AECB9E54-1223-44AA-891D-DE12EEBE324B}"/>
            </a:ext>
          </a:extLst>
        </xdr:cNvPr>
        <xdr:cNvSpPr txBox="1">
          <a:spLocks noChangeArrowheads="1"/>
        </xdr:cNvSpPr>
      </xdr:nvSpPr>
      <xdr:spPr bwMode="auto">
        <a:xfrm>
          <a:off x="32425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51</xdr:row>
      <xdr:rowOff>15875</xdr:rowOff>
    </xdr:from>
    <xdr:ext cx="95250" cy="171450"/>
    <xdr:sp macro="" textlink="">
      <xdr:nvSpPr>
        <xdr:cNvPr id="2888" name="Text Box 18">
          <a:extLst>
            <a:ext uri="{FF2B5EF4-FFF2-40B4-BE49-F238E27FC236}">
              <a16:creationId xmlns:a16="http://schemas.microsoft.com/office/drawing/2014/main" id="{443C46E0-C75A-4089-82D1-77A4AAB92DD1}"/>
            </a:ext>
          </a:extLst>
        </xdr:cNvPr>
        <xdr:cNvSpPr txBox="1">
          <a:spLocks noChangeArrowheads="1"/>
        </xdr:cNvSpPr>
      </xdr:nvSpPr>
      <xdr:spPr bwMode="auto">
        <a:xfrm>
          <a:off x="32422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89" name="Text Box 16">
          <a:extLst>
            <a:ext uri="{FF2B5EF4-FFF2-40B4-BE49-F238E27FC236}">
              <a16:creationId xmlns:a16="http://schemas.microsoft.com/office/drawing/2014/main" id="{E00465EB-020A-4A3D-937B-65FB83FEFAEB}"/>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0" name="Text Box 17">
          <a:extLst>
            <a:ext uri="{FF2B5EF4-FFF2-40B4-BE49-F238E27FC236}">
              <a16:creationId xmlns:a16="http://schemas.microsoft.com/office/drawing/2014/main" id="{0EBD3A68-2FC3-4F0D-BCE6-BF6F6AF36435}"/>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1" name="Text Box 18">
          <a:extLst>
            <a:ext uri="{FF2B5EF4-FFF2-40B4-BE49-F238E27FC236}">
              <a16:creationId xmlns:a16="http://schemas.microsoft.com/office/drawing/2014/main" id="{A1685ABB-8294-43A9-9506-C8FD62380D2E}"/>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2" name="Text Box 19">
          <a:extLst>
            <a:ext uri="{FF2B5EF4-FFF2-40B4-BE49-F238E27FC236}">
              <a16:creationId xmlns:a16="http://schemas.microsoft.com/office/drawing/2014/main" id="{B517625F-8D1F-471E-8821-BC9A1768A14D}"/>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3" name="Text Box 16">
          <a:extLst>
            <a:ext uri="{FF2B5EF4-FFF2-40B4-BE49-F238E27FC236}">
              <a16:creationId xmlns:a16="http://schemas.microsoft.com/office/drawing/2014/main" id="{97EDF78C-5BB2-4068-94E6-1693926D7820}"/>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894" name="Text Box 15">
          <a:extLst>
            <a:ext uri="{FF2B5EF4-FFF2-40B4-BE49-F238E27FC236}">
              <a16:creationId xmlns:a16="http://schemas.microsoft.com/office/drawing/2014/main" id="{7A77EA74-F9AD-4BC3-948D-7417A3631E14}"/>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895" name="Text Box 15">
          <a:extLst>
            <a:ext uri="{FF2B5EF4-FFF2-40B4-BE49-F238E27FC236}">
              <a16:creationId xmlns:a16="http://schemas.microsoft.com/office/drawing/2014/main" id="{6ECCD35A-838E-4F99-9C35-CE60C9130DA7}"/>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6" name="Text Box 16">
          <a:extLst>
            <a:ext uri="{FF2B5EF4-FFF2-40B4-BE49-F238E27FC236}">
              <a16:creationId xmlns:a16="http://schemas.microsoft.com/office/drawing/2014/main" id="{272BE20B-CCDD-4C8D-B4B0-0005E1E99B6E}"/>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7" name="Text Box 17">
          <a:extLst>
            <a:ext uri="{FF2B5EF4-FFF2-40B4-BE49-F238E27FC236}">
              <a16:creationId xmlns:a16="http://schemas.microsoft.com/office/drawing/2014/main" id="{3DA6208E-6DCE-4426-AE2A-CE10E46D2823}"/>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8" name="Text Box 18">
          <a:extLst>
            <a:ext uri="{FF2B5EF4-FFF2-40B4-BE49-F238E27FC236}">
              <a16:creationId xmlns:a16="http://schemas.microsoft.com/office/drawing/2014/main" id="{A8872F6F-C588-4B61-B0DC-61130C343CF9}"/>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899" name="Text Box 19">
          <a:extLst>
            <a:ext uri="{FF2B5EF4-FFF2-40B4-BE49-F238E27FC236}">
              <a16:creationId xmlns:a16="http://schemas.microsoft.com/office/drawing/2014/main" id="{1C3AE2A6-9D63-4652-AF18-69D53EEA76FD}"/>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900" name="Text Box 16">
          <a:extLst>
            <a:ext uri="{FF2B5EF4-FFF2-40B4-BE49-F238E27FC236}">
              <a16:creationId xmlns:a16="http://schemas.microsoft.com/office/drawing/2014/main" id="{4095708B-5996-492B-9031-C0C1C99EF69E}"/>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51</xdr:row>
      <xdr:rowOff>0</xdr:rowOff>
    </xdr:from>
    <xdr:ext cx="95250" cy="171450"/>
    <xdr:sp macro="" textlink="">
      <xdr:nvSpPr>
        <xdr:cNvPr id="2901" name="Text Box 17">
          <a:extLst>
            <a:ext uri="{FF2B5EF4-FFF2-40B4-BE49-F238E27FC236}">
              <a16:creationId xmlns:a16="http://schemas.microsoft.com/office/drawing/2014/main" id="{CB17BDBB-DD77-4282-9BA3-E767832D3AC0}"/>
            </a:ext>
          </a:extLst>
        </xdr:cNvPr>
        <xdr:cNvSpPr txBox="1">
          <a:spLocks noChangeArrowheads="1"/>
        </xdr:cNvSpPr>
      </xdr:nvSpPr>
      <xdr:spPr bwMode="auto">
        <a:xfrm>
          <a:off x="34711005" y="12125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51</xdr:row>
      <xdr:rowOff>15875</xdr:rowOff>
    </xdr:from>
    <xdr:ext cx="95250" cy="171450"/>
    <xdr:sp macro="" textlink="">
      <xdr:nvSpPr>
        <xdr:cNvPr id="2902" name="Text Box 18">
          <a:extLst>
            <a:ext uri="{FF2B5EF4-FFF2-40B4-BE49-F238E27FC236}">
              <a16:creationId xmlns:a16="http://schemas.microsoft.com/office/drawing/2014/main" id="{E24D490C-936B-4269-9BAE-7ECB51883B1E}"/>
            </a:ext>
          </a:extLst>
        </xdr:cNvPr>
        <xdr:cNvSpPr txBox="1">
          <a:spLocks noChangeArrowheads="1"/>
        </xdr:cNvSpPr>
      </xdr:nvSpPr>
      <xdr:spPr bwMode="auto">
        <a:xfrm>
          <a:off x="34708782" y="121450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903" name="Text Box 15">
          <a:extLst>
            <a:ext uri="{FF2B5EF4-FFF2-40B4-BE49-F238E27FC236}">
              <a16:creationId xmlns:a16="http://schemas.microsoft.com/office/drawing/2014/main" id="{3A4D849C-7AD3-4510-9BF0-4EBDB155BA83}"/>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904" name="Text Box 15">
          <a:extLst>
            <a:ext uri="{FF2B5EF4-FFF2-40B4-BE49-F238E27FC236}">
              <a16:creationId xmlns:a16="http://schemas.microsoft.com/office/drawing/2014/main" id="{0B95A59A-EF5E-4709-83B6-CE38EBAA46BB}"/>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442269"/>
    <xdr:sp macro="" textlink="">
      <xdr:nvSpPr>
        <xdr:cNvPr id="2905" name="Text Box 15">
          <a:extLst>
            <a:ext uri="{FF2B5EF4-FFF2-40B4-BE49-F238E27FC236}">
              <a16:creationId xmlns:a16="http://schemas.microsoft.com/office/drawing/2014/main" id="{BD9990AD-7857-4EEC-9447-2FB97F9B0C94}"/>
            </a:ext>
          </a:extLst>
        </xdr:cNvPr>
        <xdr:cNvSpPr txBox="1">
          <a:spLocks noChangeArrowheads="1"/>
        </xdr:cNvSpPr>
      </xdr:nvSpPr>
      <xdr:spPr bwMode="auto">
        <a:xfrm>
          <a:off x="32425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504825</xdr:rowOff>
    </xdr:from>
    <xdr:ext cx="95250" cy="213632"/>
    <xdr:sp macro="" textlink="">
      <xdr:nvSpPr>
        <xdr:cNvPr id="2906" name="Text Box 15">
          <a:extLst>
            <a:ext uri="{FF2B5EF4-FFF2-40B4-BE49-F238E27FC236}">
              <a16:creationId xmlns:a16="http://schemas.microsoft.com/office/drawing/2014/main" id="{B5D950C1-0193-44CC-A6C6-9CEDAF7C76C5}"/>
            </a:ext>
          </a:extLst>
        </xdr:cNvPr>
        <xdr:cNvSpPr txBox="1">
          <a:spLocks noChangeArrowheads="1"/>
        </xdr:cNvSpPr>
      </xdr:nvSpPr>
      <xdr:spPr bwMode="auto">
        <a:xfrm>
          <a:off x="32425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442269"/>
    <xdr:sp macro="" textlink="">
      <xdr:nvSpPr>
        <xdr:cNvPr id="2907" name="Text Box 15">
          <a:extLst>
            <a:ext uri="{FF2B5EF4-FFF2-40B4-BE49-F238E27FC236}">
              <a16:creationId xmlns:a16="http://schemas.microsoft.com/office/drawing/2014/main" id="{29D28A45-0D84-4286-828F-EB0A10DC234E}"/>
            </a:ext>
          </a:extLst>
        </xdr:cNvPr>
        <xdr:cNvSpPr txBox="1">
          <a:spLocks noChangeArrowheads="1"/>
        </xdr:cNvSpPr>
      </xdr:nvSpPr>
      <xdr:spPr bwMode="auto">
        <a:xfrm>
          <a:off x="34711005" y="12127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50</xdr:row>
      <xdr:rowOff>504825</xdr:rowOff>
    </xdr:from>
    <xdr:ext cx="95250" cy="213632"/>
    <xdr:sp macro="" textlink="">
      <xdr:nvSpPr>
        <xdr:cNvPr id="2908" name="Text Box 15">
          <a:extLst>
            <a:ext uri="{FF2B5EF4-FFF2-40B4-BE49-F238E27FC236}">
              <a16:creationId xmlns:a16="http://schemas.microsoft.com/office/drawing/2014/main" id="{D6B6B773-BBB1-4109-A095-0601A562CB09}"/>
            </a:ext>
          </a:extLst>
        </xdr:cNvPr>
        <xdr:cNvSpPr txBox="1">
          <a:spLocks noChangeArrowheads="1"/>
        </xdr:cNvSpPr>
      </xdr:nvSpPr>
      <xdr:spPr bwMode="auto">
        <a:xfrm>
          <a:off x="34711005" y="12127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09" name="Text Box 15">
          <a:extLst>
            <a:ext uri="{FF2B5EF4-FFF2-40B4-BE49-F238E27FC236}">
              <a16:creationId xmlns:a16="http://schemas.microsoft.com/office/drawing/2014/main" id="{80A57A1C-F9D8-4E64-A0B8-ABA1114B6634}"/>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0" name="Text Box 16">
          <a:extLst>
            <a:ext uri="{FF2B5EF4-FFF2-40B4-BE49-F238E27FC236}">
              <a16:creationId xmlns:a16="http://schemas.microsoft.com/office/drawing/2014/main" id="{92C513E2-4A03-4D4E-9965-5F6863B5167A}"/>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1" name="Text Box 17">
          <a:extLst>
            <a:ext uri="{FF2B5EF4-FFF2-40B4-BE49-F238E27FC236}">
              <a16:creationId xmlns:a16="http://schemas.microsoft.com/office/drawing/2014/main" id="{50CD46E6-03AD-4979-95B1-4C14A156E51C}"/>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2" name="Text Box 18">
          <a:extLst>
            <a:ext uri="{FF2B5EF4-FFF2-40B4-BE49-F238E27FC236}">
              <a16:creationId xmlns:a16="http://schemas.microsoft.com/office/drawing/2014/main" id="{CF060461-7A50-46A6-A16D-1656CB79E293}"/>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3" name="Text Box 19">
          <a:extLst>
            <a:ext uri="{FF2B5EF4-FFF2-40B4-BE49-F238E27FC236}">
              <a16:creationId xmlns:a16="http://schemas.microsoft.com/office/drawing/2014/main" id="{46FA9CC2-26F9-41A3-9483-05C83C64997A}"/>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4" name="Text Box 16">
          <a:extLst>
            <a:ext uri="{FF2B5EF4-FFF2-40B4-BE49-F238E27FC236}">
              <a16:creationId xmlns:a16="http://schemas.microsoft.com/office/drawing/2014/main" id="{22E33894-5AB4-47A6-A82E-787981F8CCC1}"/>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5" name="Text Box 17">
          <a:extLst>
            <a:ext uri="{FF2B5EF4-FFF2-40B4-BE49-F238E27FC236}">
              <a16:creationId xmlns:a16="http://schemas.microsoft.com/office/drawing/2014/main" id="{404CD2A3-5FC0-4FEF-9921-38634081DB58}"/>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2916" name="Text Box 18">
          <a:extLst>
            <a:ext uri="{FF2B5EF4-FFF2-40B4-BE49-F238E27FC236}">
              <a16:creationId xmlns:a16="http://schemas.microsoft.com/office/drawing/2014/main" id="{AA84AC55-856C-4009-BEC3-51186CFD7FAA}"/>
            </a:ext>
          </a:extLst>
        </xdr:cNvPr>
        <xdr:cNvSpPr txBox="1">
          <a:spLocks noChangeArrowheads="1"/>
        </xdr:cNvSpPr>
      </xdr:nvSpPr>
      <xdr:spPr bwMode="auto">
        <a:xfrm>
          <a:off x="32422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17" name="Text Box 15">
          <a:extLst>
            <a:ext uri="{FF2B5EF4-FFF2-40B4-BE49-F238E27FC236}">
              <a16:creationId xmlns:a16="http://schemas.microsoft.com/office/drawing/2014/main" id="{504A98DA-964F-4186-B62D-9BD5A4A51F0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213632"/>
    <xdr:sp macro="" textlink="">
      <xdr:nvSpPr>
        <xdr:cNvPr id="2918" name="Text Box 15">
          <a:extLst>
            <a:ext uri="{FF2B5EF4-FFF2-40B4-BE49-F238E27FC236}">
              <a16:creationId xmlns:a16="http://schemas.microsoft.com/office/drawing/2014/main" id="{880A2FC6-0692-4B33-8FEF-B575AAFE22A7}"/>
            </a:ext>
          </a:extLst>
        </xdr:cNvPr>
        <xdr:cNvSpPr txBox="1">
          <a:spLocks noChangeArrowheads="1"/>
        </xdr:cNvSpPr>
      </xdr:nvSpPr>
      <xdr:spPr bwMode="auto">
        <a:xfrm>
          <a:off x="32425005" y="10803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19" name="Text Box 16">
          <a:extLst>
            <a:ext uri="{FF2B5EF4-FFF2-40B4-BE49-F238E27FC236}">
              <a16:creationId xmlns:a16="http://schemas.microsoft.com/office/drawing/2014/main" id="{1B698CFB-E92F-41DC-922C-8CF68FFA661C}"/>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20" name="Text Box 17">
          <a:extLst>
            <a:ext uri="{FF2B5EF4-FFF2-40B4-BE49-F238E27FC236}">
              <a16:creationId xmlns:a16="http://schemas.microsoft.com/office/drawing/2014/main" id="{CAE050F8-3A24-4E42-9E5A-306A3D41A409}"/>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21" name="Text Box 18">
          <a:extLst>
            <a:ext uri="{FF2B5EF4-FFF2-40B4-BE49-F238E27FC236}">
              <a16:creationId xmlns:a16="http://schemas.microsoft.com/office/drawing/2014/main" id="{CAD3288C-A823-4D73-95E5-0BC7B1159B26}"/>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22" name="Text Box 19">
          <a:extLst>
            <a:ext uri="{FF2B5EF4-FFF2-40B4-BE49-F238E27FC236}">
              <a16:creationId xmlns:a16="http://schemas.microsoft.com/office/drawing/2014/main" id="{4ECCB0D4-40FC-4E85-BA14-B2FC3CEEF01C}"/>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23" name="Text Box 16">
          <a:extLst>
            <a:ext uri="{FF2B5EF4-FFF2-40B4-BE49-F238E27FC236}">
              <a16:creationId xmlns:a16="http://schemas.microsoft.com/office/drawing/2014/main" id="{36F2E538-726E-49D7-8D66-9C0E4EFB6B9D}"/>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24" name="Text Box 17">
          <a:extLst>
            <a:ext uri="{FF2B5EF4-FFF2-40B4-BE49-F238E27FC236}">
              <a16:creationId xmlns:a16="http://schemas.microsoft.com/office/drawing/2014/main" id="{65F4EE27-6CE9-40E0-8950-0BC35A11ED31}"/>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2925" name="Text Box 18">
          <a:extLst>
            <a:ext uri="{FF2B5EF4-FFF2-40B4-BE49-F238E27FC236}">
              <a16:creationId xmlns:a16="http://schemas.microsoft.com/office/drawing/2014/main" id="{CD9782D9-F710-490F-80F7-2369A4327192}"/>
            </a:ext>
          </a:extLst>
        </xdr:cNvPr>
        <xdr:cNvSpPr txBox="1">
          <a:spLocks noChangeArrowheads="1"/>
        </xdr:cNvSpPr>
      </xdr:nvSpPr>
      <xdr:spPr bwMode="auto">
        <a:xfrm>
          <a:off x="32422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26" name="Text Box 15">
          <a:extLst>
            <a:ext uri="{FF2B5EF4-FFF2-40B4-BE49-F238E27FC236}">
              <a16:creationId xmlns:a16="http://schemas.microsoft.com/office/drawing/2014/main" id="{61B4DCCB-8AAE-4752-BFE9-D075EC3664DC}"/>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213632"/>
    <xdr:sp macro="" textlink="">
      <xdr:nvSpPr>
        <xdr:cNvPr id="2927" name="Text Box 15">
          <a:extLst>
            <a:ext uri="{FF2B5EF4-FFF2-40B4-BE49-F238E27FC236}">
              <a16:creationId xmlns:a16="http://schemas.microsoft.com/office/drawing/2014/main" id="{86CBA97A-CE0E-4B57-9D07-781ABF7B92E7}"/>
            </a:ext>
          </a:extLst>
        </xdr:cNvPr>
        <xdr:cNvSpPr txBox="1">
          <a:spLocks noChangeArrowheads="1"/>
        </xdr:cNvSpPr>
      </xdr:nvSpPr>
      <xdr:spPr bwMode="auto">
        <a:xfrm>
          <a:off x="32425005" y="10803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28" name="Text Box 15">
          <a:extLst>
            <a:ext uri="{FF2B5EF4-FFF2-40B4-BE49-F238E27FC236}">
              <a16:creationId xmlns:a16="http://schemas.microsoft.com/office/drawing/2014/main" id="{B983EE29-C137-464E-93C6-2DF856193275}"/>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29" name="Text Box 15">
          <a:extLst>
            <a:ext uri="{FF2B5EF4-FFF2-40B4-BE49-F238E27FC236}">
              <a16:creationId xmlns:a16="http://schemas.microsoft.com/office/drawing/2014/main" id="{0DD2BC3F-5C3B-4E11-B6B4-F1D0EDA52E05}"/>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0" name="Text Box 16">
          <a:extLst>
            <a:ext uri="{FF2B5EF4-FFF2-40B4-BE49-F238E27FC236}">
              <a16:creationId xmlns:a16="http://schemas.microsoft.com/office/drawing/2014/main" id="{366F1F66-EE7B-4AAE-A24A-6E8230F7F39C}"/>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1" name="Text Box 17">
          <a:extLst>
            <a:ext uri="{FF2B5EF4-FFF2-40B4-BE49-F238E27FC236}">
              <a16:creationId xmlns:a16="http://schemas.microsoft.com/office/drawing/2014/main" id="{7F593F36-3B8E-4498-8656-5FD23EAEDE99}"/>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2" name="Text Box 18">
          <a:extLst>
            <a:ext uri="{FF2B5EF4-FFF2-40B4-BE49-F238E27FC236}">
              <a16:creationId xmlns:a16="http://schemas.microsoft.com/office/drawing/2014/main" id="{76D6E9F4-F03B-4752-86CD-A2C89F050484}"/>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3" name="Text Box 19">
          <a:extLst>
            <a:ext uri="{FF2B5EF4-FFF2-40B4-BE49-F238E27FC236}">
              <a16:creationId xmlns:a16="http://schemas.microsoft.com/office/drawing/2014/main" id="{A305C96A-B7A3-4BDE-937E-44B314519A34}"/>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4" name="Text Box 16">
          <a:extLst>
            <a:ext uri="{FF2B5EF4-FFF2-40B4-BE49-F238E27FC236}">
              <a16:creationId xmlns:a16="http://schemas.microsoft.com/office/drawing/2014/main" id="{D789CF0D-561F-429C-9B29-95BEBE40A4D7}"/>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5" name="Text Box 17">
          <a:extLst>
            <a:ext uri="{FF2B5EF4-FFF2-40B4-BE49-F238E27FC236}">
              <a16:creationId xmlns:a16="http://schemas.microsoft.com/office/drawing/2014/main" id="{8C89EE6B-9EB8-44BF-AF3C-982E555A3C06}"/>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48</xdr:row>
      <xdr:rowOff>15875</xdr:rowOff>
    </xdr:from>
    <xdr:ext cx="95250" cy="171450"/>
    <xdr:sp macro="" textlink="">
      <xdr:nvSpPr>
        <xdr:cNvPr id="2936" name="Text Box 18">
          <a:extLst>
            <a:ext uri="{FF2B5EF4-FFF2-40B4-BE49-F238E27FC236}">
              <a16:creationId xmlns:a16="http://schemas.microsoft.com/office/drawing/2014/main" id="{B54BEFE7-944D-428F-A7D0-4DEFD78EE9E9}"/>
            </a:ext>
          </a:extLst>
        </xdr:cNvPr>
        <xdr:cNvSpPr txBox="1">
          <a:spLocks noChangeArrowheads="1"/>
        </xdr:cNvSpPr>
      </xdr:nvSpPr>
      <xdr:spPr bwMode="auto">
        <a:xfrm>
          <a:off x="34708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37" name="Text Box 15">
          <a:extLst>
            <a:ext uri="{FF2B5EF4-FFF2-40B4-BE49-F238E27FC236}">
              <a16:creationId xmlns:a16="http://schemas.microsoft.com/office/drawing/2014/main" id="{986CC6DB-E423-41A8-8C63-B9BBD0A87244}"/>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213632"/>
    <xdr:sp macro="" textlink="">
      <xdr:nvSpPr>
        <xdr:cNvPr id="2938" name="Text Box 15">
          <a:extLst>
            <a:ext uri="{FF2B5EF4-FFF2-40B4-BE49-F238E27FC236}">
              <a16:creationId xmlns:a16="http://schemas.microsoft.com/office/drawing/2014/main" id="{A64DB49E-9767-47AC-8852-90649A2A8F17}"/>
            </a:ext>
          </a:extLst>
        </xdr:cNvPr>
        <xdr:cNvSpPr txBox="1">
          <a:spLocks noChangeArrowheads="1"/>
        </xdr:cNvSpPr>
      </xdr:nvSpPr>
      <xdr:spPr bwMode="auto">
        <a:xfrm>
          <a:off x="34711005" y="10803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39" name="Text Box 16">
          <a:extLst>
            <a:ext uri="{FF2B5EF4-FFF2-40B4-BE49-F238E27FC236}">
              <a16:creationId xmlns:a16="http://schemas.microsoft.com/office/drawing/2014/main" id="{2796AE13-992B-442F-843E-A00206B11471}"/>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40" name="Text Box 17">
          <a:extLst>
            <a:ext uri="{FF2B5EF4-FFF2-40B4-BE49-F238E27FC236}">
              <a16:creationId xmlns:a16="http://schemas.microsoft.com/office/drawing/2014/main" id="{A31AB84E-0A74-451F-A1A1-4FC58C452FEF}"/>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41" name="Text Box 18">
          <a:extLst>
            <a:ext uri="{FF2B5EF4-FFF2-40B4-BE49-F238E27FC236}">
              <a16:creationId xmlns:a16="http://schemas.microsoft.com/office/drawing/2014/main" id="{EA9F2D89-7B4C-44C3-8193-E144F4317718}"/>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42" name="Text Box 19">
          <a:extLst>
            <a:ext uri="{FF2B5EF4-FFF2-40B4-BE49-F238E27FC236}">
              <a16:creationId xmlns:a16="http://schemas.microsoft.com/office/drawing/2014/main" id="{979F79EF-EDF2-4896-9FFB-B021996A3C9F}"/>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43" name="Text Box 16">
          <a:extLst>
            <a:ext uri="{FF2B5EF4-FFF2-40B4-BE49-F238E27FC236}">
              <a16:creationId xmlns:a16="http://schemas.microsoft.com/office/drawing/2014/main" id="{FC027CB6-4B3B-4C65-AA72-60F2F8058CB5}"/>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44" name="Text Box 17">
          <a:extLst>
            <a:ext uri="{FF2B5EF4-FFF2-40B4-BE49-F238E27FC236}">
              <a16:creationId xmlns:a16="http://schemas.microsoft.com/office/drawing/2014/main" id="{8BAC356E-E6F9-4412-8F23-7E79CA56C7BD}"/>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48</xdr:row>
      <xdr:rowOff>15875</xdr:rowOff>
    </xdr:from>
    <xdr:ext cx="95250" cy="171450"/>
    <xdr:sp macro="" textlink="">
      <xdr:nvSpPr>
        <xdr:cNvPr id="2945" name="Text Box 18">
          <a:extLst>
            <a:ext uri="{FF2B5EF4-FFF2-40B4-BE49-F238E27FC236}">
              <a16:creationId xmlns:a16="http://schemas.microsoft.com/office/drawing/2014/main" id="{2E89D34D-5F42-4102-AD35-95085CD17587}"/>
            </a:ext>
          </a:extLst>
        </xdr:cNvPr>
        <xdr:cNvSpPr txBox="1">
          <a:spLocks noChangeArrowheads="1"/>
        </xdr:cNvSpPr>
      </xdr:nvSpPr>
      <xdr:spPr bwMode="auto">
        <a:xfrm>
          <a:off x="34708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46" name="Text Box 15">
          <a:extLst>
            <a:ext uri="{FF2B5EF4-FFF2-40B4-BE49-F238E27FC236}">
              <a16:creationId xmlns:a16="http://schemas.microsoft.com/office/drawing/2014/main" id="{D38C581B-0F14-4F44-B630-84E69B7B1BAF}"/>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213632"/>
    <xdr:sp macro="" textlink="">
      <xdr:nvSpPr>
        <xdr:cNvPr id="2947" name="Text Box 15">
          <a:extLst>
            <a:ext uri="{FF2B5EF4-FFF2-40B4-BE49-F238E27FC236}">
              <a16:creationId xmlns:a16="http://schemas.microsoft.com/office/drawing/2014/main" id="{ECEA6391-2038-4DFA-82A8-AD6A4BDA217A}"/>
            </a:ext>
          </a:extLst>
        </xdr:cNvPr>
        <xdr:cNvSpPr txBox="1">
          <a:spLocks noChangeArrowheads="1"/>
        </xdr:cNvSpPr>
      </xdr:nvSpPr>
      <xdr:spPr bwMode="auto">
        <a:xfrm>
          <a:off x="34711005" y="10803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48" name="Text Box 15">
          <a:extLst>
            <a:ext uri="{FF2B5EF4-FFF2-40B4-BE49-F238E27FC236}">
              <a16:creationId xmlns:a16="http://schemas.microsoft.com/office/drawing/2014/main" id="{1BEFE7AB-2F7B-4CD9-B930-8D95C7F19C4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49" name="Text Box 15">
          <a:extLst>
            <a:ext uri="{FF2B5EF4-FFF2-40B4-BE49-F238E27FC236}">
              <a16:creationId xmlns:a16="http://schemas.microsoft.com/office/drawing/2014/main" id="{B14BCAAA-923A-45FA-A33E-29B0DAF17BC6}"/>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0" name="Text Box 15">
          <a:extLst>
            <a:ext uri="{FF2B5EF4-FFF2-40B4-BE49-F238E27FC236}">
              <a16:creationId xmlns:a16="http://schemas.microsoft.com/office/drawing/2014/main" id="{82F01782-CCD2-45F7-B783-A599A25CC49F}"/>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1" name="Text Box 15">
          <a:extLst>
            <a:ext uri="{FF2B5EF4-FFF2-40B4-BE49-F238E27FC236}">
              <a16:creationId xmlns:a16="http://schemas.microsoft.com/office/drawing/2014/main" id="{66DCCAE6-9019-4C0A-80EE-41ACC7799BC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2" name="Text Box 15">
          <a:extLst>
            <a:ext uri="{FF2B5EF4-FFF2-40B4-BE49-F238E27FC236}">
              <a16:creationId xmlns:a16="http://schemas.microsoft.com/office/drawing/2014/main" id="{1545FA33-8DEA-41DD-900B-BB24D8A06CE5}"/>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3" name="Text Box 15">
          <a:extLst>
            <a:ext uri="{FF2B5EF4-FFF2-40B4-BE49-F238E27FC236}">
              <a16:creationId xmlns:a16="http://schemas.microsoft.com/office/drawing/2014/main" id="{3F53EBD7-9FF5-420D-BDAF-2A163D6B677B}"/>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4" name="Text Box 15">
          <a:extLst>
            <a:ext uri="{FF2B5EF4-FFF2-40B4-BE49-F238E27FC236}">
              <a16:creationId xmlns:a16="http://schemas.microsoft.com/office/drawing/2014/main" id="{1D1898AE-B412-4047-B619-CA67A0D64102}"/>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55" name="Text Box 15">
          <a:extLst>
            <a:ext uri="{FF2B5EF4-FFF2-40B4-BE49-F238E27FC236}">
              <a16:creationId xmlns:a16="http://schemas.microsoft.com/office/drawing/2014/main" id="{5A85BB31-A077-4FEF-A0E8-52AEDD4A3054}"/>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56" name="Text Box 15">
          <a:extLst>
            <a:ext uri="{FF2B5EF4-FFF2-40B4-BE49-F238E27FC236}">
              <a16:creationId xmlns:a16="http://schemas.microsoft.com/office/drawing/2014/main" id="{B573401E-073F-4E4A-B3B1-1A9B73F8B458}"/>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57" name="Text Box 15">
          <a:extLst>
            <a:ext uri="{FF2B5EF4-FFF2-40B4-BE49-F238E27FC236}">
              <a16:creationId xmlns:a16="http://schemas.microsoft.com/office/drawing/2014/main" id="{4228F31E-805C-4BE2-A402-56A24ECD377B}"/>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58" name="Text Box 15">
          <a:extLst>
            <a:ext uri="{FF2B5EF4-FFF2-40B4-BE49-F238E27FC236}">
              <a16:creationId xmlns:a16="http://schemas.microsoft.com/office/drawing/2014/main" id="{33EF781E-9769-4D32-AB56-3F79C948E30F}"/>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59" name="Text Box 15">
          <a:extLst>
            <a:ext uri="{FF2B5EF4-FFF2-40B4-BE49-F238E27FC236}">
              <a16:creationId xmlns:a16="http://schemas.microsoft.com/office/drawing/2014/main" id="{D7DD1F5B-56AB-4000-BC9C-71EDEAE672AA}"/>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0" name="Text Box 16">
          <a:extLst>
            <a:ext uri="{FF2B5EF4-FFF2-40B4-BE49-F238E27FC236}">
              <a16:creationId xmlns:a16="http://schemas.microsoft.com/office/drawing/2014/main" id="{710F1739-5C91-4D3D-BEFB-4834CD048A6D}"/>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1" name="Text Box 17">
          <a:extLst>
            <a:ext uri="{FF2B5EF4-FFF2-40B4-BE49-F238E27FC236}">
              <a16:creationId xmlns:a16="http://schemas.microsoft.com/office/drawing/2014/main" id="{E28081D9-C897-4678-9548-57C556CE00DF}"/>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2" name="Text Box 18">
          <a:extLst>
            <a:ext uri="{FF2B5EF4-FFF2-40B4-BE49-F238E27FC236}">
              <a16:creationId xmlns:a16="http://schemas.microsoft.com/office/drawing/2014/main" id="{5AF2186D-B0B9-4815-9BB8-1DAAD6D08B74}"/>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3" name="Text Box 19">
          <a:extLst>
            <a:ext uri="{FF2B5EF4-FFF2-40B4-BE49-F238E27FC236}">
              <a16:creationId xmlns:a16="http://schemas.microsoft.com/office/drawing/2014/main" id="{F82BAECB-5CB3-4077-8F06-E05D14860A3E}"/>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4" name="Text Box 16">
          <a:extLst>
            <a:ext uri="{FF2B5EF4-FFF2-40B4-BE49-F238E27FC236}">
              <a16:creationId xmlns:a16="http://schemas.microsoft.com/office/drawing/2014/main" id="{31E0CC55-5AC5-41CD-985D-0DF1F172B3C8}"/>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65" name="Text Box 17">
          <a:extLst>
            <a:ext uri="{FF2B5EF4-FFF2-40B4-BE49-F238E27FC236}">
              <a16:creationId xmlns:a16="http://schemas.microsoft.com/office/drawing/2014/main" id="{E6F41C1C-0D3B-4667-8316-67B5C80C95A6}"/>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2966" name="Text Box 18">
          <a:extLst>
            <a:ext uri="{FF2B5EF4-FFF2-40B4-BE49-F238E27FC236}">
              <a16:creationId xmlns:a16="http://schemas.microsoft.com/office/drawing/2014/main" id="{A388A1A8-8163-4CC2-BDAE-6279D8CE8196}"/>
            </a:ext>
          </a:extLst>
        </xdr:cNvPr>
        <xdr:cNvSpPr txBox="1">
          <a:spLocks noChangeArrowheads="1"/>
        </xdr:cNvSpPr>
      </xdr:nvSpPr>
      <xdr:spPr bwMode="auto">
        <a:xfrm>
          <a:off x="32422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67" name="Text Box 15">
          <a:extLst>
            <a:ext uri="{FF2B5EF4-FFF2-40B4-BE49-F238E27FC236}">
              <a16:creationId xmlns:a16="http://schemas.microsoft.com/office/drawing/2014/main" id="{C7388FDC-7AB3-4178-9083-5D1E0D3514CC}"/>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68" name="Text Box 15">
          <a:extLst>
            <a:ext uri="{FF2B5EF4-FFF2-40B4-BE49-F238E27FC236}">
              <a16:creationId xmlns:a16="http://schemas.microsoft.com/office/drawing/2014/main" id="{4C9593F6-0E87-4794-8638-A504619239E7}"/>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69" name="Text Box 16">
          <a:extLst>
            <a:ext uri="{FF2B5EF4-FFF2-40B4-BE49-F238E27FC236}">
              <a16:creationId xmlns:a16="http://schemas.microsoft.com/office/drawing/2014/main" id="{DD703DD1-AB02-4BAE-9A1F-E72EFA2C361C}"/>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70" name="Text Box 17">
          <a:extLst>
            <a:ext uri="{FF2B5EF4-FFF2-40B4-BE49-F238E27FC236}">
              <a16:creationId xmlns:a16="http://schemas.microsoft.com/office/drawing/2014/main" id="{8603F54B-D301-4DEE-9C83-FFE9991627C3}"/>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71" name="Text Box 18">
          <a:extLst>
            <a:ext uri="{FF2B5EF4-FFF2-40B4-BE49-F238E27FC236}">
              <a16:creationId xmlns:a16="http://schemas.microsoft.com/office/drawing/2014/main" id="{029C93CC-852C-4F8B-8287-DA885EAE5AB2}"/>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72" name="Text Box 19">
          <a:extLst>
            <a:ext uri="{FF2B5EF4-FFF2-40B4-BE49-F238E27FC236}">
              <a16:creationId xmlns:a16="http://schemas.microsoft.com/office/drawing/2014/main" id="{3D87C497-833C-4E22-8E8E-09FECF66E3F4}"/>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73" name="Text Box 16">
          <a:extLst>
            <a:ext uri="{FF2B5EF4-FFF2-40B4-BE49-F238E27FC236}">
              <a16:creationId xmlns:a16="http://schemas.microsoft.com/office/drawing/2014/main" id="{B04F9157-C485-4613-A269-6D9B47B74051}"/>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2974" name="Text Box 17">
          <a:extLst>
            <a:ext uri="{FF2B5EF4-FFF2-40B4-BE49-F238E27FC236}">
              <a16:creationId xmlns:a16="http://schemas.microsoft.com/office/drawing/2014/main" id="{944AC0A2-7C09-41EB-9B9B-56B5CBA5BA23}"/>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48</xdr:row>
      <xdr:rowOff>15875</xdr:rowOff>
    </xdr:from>
    <xdr:ext cx="95250" cy="171450"/>
    <xdr:sp macro="" textlink="">
      <xdr:nvSpPr>
        <xdr:cNvPr id="2975" name="Text Box 18">
          <a:extLst>
            <a:ext uri="{FF2B5EF4-FFF2-40B4-BE49-F238E27FC236}">
              <a16:creationId xmlns:a16="http://schemas.microsoft.com/office/drawing/2014/main" id="{2A16D4A1-EFE7-4122-85D1-D528E609C29B}"/>
            </a:ext>
          </a:extLst>
        </xdr:cNvPr>
        <xdr:cNvSpPr txBox="1">
          <a:spLocks noChangeArrowheads="1"/>
        </xdr:cNvSpPr>
      </xdr:nvSpPr>
      <xdr:spPr bwMode="auto">
        <a:xfrm>
          <a:off x="34708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76" name="Text Box 15">
          <a:extLst>
            <a:ext uri="{FF2B5EF4-FFF2-40B4-BE49-F238E27FC236}">
              <a16:creationId xmlns:a16="http://schemas.microsoft.com/office/drawing/2014/main" id="{123BEA31-C975-47BA-919C-D62A424417ED}"/>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77" name="Text Box 15">
          <a:extLst>
            <a:ext uri="{FF2B5EF4-FFF2-40B4-BE49-F238E27FC236}">
              <a16:creationId xmlns:a16="http://schemas.microsoft.com/office/drawing/2014/main" id="{1F615846-28A4-4CAE-9D4D-FAB42C5172D3}"/>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78" name="Text Box 15">
          <a:extLst>
            <a:ext uri="{FF2B5EF4-FFF2-40B4-BE49-F238E27FC236}">
              <a16:creationId xmlns:a16="http://schemas.microsoft.com/office/drawing/2014/main" id="{2C437549-5ED2-4FB6-8D95-20ACCE719BC0}"/>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79" name="Text Box 15">
          <a:extLst>
            <a:ext uri="{FF2B5EF4-FFF2-40B4-BE49-F238E27FC236}">
              <a16:creationId xmlns:a16="http://schemas.microsoft.com/office/drawing/2014/main" id="{2BE3C622-2479-4765-AC2B-61D5351847DB}"/>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2980" name="Text Box 15">
          <a:extLst>
            <a:ext uri="{FF2B5EF4-FFF2-40B4-BE49-F238E27FC236}">
              <a16:creationId xmlns:a16="http://schemas.microsoft.com/office/drawing/2014/main" id="{BC366500-1D6E-4131-AF13-875151527507}"/>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81" name="Text Box 15">
          <a:extLst>
            <a:ext uri="{FF2B5EF4-FFF2-40B4-BE49-F238E27FC236}">
              <a16:creationId xmlns:a16="http://schemas.microsoft.com/office/drawing/2014/main" id="{CB6ABDA2-E40D-4A18-8BC7-C7C183448AF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2" name="Text Box 16">
          <a:extLst>
            <a:ext uri="{FF2B5EF4-FFF2-40B4-BE49-F238E27FC236}">
              <a16:creationId xmlns:a16="http://schemas.microsoft.com/office/drawing/2014/main" id="{D7545446-F88C-4C8E-B22E-CF0E6F204AB3}"/>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3" name="Text Box 17">
          <a:extLst>
            <a:ext uri="{FF2B5EF4-FFF2-40B4-BE49-F238E27FC236}">
              <a16:creationId xmlns:a16="http://schemas.microsoft.com/office/drawing/2014/main" id="{16AC11CB-ED0F-4F86-B9F9-6C1C3BD86080}"/>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4" name="Text Box 18">
          <a:extLst>
            <a:ext uri="{FF2B5EF4-FFF2-40B4-BE49-F238E27FC236}">
              <a16:creationId xmlns:a16="http://schemas.microsoft.com/office/drawing/2014/main" id="{B5774071-7DE1-40C1-88D4-D30720F6EF11}"/>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5" name="Text Box 19">
          <a:extLst>
            <a:ext uri="{FF2B5EF4-FFF2-40B4-BE49-F238E27FC236}">
              <a16:creationId xmlns:a16="http://schemas.microsoft.com/office/drawing/2014/main" id="{D5B7D352-D828-4E0D-BCB4-26AE4B9026E3}"/>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6" name="Text Box 16">
          <a:extLst>
            <a:ext uri="{FF2B5EF4-FFF2-40B4-BE49-F238E27FC236}">
              <a16:creationId xmlns:a16="http://schemas.microsoft.com/office/drawing/2014/main" id="{E81CB7B8-C785-4C4E-8C47-BB6C555BAECB}"/>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87" name="Text Box 17">
          <a:extLst>
            <a:ext uri="{FF2B5EF4-FFF2-40B4-BE49-F238E27FC236}">
              <a16:creationId xmlns:a16="http://schemas.microsoft.com/office/drawing/2014/main" id="{B0BD263F-69D6-46B8-B623-10D6DAADBD37}"/>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2988" name="Text Box 18">
          <a:extLst>
            <a:ext uri="{FF2B5EF4-FFF2-40B4-BE49-F238E27FC236}">
              <a16:creationId xmlns:a16="http://schemas.microsoft.com/office/drawing/2014/main" id="{F80186E9-A678-46DE-84CB-6CDF6B7C841D}"/>
            </a:ext>
          </a:extLst>
        </xdr:cNvPr>
        <xdr:cNvSpPr txBox="1">
          <a:spLocks noChangeArrowheads="1"/>
        </xdr:cNvSpPr>
      </xdr:nvSpPr>
      <xdr:spPr bwMode="auto">
        <a:xfrm>
          <a:off x="32422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89" name="Text Box 15">
          <a:extLst>
            <a:ext uri="{FF2B5EF4-FFF2-40B4-BE49-F238E27FC236}">
              <a16:creationId xmlns:a16="http://schemas.microsoft.com/office/drawing/2014/main" id="{019EA7F0-039E-4D06-91EC-02DA0250AC5B}"/>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0" name="Text Box 16">
          <a:extLst>
            <a:ext uri="{FF2B5EF4-FFF2-40B4-BE49-F238E27FC236}">
              <a16:creationId xmlns:a16="http://schemas.microsoft.com/office/drawing/2014/main" id="{2D461947-5341-41B3-A4DC-D54F96400C2F}"/>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1" name="Text Box 17">
          <a:extLst>
            <a:ext uri="{FF2B5EF4-FFF2-40B4-BE49-F238E27FC236}">
              <a16:creationId xmlns:a16="http://schemas.microsoft.com/office/drawing/2014/main" id="{9C050DAC-0B37-4442-99DF-DCCF2F2A3A63}"/>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2" name="Text Box 18">
          <a:extLst>
            <a:ext uri="{FF2B5EF4-FFF2-40B4-BE49-F238E27FC236}">
              <a16:creationId xmlns:a16="http://schemas.microsoft.com/office/drawing/2014/main" id="{7C147190-D4FF-4FEC-89D4-3FA1D13BC5A0}"/>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3" name="Text Box 19">
          <a:extLst>
            <a:ext uri="{FF2B5EF4-FFF2-40B4-BE49-F238E27FC236}">
              <a16:creationId xmlns:a16="http://schemas.microsoft.com/office/drawing/2014/main" id="{36EBA123-A360-478B-8110-A0C0C818B4B5}"/>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4" name="Text Box 16">
          <a:extLst>
            <a:ext uri="{FF2B5EF4-FFF2-40B4-BE49-F238E27FC236}">
              <a16:creationId xmlns:a16="http://schemas.microsoft.com/office/drawing/2014/main" id="{B60951EC-3A29-4F2E-B101-294482045873}"/>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2995" name="Text Box 17">
          <a:extLst>
            <a:ext uri="{FF2B5EF4-FFF2-40B4-BE49-F238E27FC236}">
              <a16:creationId xmlns:a16="http://schemas.microsoft.com/office/drawing/2014/main" id="{F655CBDC-ED7B-46AA-A957-518696053F94}"/>
            </a:ext>
          </a:extLst>
        </xdr:cNvPr>
        <xdr:cNvSpPr txBox="1">
          <a:spLocks noChangeArrowheads="1"/>
        </xdr:cNvSpPr>
      </xdr:nvSpPr>
      <xdr:spPr bwMode="auto">
        <a:xfrm>
          <a:off x="32425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2996" name="Text Box 18">
          <a:extLst>
            <a:ext uri="{FF2B5EF4-FFF2-40B4-BE49-F238E27FC236}">
              <a16:creationId xmlns:a16="http://schemas.microsoft.com/office/drawing/2014/main" id="{730431AE-1837-4A93-9702-4576BB39A5DE}"/>
            </a:ext>
          </a:extLst>
        </xdr:cNvPr>
        <xdr:cNvSpPr txBox="1">
          <a:spLocks noChangeArrowheads="1"/>
        </xdr:cNvSpPr>
      </xdr:nvSpPr>
      <xdr:spPr bwMode="auto">
        <a:xfrm>
          <a:off x="32422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97" name="Text Box 15">
          <a:extLst>
            <a:ext uri="{FF2B5EF4-FFF2-40B4-BE49-F238E27FC236}">
              <a16:creationId xmlns:a16="http://schemas.microsoft.com/office/drawing/2014/main" id="{EE42E0F6-6F31-4E6D-BE85-36AB16C7568F}"/>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98" name="Text Box 15">
          <a:extLst>
            <a:ext uri="{FF2B5EF4-FFF2-40B4-BE49-F238E27FC236}">
              <a16:creationId xmlns:a16="http://schemas.microsoft.com/office/drawing/2014/main" id="{A3060F17-C8E8-4783-A23C-2B1D8DE921F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2999" name="Text Box 15">
          <a:extLst>
            <a:ext uri="{FF2B5EF4-FFF2-40B4-BE49-F238E27FC236}">
              <a16:creationId xmlns:a16="http://schemas.microsoft.com/office/drawing/2014/main" id="{D75EB0A2-D32E-408F-BDEB-2B3996AD924B}"/>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0" name="Text Box 16">
          <a:extLst>
            <a:ext uri="{FF2B5EF4-FFF2-40B4-BE49-F238E27FC236}">
              <a16:creationId xmlns:a16="http://schemas.microsoft.com/office/drawing/2014/main" id="{188505B3-8B57-4E3C-83CD-0C5D1638089F}"/>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1" name="Text Box 17">
          <a:extLst>
            <a:ext uri="{FF2B5EF4-FFF2-40B4-BE49-F238E27FC236}">
              <a16:creationId xmlns:a16="http://schemas.microsoft.com/office/drawing/2014/main" id="{56B04D11-0231-4DE8-ABE3-1630AC962023}"/>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2" name="Text Box 18">
          <a:extLst>
            <a:ext uri="{FF2B5EF4-FFF2-40B4-BE49-F238E27FC236}">
              <a16:creationId xmlns:a16="http://schemas.microsoft.com/office/drawing/2014/main" id="{B1ABA678-E4BE-409E-92F7-9F8EB6E83218}"/>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3" name="Text Box 19">
          <a:extLst>
            <a:ext uri="{FF2B5EF4-FFF2-40B4-BE49-F238E27FC236}">
              <a16:creationId xmlns:a16="http://schemas.microsoft.com/office/drawing/2014/main" id="{1BD3B4AE-EBBB-4807-B13A-4B2F9C7C1B8D}"/>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4" name="Text Box 16">
          <a:extLst>
            <a:ext uri="{FF2B5EF4-FFF2-40B4-BE49-F238E27FC236}">
              <a16:creationId xmlns:a16="http://schemas.microsoft.com/office/drawing/2014/main" id="{F9A889ED-C0B8-4525-B1DF-C631E69E353B}"/>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5" name="Text Box 17">
          <a:extLst>
            <a:ext uri="{FF2B5EF4-FFF2-40B4-BE49-F238E27FC236}">
              <a16:creationId xmlns:a16="http://schemas.microsoft.com/office/drawing/2014/main" id="{0D05BA0F-B222-4018-B4EC-BD1627BA6187}"/>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48</xdr:row>
      <xdr:rowOff>15875</xdr:rowOff>
    </xdr:from>
    <xdr:ext cx="95250" cy="171450"/>
    <xdr:sp macro="" textlink="">
      <xdr:nvSpPr>
        <xdr:cNvPr id="3006" name="Text Box 18">
          <a:extLst>
            <a:ext uri="{FF2B5EF4-FFF2-40B4-BE49-F238E27FC236}">
              <a16:creationId xmlns:a16="http://schemas.microsoft.com/office/drawing/2014/main" id="{9F97E1E8-99D8-4A86-94BF-E73D32E5C28C}"/>
            </a:ext>
          </a:extLst>
        </xdr:cNvPr>
        <xdr:cNvSpPr txBox="1">
          <a:spLocks noChangeArrowheads="1"/>
        </xdr:cNvSpPr>
      </xdr:nvSpPr>
      <xdr:spPr bwMode="auto">
        <a:xfrm>
          <a:off x="34708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07" name="Text Box 15">
          <a:extLst>
            <a:ext uri="{FF2B5EF4-FFF2-40B4-BE49-F238E27FC236}">
              <a16:creationId xmlns:a16="http://schemas.microsoft.com/office/drawing/2014/main" id="{EE5604EF-014F-44FE-B4A5-955306F46524}"/>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8" name="Text Box 16">
          <a:extLst>
            <a:ext uri="{FF2B5EF4-FFF2-40B4-BE49-F238E27FC236}">
              <a16:creationId xmlns:a16="http://schemas.microsoft.com/office/drawing/2014/main" id="{66B62FDA-77C4-476A-A4F4-5DAF3B9922F1}"/>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09" name="Text Box 17">
          <a:extLst>
            <a:ext uri="{FF2B5EF4-FFF2-40B4-BE49-F238E27FC236}">
              <a16:creationId xmlns:a16="http://schemas.microsoft.com/office/drawing/2014/main" id="{F38EE023-4BC0-49AD-8E55-76D586507693}"/>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10" name="Text Box 18">
          <a:extLst>
            <a:ext uri="{FF2B5EF4-FFF2-40B4-BE49-F238E27FC236}">
              <a16:creationId xmlns:a16="http://schemas.microsoft.com/office/drawing/2014/main" id="{4801B6F9-E8F8-4D99-B4EE-669D087F8E7B}"/>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11" name="Text Box 19">
          <a:extLst>
            <a:ext uri="{FF2B5EF4-FFF2-40B4-BE49-F238E27FC236}">
              <a16:creationId xmlns:a16="http://schemas.microsoft.com/office/drawing/2014/main" id="{1463E41D-75F6-476A-9118-EDF4E99E1B24}"/>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12" name="Text Box 16">
          <a:extLst>
            <a:ext uri="{FF2B5EF4-FFF2-40B4-BE49-F238E27FC236}">
              <a16:creationId xmlns:a16="http://schemas.microsoft.com/office/drawing/2014/main" id="{845D825E-6A45-4873-B42F-DB2D6D20F286}"/>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0</xdr:rowOff>
    </xdr:from>
    <xdr:ext cx="95250" cy="171450"/>
    <xdr:sp macro="" textlink="">
      <xdr:nvSpPr>
        <xdr:cNvPr id="3013" name="Text Box 17">
          <a:extLst>
            <a:ext uri="{FF2B5EF4-FFF2-40B4-BE49-F238E27FC236}">
              <a16:creationId xmlns:a16="http://schemas.microsoft.com/office/drawing/2014/main" id="{C062EA14-674C-45B1-9D4D-F14BACA5289B}"/>
            </a:ext>
          </a:extLst>
        </xdr:cNvPr>
        <xdr:cNvSpPr txBox="1">
          <a:spLocks noChangeArrowheads="1"/>
        </xdr:cNvSpPr>
      </xdr:nvSpPr>
      <xdr:spPr bwMode="auto">
        <a:xfrm>
          <a:off x="34711005" y="1103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48</xdr:row>
      <xdr:rowOff>15875</xdr:rowOff>
    </xdr:from>
    <xdr:ext cx="95250" cy="171450"/>
    <xdr:sp macro="" textlink="">
      <xdr:nvSpPr>
        <xdr:cNvPr id="3014" name="Text Box 18">
          <a:extLst>
            <a:ext uri="{FF2B5EF4-FFF2-40B4-BE49-F238E27FC236}">
              <a16:creationId xmlns:a16="http://schemas.microsoft.com/office/drawing/2014/main" id="{221D9B28-F2BF-4CD6-BFD2-593906932DB4}"/>
            </a:ext>
          </a:extLst>
        </xdr:cNvPr>
        <xdr:cNvSpPr txBox="1">
          <a:spLocks noChangeArrowheads="1"/>
        </xdr:cNvSpPr>
      </xdr:nvSpPr>
      <xdr:spPr bwMode="auto">
        <a:xfrm>
          <a:off x="34708782" y="11059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15" name="Text Box 15">
          <a:extLst>
            <a:ext uri="{FF2B5EF4-FFF2-40B4-BE49-F238E27FC236}">
              <a16:creationId xmlns:a16="http://schemas.microsoft.com/office/drawing/2014/main" id="{0F8870AC-D963-410B-959E-346A4DBE82C8}"/>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16" name="Text Box 15">
          <a:extLst>
            <a:ext uri="{FF2B5EF4-FFF2-40B4-BE49-F238E27FC236}">
              <a16:creationId xmlns:a16="http://schemas.microsoft.com/office/drawing/2014/main" id="{A449021A-5EEF-4F79-8548-4FDB67CAC906}"/>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17" name="Text Box 15">
          <a:extLst>
            <a:ext uri="{FF2B5EF4-FFF2-40B4-BE49-F238E27FC236}">
              <a16:creationId xmlns:a16="http://schemas.microsoft.com/office/drawing/2014/main" id="{58A35141-E523-48F7-95CB-EB6E8B99622E}"/>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18" name="Text Box 15">
          <a:extLst>
            <a:ext uri="{FF2B5EF4-FFF2-40B4-BE49-F238E27FC236}">
              <a16:creationId xmlns:a16="http://schemas.microsoft.com/office/drawing/2014/main" id="{D3A891E0-38CC-437F-A1E4-0FA83A687FB7}"/>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19" name="Text Box 15">
          <a:extLst>
            <a:ext uri="{FF2B5EF4-FFF2-40B4-BE49-F238E27FC236}">
              <a16:creationId xmlns:a16="http://schemas.microsoft.com/office/drawing/2014/main" id="{25BE6E3F-B036-4904-A0C7-DC230841ABF5}"/>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20" name="Text Box 15">
          <a:extLst>
            <a:ext uri="{FF2B5EF4-FFF2-40B4-BE49-F238E27FC236}">
              <a16:creationId xmlns:a16="http://schemas.microsoft.com/office/drawing/2014/main" id="{521D0FD1-7344-4E2E-951B-3CFA853DAEC6}"/>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21" name="Text Box 15">
          <a:extLst>
            <a:ext uri="{FF2B5EF4-FFF2-40B4-BE49-F238E27FC236}">
              <a16:creationId xmlns:a16="http://schemas.microsoft.com/office/drawing/2014/main" id="{FA88A4FE-1D03-418F-9F02-94B5A8EB04DD}"/>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22" name="Text Box 15">
          <a:extLst>
            <a:ext uri="{FF2B5EF4-FFF2-40B4-BE49-F238E27FC236}">
              <a16:creationId xmlns:a16="http://schemas.microsoft.com/office/drawing/2014/main" id="{E0D541CF-CA34-4714-B9D7-9E7653098AD1}"/>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23" name="Text Box 15">
          <a:extLst>
            <a:ext uri="{FF2B5EF4-FFF2-40B4-BE49-F238E27FC236}">
              <a16:creationId xmlns:a16="http://schemas.microsoft.com/office/drawing/2014/main" id="{8B1C84D8-5554-41A7-A12A-8886DBF70DF6}"/>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24" name="Text Box 15">
          <a:extLst>
            <a:ext uri="{FF2B5EF4-FFF2-40B4-BE49-F238E27FC236}">
              <a16:creationId xmlns:a16="http://schemas.microsoft.com/office/drawing/2014/main" id="{E89C583F-197B-4E6B-90A8-08D79CA2CA41}"/>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25" name="Text Box 15">
          <a:extLst>
            <a:ext uri="{FF2B5EF4-FFF2-40B4-BE49-F238E27FC236}">
              <a16:creationId xmlns:a16="http://schemas.microsoft.com/office/drawing/2014/main" id="{2931D200-CED6-4E00-B64D-AA526E647CB1}"/>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26" name="Text Box 15">
          <a:extLst>
            <a:ext uri="{FF2B5EF4-FFF2-40B4-BE49-F238E27FC236}">
              <a16:creationId xmlns:a16="http://schemas.microsoft.com/office/drawing/2014/main" id="{1ED37106-280B-411B-B0B9-2780E95074A7}"/>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3027" name="Text Box 15">
          <a:extLst>
            <a:ext uri="{FF2B5EF4-FFF2-40B4-BE49-F238E27FC236}">
              <a16:creationId xmlns:a16="http://schemas.microsoft.com/office/drawing/2014/main" id="{79CA681F-B35F-4480-9C2B-AE1F138D53AD}"/>
            </a:ext>
          </a:extLst>
        </xdr:cNvPr>
        <xdr:cNvSpPr txBox="1">
          <a:spLocks noChangeArrowheads="1"/>
        </xdr:cNvSpPr>
      </xdr:nvSpPr>
      <xdr:spPr bwMode="auto">
        <a:xfrm>
          <a:off x="32425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3028" name="Text Box 15">
          <a:extLst>
            <a:ext uri="{FF2B5EF4-FFF2-40B4-BE49-F238E27FC236}">
              <a16:creationId xmlns:a16="http://schemas.microsoft.com/office/drawing/2014/main" id="{2769C84B-E6A9-4ED3-8014-C58C370E932F}"/>
            </a:ext>
          </a:extLst>
        </xdr:cNvPr>
        <xdr:cNvSpPr txBox="1">
          <a:spLocks noChangeArrowheads="1"/>
        </xdr:cNvSpPr>
      </xdr:nvSpPr>
      <xdr:spPr bwMode="auto">
        <a:xfrm>
          <a:off x="34711005" y="10803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53</xdr:row>
      <xdr:rowOff>504825</xdr:rowOff>
    </xdr:from>
    <xdr:ext cx="95250" cy="444014"/>
    <xdr:sp macro="" textlink="">
      <xdr:nvSpPr>
        <xdr:cNvPr id="3029" name="Text Box 15">
          <a:extLst>
            <a:ext uri="{FF2B5EF4-FFF2-40B4-BE49-F238E27FC236}">
              <a16:creationId xmlns:a16="http://schemas.microsoft.com/office/drawing/2014/main" id="{90D8B7CA-6D27-4BD1-A7B8-D9813037DDE7}"/>
            </a:ext>
          </a:extLst>
        </xdr:cNvPr>
        <xdr:cNvSpPr txBox="1">
          <a:spLocks noChangeArrowheads="1"/>
        </xdr:cNvSpPr>
      </xdr:nvSpPr>
      <xdr:spPr bwMode="auto">
        <a:xfrm>
          <a:off x="22850475" y="640270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55</xdr:row>
      <xdr:rowOff>0</xdr:rowOff>
    </xdr:from>
    <xdr:to>
      <xdr:col>22</xdr:col>
      <xdr:colOff>95250</xdr:colOff>
      <xdr:row>55</xdr:row>
      <xdr:rowOff>171450</xdr:rowOff>
    </xdr:to>
    <xdr:sp macro="" textlink="">
      <xdr:nvSpPr>
        <xdr:cNvPr id="3030" name="Text Box 16">
          <a:extLst>
            <a:ext uri="{FF2B5EF4-FFF2-40B4-BE49-F238E27FC236}">
              <a16:creationId xmlns:a16="http://schemas.microsoft.com/office/drawing/2014/main" id="{333F0D3B-B427-49B6-AD60-356620C51BE8}"/>
            </a:ext>
          </a:extLst>
        </xdr:cNvPr>
        <xdr:cNvSpPr txBox="1">
          <a:spLocks noChangeArrowheads="1"/>
        </xdr:cNvSpPr>
      </xdr:nvSpPr>
      <xdr:spPr bwMode="auto">
        <a:xfrm>
          <a:off x="22850475" y="68389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55</xdr:row>
      <xdr:rowOff>0</xdr:rowOff>
    </xdr:from>
    <xdr:to>
      <xdr:col>22</xdr:col>
      <xdr:colOff>95250</xdr:colOff>
      <xdr:row>55</xdr:row>
      <xdr:rowOff>171450</xdr:rowOff>
    </xdr:to>
    <xdr:sp macro="" textlink="">
      <xdr:nvSpPr>
        <xdr:cNvPr id="3031" name="Text Box 17">
          <a:extLst>
            <a:ext uri="{FF2B5EF4-FFF2-40B4-BE49-F238E27FC236}">
              <a16:creationId xmlns:a16="http://schemas.microsoft.com/office/drawing/2014/main" id="{EB37F5E8-EA32-4F77-9749-C35B4E8B0291}"/>
            </a:ext>
          </a:extLst>
        </xdr:cNvPr>
        <xdr:cNvSpPr txBox="1">
          <a:spLocks noChangeArrowheads="1"/>
        </xdr:cNvSpPr>
      </xdr:nvSpPr>
      <xdr:spPr bwMode="auto">
        <a:xfrm>
          <a:off x="22850475" y="68389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55</xdr:row>
      <xdr:rowOff>0</xdr:rowOff>
    </xdr:from>
    <xdr:to>
      <xdr:col>22</xdr:col>
      <xdr:colOff>95250</xdr:colOff>
      <xdr:row>55</xdr:row>
      <xdr:rowOff>171450</xdr:rowOff>
    </xdr:to>
    <xdr:sp macro="" textlink="">
      <xdr:nvSpPr>
        <xdr:cNvPr id="3032" name="Text Box 18">
          <a:extLst>
            <a:ext uri="{FF2B5EF4-FFF2-40B4-BE49-F238E27FC236}">
              <a16:creationId xmlns:a16="http://schemas.microsoft.com/office/drawing/2014/main" id="{4A1D4AE9-592D-4488-83CC-328991E591D3}"/>
            </a:ext>
          </a:extLst>
        </xdr:cNvPr>
        <xdr:cNvSpPr txBox="1">
          <a:spLocks noChangeArrowheads="1"/>
        </xdr:cNvSpPr>
      </xdr:nvSpPr>
      <xdr:spPr bwMode="auto">
        <a:xfrm>
          <a:off x="22850475" y="68389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55</xdr:row>
      <xdr:rowOff>0</xdr:rowOff>
    </xdr:from>
    <xdr:to>
      <xdr:col>22</xdr:col>
      <xdr:colOff>95250</xdr:colOff>
      <xdr:row>55</xdr:row>
      <xdr:rowOff>171450</xdr:rowOff>
    </xdr:to>
    <xdr:sp macro="" textlink="">
      <xdr:nvSpPr>
        <xdr:cNvPr id="3033" name="Text Box 19">
          <a:extLst>
            <a:ext uri="{FF2B5EF4-FFF2-40B4-BE49-F238E27FC236}">
              <a16:creationId xmlns:a16="http://schemas.microsoft.com/office/drawing/2014/main" id="{7388C7F4-B975-4950-AB13-E28FD0D3243A}"/>
            </a:ext>
          </a:extLst>
        </xdr:cNvPr>
        <xdr:cNvSpPr txBox="1">
          <a:spLocks noChangeArrowheads="1"/>
        </xdr:cNvSpPr>
      </xdr:nvSpPr>
      <xdr:spPr bwMode="auto">
        <a:xfrm>
          <a:off x="22850475" y="68389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55</xdr:row>
      <xdr:rowOff>504825</xdr:rowOff>
    </xdr:from>
    <xdr:to>
      <xdr:col>22</xdr:col>
      <xdr:colOff>95250</xdr:colOff>
      <xdr:row>60</xdr:row>
      <xdr:rowOff>151379</xdr:rowOff>
    </xdr:to>
    <xdr:sp macro="" textlink="">
      <xdr:nvSpPr>
        <xdr:cNvPr id="3034" name="Text Box 15">
          <a:extLst>
            <a:ext uri="{FF2B5EF4-FFF2-40B4-BE49-F238E27FC236}">
              <a16:creationId xmlns:a16="http://schemas.microsoft.com/office/drawing/2014/main" id="{49751DFB-BED3-44FC-A4CA-6D6516FB7639}"/>
            </a:ext>
          </a:extLst>
        </xdr:cNvPr>
        <xdr:cNvSpPr txBox="1">
          <a:spLocks noChangeArrowheads="1"/>
        </xdr:cNvSpPr>
      </xdr:nvSpPr>
      <xdr:spPr bwMode="auto">
        <a:xfrm>
          <a:off x="22850475" y="7279005"/>
          <a:ext cx="91440" cy="873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55</xdr:row>
      <xdr:rowOff>0</xdr:rowOff>
    </xdr:from>
    <xdr:ext cx="95250" cy="171450"/>
    <xdr:sp macro="" textlink="">
      <xdr:nvSpPr>
        <xdr:cNvPr id="3035" name="Text Box 16">
          <a:extLst>
            <a:ext uri="{FF2B5EF4-FFF2-40B4-BE49-F238E27FC236}">
              <a16:creationId xmlns:a16="http://schemas.microsoft.com/office/drawing/2014/main" id="{558F8934-3EB9-42A6-BC3E-BB3923D12451}"/>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0</xdr:rowOff>
    </xdr:from>
    <xdr:ext cx="95250" cy="171450"/>
    <xdr:sp macro="" textlink="">
      <xdr:nvSpPr>
        <xdr:cNvPr id="3036" name="Text Box 17">
          <a:extLst>
            <a:ext uri="{FF2B5EF4-FFF2-40B4-BE49-F238E27FC236}">
              <a16:creationId xmlns:a16="http://schemas.microsoft.com/office/drawing/2014/main" id="{AC9D0C4E-88DC-4D13-966B-4FD5F382BF33}"/>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0</xdr:rowOff>
    </xdr:from>
    <xdr:ext cx="95250" cy="171450"/>
    <xdr:sp macro="" textlink="">
      <xdr:nvSpPr>
        <xdr:cNvPr id="3037" name="Text Box 18">
          <a:extLst>
            <a:ext uri="{FF2B5EF4-FFF2-40B4-BE49-F238E27FC236}">
              <a16:creationId xmlns:a16="http://schemas.microsoft.com/office/drawing/2014/main" id="{8C3212E1-A190-4129-983E-3E62F1986156}"/>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0</xdr:rowOff>
    </xdr:from>
    <xdr:ext cx="95250" cy="171450"/>
    <xdr:sp macro="" textlink="">
      <xdr:nvSpPr>
        <xdr:cNvPr id="3038" name="Text Box 19">
          <a:extLst>
            <a:ext uri="{FF2B5EF4-FFF2-40B4-BE49-F238E27FC236}">
              <a16:creationId xmlns:a16="http://schemas.microsoft.com/office/drawing/2014/main" id="{DB828E20-8FD7-4C19-9B1D-D948FC0D13D1}"/>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504825</xdr:rowOff>
    </xdr:from>
    <xdr:ext cx="95250" cy="442269"/>
    <xdr:sp macro="" textlink="">
      <xdr:nvSpPr>
        <xdr:cNvPr id="3039" name="Text Box 15">
          <a:extLst>
            <a:ext uri="{FF2B5EF4-FFF2-40B4-BE49-F238E27FC236}">
              <a16:creationId xmlns:a16="http://schemas.microsoft.com/office/drawing/2014/main" id="{64236AE9-1E47-4EEB-9D08-4E227AA4E92F}"/>
            </a:ext>
          </a:extLst>
        </xdr:cNvPr>
        <xdr:cNvSpPr txBox="1">
          <a:spLocks noChangeArrowheads="1"/>
        </xdr:cNvSpPr>
      </xdr:nvSpPr>
      <xdr:spPr bwMode="auto">
        <a:xfrm>
          <a:off x="32282130"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52</xdr:row>
      <xdr:rowOff>0</xdr:rowOff>
    </xdr:from>
    <xdr:ext cx="95250" cy="171450"/>
    <xdr:sp macro="" textlink="">
      <xdr:nvSpPr>
        <xdr:cNvPr id="3040" name="Text Box 16">
          <a:extLst>
            <a:ext uri="{FF2B5EF4-FFF2-40B4-BE49-F238E27FC236}">
              <a16:creationId xmlns:a16="http://schemas.microsoft.com/office/drawing/2014/main" id="{200E3D41-4798-4AB3-8417-3E5D8C70FB26}"/>
            </a:ext>
          </a:extLst>
        </xdr:cNvPr>
        <xdr:cNvSpPr txBox="1">
          <a:spLocks noChangeArrowheads="1"/>
        </xdr:cNvSpPr>
      </xdr:nvSpPr>
      <xdr:spPr bwMode="auto">
        <a:xfrm>
          <a:off x="399192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52</xdr:row>
      <xdr:rowOff>0</xdr:rowOff>
    </xdr:from>
    <xdr:ext cx="95250" cy="171450"/>
    <xdr:sp macro="" textlink="">
      <xdr:nvSpPr>
        <xdr:cNvPr id="3041" name="Text Box 17">
          <a:extLst>
            <a:ext uri="{FF2B5EF4-FFF2-40B4-BE49-F238E27FC236}">
              <a16:creationId xmlns:a16="http://schemas.microsoft.com/office/drawing/2014/main" id="{1330BA57-41D5-438F-A201-0128B40518C7}"/>
            </a:ext>
          </a:extLst>
        </xdr:cNvPr>
        <xdr:cNvSpPr txBox="1">
          <a:spLocks noChangeArrowheads="1"/>
        </xdr:cNvSpPr>
      </xdr:nvSpPr>
      <xdr:spPr bwMode="auto">
        <a:xfrm>
          <a:off x="399192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52</xdr:row>
      <xdr:rowOff>0</xdr:rowOff>
    </xdr:from>
    <xdr:ext cx="95250" cy="171450"/>
    <xdr:sp macro="" textlink="">
      <xdr:nvSpPr>
        <xdr:cNvPr id="3042" name="Text Box 18">
          <a:extLst>
            <a:ext uri="{FF2B5EF4-FFF2-40B4-BE49-F238E27FC236}">
              <a16:creationId xmlns:a16="http://schemas.microsoft.com/office/drawing/2014/main" id="{14D3339A-1CA5-40BC-A1F1-F9FDC2668282}"/>
            </a:ext>
          </a:extLst>
        </xdr:cNvPr>
        <xdr:cNvSpPr txBox="1">
          <a:spLocks noChangeArrowheads="1"/>
        </xdr:cNvSpPr>
      </xdr:nvSpPr>
      <xdr:spPr bwMode="auto">
        <a:xfrm>
          <a:off x="399192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52</xdr:row>
      <xdr:rowOff>0</xdr:rowOff>
    </xdr:from>
    <xdr:ext cx="95250" cy="171450"/>
    <xdr:sp macro="" textlink="">
      <xdr:nvSpPr>
        <xdr:cNvPr id="3043" name="Text Box 19">
          <a:extLst>
            <a:ext uri="{FF2B5EF4-FFF2-40B4-BE49-F238E27FC236}">
              <a16:creationId xmlns:a16="http://schemas.microsoft.com/office/drawing/2014/main" id="{AF6D309E-0794-467A-8744-66F993AA5920}"/>
            </a:ext>
          </a:extLst>
        </xdr:cNvPr>
        <xdr:cNvSpPr txBox="1">
          <a:spLocks noChangeArrowheads="1"/>
        </xdr:cNvSpPr>
      </xdr:nvSpPr>
      <xdr:spPr bwMode="auto">
        <a:xfrm>
          <a:off x="39919275"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55</xdr:row>
      <xdr:rowOff>504825</xdr:rowOff>
    </xdr:from>
    <xdr:ext cx="95250" cy="442269"/>
    <xdr:sp macro="" textlink="">
      <xdr:nvSpPr>
        <xdr:cNvPr id="3044" name="Text Box 15">
          <a:extLst>
            <a:ext uri="{FF2B5EF4-FFF2-40B4-BE49-F238E27FC236}">
              <a16:creationId xmlns:a16="http://schemas.microsoft.com/office/drawing/2014/main" id="{DF2F3C6B-40A0-4DAE-884F-88C45DB4A81E}"/>
            </a:ext>
          </a:extLst>
        </xdr:cNvPr>
        <xdr:cNvSpPr txBox="1">
          <a:spLocks noChangeArrowheads="1"/>
        </xdr:cNvSpPr>
      </xdr:nvSpPr>
      <xdr:spPr bwMode="auto">
        <a:xfrm>
          <a:off x="39919275"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53</xdr:row>
      <xdr:rowOff>504825</xdr:rowOff>
    </xdr:from>
    <xdr:ext cx="95250" cy="444014"/>
    <xdr:sp macro="" textlink="">
      <xdr:nvSpPr>
        <xdr:cNvPr id="3045" name="Text Box 15">
          <a:extLst>
            <a:ext uri="{FF2B5EF4-FFF2-40B4-BE49-F238E27FC236}">
              <a16:creationId xmlns:a16="http://schemas.microsoft.com/office/drawing/2014/main" id="{5C21C337-1507-4E99-B3C1-FBCD7A3B0108}"/>
            </a:ext>
          </a:extLst>
        </xdr:cNvPr>
        <xdr:cNvSpPr txBox="1">
          <a:spLocks noChangeArrowheads="1"/>
        </xdr:cNvSpPr>
      </xdr:nvSpPr>
      <xdr:spPr bwMode="auto">
        <a:xfrm>
          <a:off x="22850475" y="640270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0</xdr:rowOff>
    </xdr:from>
    <xdr:ext cx="95250" cy="171450"/>
    <xdr:sp macro="" textlink="">
      <xdr:nvSpPr>
        <xdr:cNvPr id="3046" name="Text Box 16">
          <a:extLst>
            <a:ext uri="{FF2B5EF4-FFF2-40B4-BE49-F238E27FC236}">
              <a16:creationId xmlns:a16="http://schemas.microsoft.com/office/drawing/2014/main" id="{B1B848D6-CD7C-4367-9336-A4AFD353843F}"/>
            </a:ext>
          </a:extLst>
        </xdr:cNvPr>
        <xdr:cNvSpPr txBox="1">
          <a:spLocks noChangeArrowheads="1"/>
        </xdr:cNvSpPr>
      </xdr:nvSpPr>
      <xdr:spPr bwMode="auto">
        <a:xfrm>
          <a:off x="22850475"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0</xdr:rowOff>
    </xdr:from>
    <xdr:ext cx="95250" cy="171450"/>
    <xdr:sp macro="" textlink="">
      <xdr:nvSpPr>
        <xdr:cNvPr id="3047" name="Text Box 17">
          <a:extLst>
            <a:ext uri="{FF2B5EF4-FFF2-40B4-BE49-F238E27FC236}">
              <a16:creationId xmlns:a16="http://schemas.microsoft.com/office/drawing/2014/main" id="{D3B34D0D-2900-457E-8752-4FADDB52DF7F}"/>
            </a:ext>
          </a:extLst>
        </xdr:cNvPr>
        <xdr:cNvSpPr txBox="1">
          <a:spLocks noChangeArrowheads="1"/>
        </xdr:cNvSpPr>
      </xdr:nvSpPr>
      <xdr:spPr bwMode="auto">
        <a:xfrm>
          <a:off x="22850475"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0</xdr:rowOff>
    </xdr:from>
    <xdr:ext cx="95250" cy="171450"/>
    <xdr:sp macro="" textlink="">
      <xdr:nvSpPr>
        <xdr:cNvPr id="3048" name="Text Box 18">
          <a:extLst>
            <a:ext uri="{FF2B5EF4-FFF2-40B4-BE49-F238E27FC236}">
              <a16:creationId xmlns:a16="http://schemas.microsoft.com/office/drawing/2014/main" id="{D04796A1-974B-4424-A1FC-0E794E7B2DFD}"/>
            </a:ext>
          </a:extLst>
        </xdr:cNvPr>
        <xdr:cNvSpPr txBox="1">
          <a:spLocks noChangeArrowheads="1"/>
        </xdr:cNvSpPr>
      </xdr:nvSpPr>
      <xdr:spPr bwMode="auto">
        <a:xfrm>
          <a:off x="22850475"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0</xdr:rowOff>
    </xdr:from>
    <xdr:ext cx="95250" cy="171450"/>
    <xdr:sp macro="" textlink="">
      <xdr:nvSpPr>
        <xdr:cNvPr id="3049" name="Text Box 19">
          <a:extLst>
            <a:ext uri="{FF2B5EF4-FFF2-40B4-BE49-F238E27FC236}">
              <a16:creationId xmlns:a16="http://schemas.microsoft.com/office/drawing/2014/main" id="{8CAFC6C4-6CD7-45CB-8546-A273C6C88BE1}"/>
            </a:ext>
          </a:extLst>
        </xdr:cNvPr>
        <xdr:cNvSpPr txBox="1">
          <a:spLocks noChangeArrowheads="1"/>
        </xdr:cNvSpPr>
      </xdr:nvSpPr>
      <xdr:spPr bwMode="auto">
        <a:xfrm>
          <a:off x="22850475"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504825</xdr:rowOff>
    </xdr:from>
    <xdr:ext cx="95250" cy="213632"/>
    <xdr:sp macro="" textlink="">
      <xdr:nvSpPr>
        <xdr:cNvPr id="3050" name="Text Box 15">
          <a:extLst>
            <a:ext uri="{FF2B5EF4-FFF2-40B4-BE49-F238E27FC236}">
              <a16:creationId xmlns:a16="http://schemas.microsoft.com/office/drawing/2014/main" id="{25FC1886-DC16-43FE-ACD0-4E19B00E348D}"/>
            </a:ext>
          </a:extLst>
        </xdr:cNvPr>
        <xdr:cNvSpPr txBox="1">
          <a:spLocks noChangeArrowheads="1"/>
        </xdr:cNvSpPr>
      </xdr:nvSpPr>
      <xdr:spPr bwMode="auto">
        <a:xfrm>
          <a:off x="22850475" y="7279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55</xdr:row>
      <xdr:rowOff>504825</xdr:rowOff>
    </xdr:from>
    <xdr:ext cx="95250" cy="444331"/>
    <xdr:sp macro="" textlink="">
      <xdr:nvSpPr>
        <xdr:cNvPr id="3051" name="Text Box 15">
          <a:extLst>
            <a:ext uri="{FF2B5EF4-FFF2-40B4-BE49-F238E27FC236}">
              <a16:creationId xmlns:a16="http://schemas.microsoft.com/office/drawing/2014/main" id="{AD6DAA7F-9992-4045-886F-C7BBF64E5DC2}"/>
            </a:ext>
          </a:extLst>
        </xdr:cNvPr>
        <xdr:cNvSpPr txBox="1">
          <a:spLocks noChangeArrowheads="1"/>
        </xdr:cNvSpPr>
      </xdr:nvSpPr>
      <xdr:spPr bwMode="auto">
        <a:xfrm>
          <a:off x="22850475" y="727900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0</xdr:rowOff>
    </xdr:from>
    <xdr:ext cx="95250" cy="171450"/>
    <xdr:sp macro="" textlink="">
      <xdr:nvSpPr>
        <xdr:cNvPr id="3052" name="Text Box 16">
          <a:extLst>
            <a:ext uri="{FF2B5EF4-FFF2-40B4-BE49-F238E27FC236}">
              <a16:creationId xmlns:a16="http://schemas.microsoft.com/office/drawing/2014/main" id="{99E0675B-71D1-40D8-9580-05AB0ABB87A4}"/>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0</xdr:rowOff>
    </xdr:from>
    <xdr:ext cx="95250" cy="171450"/>
    <xdr:sp macro="" textlink="">
      <xdr:nvSpPr>
        <xdr:cNvPr id="3053" name="Text Box 17">
          <a:extLst>
            <a:ext uri="{FF2B5EF4-FFF2-40B4-BE49-F238E27FC236}">
              <a16:creationId xmlns:a16="http://schemas.microsoft.com/office/drawing/2014/main" id="{0CC7A694-6BD2-4361-9848-C11951EBEA11}"/>
            </a:ext>
          </a:extLst>
        </xdr:cNvPr>
        <xdr:cNvSpPr txBox="1">
          <a:spLocks noChangeArrowheads="1"/>
        </xdr:cNvSpPr>
      </xdr:nvSpPr>
      <xdr:spPr bwMode="auto">
        <a:xfrm>
          <a:off x="32282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55</xdr:row>
      <xdr:rowOff>15875</xdr:rowOff>
    </xdr:from>
    <xdr:ext cx="95250" cy="171450"/>
    <xdr:sp macro="" textlink="">
      <xdr:nvSpPr>
        <xdr:cNvPr id="3054" name="Text Box 18">
          <a:extLst>
            <a:ext uri="{FF2B5EF4-FFF2-40B4-BE49-F238E27FC236}">
              <a16:creationId xmlns:a16="http://schemas.microsoft.com/office/drawing/2014/main" id="{7FB307D7-C653-4A3B-A47D-AC2E9778CC1F}"/>
            </a:ext>
          </a:extLst>
        </xdr:cNvPr>
        <xdr:cNvSpPr txBox="1">
          <a:spLocks noChangeArrowheads="1"/>
        </xdr:cNvSpPr>
      </xdr:nvSpPr>
      <xdr:spPr bwMode="auto">
        <a:xfrm>
          <a:off x="32279907" y="68586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504825</xdr:rowOff>
    </xdr:from>
    <xdr:ext cx="95250" cy="213632"/>
    <xdr:sp macro="" textlink="">
      <xdr:nvSpPr>
        <xdr:cNvPr id="3055" name="Text Box 15">
          <a:extLst>
            <a:ext uri="{FF2B5EF4-FFF2-40B4-BE49-F238E27FC236}">
              <a16:creationId xmlns:a16="http://schemas.microsoft.com/office/drawing/2014/main" id="{BF92460E-BFA4-4DFC-B938-82DDA70F12AF}"/>
            </a:ext>
          </a:extLst>
        </xdr:cNvPr>
        <xdr:cNvSpPr txBox="1">
          <a:spLocks noChangeArrowheads="1"/>
        </xdr:cNvSpPr>
      </xdr:nvSpPr>
      <xdr:spPr bwMode="auto">
        <a:xfrm>
          <a:off x="32282130" y="7279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056" name="Text Box 16">
          <a:extLst>
            <a:ext uri="{FF2B5EF4-FFF2-40B4-BE49-F238E27FC236}">
              <a16:creationId xmlns:a16="http://schemas.microsoft.com/office/drawing/2014/main" id="{1F65C3B5-33A8-4440-ADC3-FD0AC01B197D}"/>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057" name="Text Box 17">
          <a:extLst>
            <a:ext uri="{FF2B5EF4-FFF2-40B4-BE49-F238E27FC236}">
              <a16:creationId xmlns:a16="http://schemas.microsoft.com/office/drawing/2014/main" id="{82EBF54D-AC37-49A4-AF66-6F3CF919C74F}"/>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058" name="Text Box 18">
          <a:extLst>
            <a:ext uri="{FF2B5EF4-FFF2-40B4-BE49-F238E27FC236}">
              <a16:creationId xmlns:a16="http://schemas.microsoft.com/office/drawing/2014/main" id="{5500D855-B79A-4DB0-AE12-AF739D9A74C3}"/>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059" name="Text Box 19">
          <a:extLst>
            <a:ext uri="{FF2B5EF4-FFF2-40B4-BE49-F238E27FC236}">
              <a16:creationId xmlns:a16="http://schemas.microsoft.com/office/drawing/2014/main" id="{EA4EB6DA-750E-47B2-90D8-25C7C500766D}"/>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060" name="Text Box 16">
          <a:extLst>
            <a:ext uri="{FF2B5EF4-FFF2-40B4-BE49-F238E27FC236}">
              <a16:creationId xmlns:a16="http://schemas.microsoft.com/office/drawing/2014/main" id="{B73E5A96-454E-4A28-AD68-752BD87EDB20}"/>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52</xdr:row>
      <xdr:rowOff>0</xdr:rowOff>
    </xdr:from>
    <xdr:ext cx="95250" cy="171450"/>
    <xdr:sp macro="" textlink="">
      <xdr:nvSpPr>
        <xdr:cNvPr id="3061" name="Text Box 16">
          <a:extLst>
            <a:ext uri="{FF2B5EF4-FFF2-40B4-BE49-F238E27FC236}">
              <a16:creationId xmlns:a16="http://schemas.microsoft.com/office/drawing/2014/main" id="{926AB181-B46E-42EF-BBBF-FC8F5732F3B9}"/>
            </a:ext>
          </a:extLst>
        </xdr:cNvPr>
        <xdr:cNvSpPr txBox="1">
          <a:spLocks noChangeArrowheads="1"/>
        </xdr:cNvSpPr>
      </xdr:nvSpPr>
      <xdr:spPr bwMode="auto">
        <a:xfrm>
          <a:off x="4135755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52</xdr:row>
      <xdr:rowOff>0</xdr:rowOff>
    </xdr:from>
    <xdr:ext cx="95250" cy="171450"/>
    <xdr:sp macro="" textlink="">
      <xdr:nvSpPr>
        <xdr:cNvPr id="3062" name="Text Box 17">
          <a:extLst>
            <a:ext uri="{FF2B5EF4-FFF2-40B4-BE49-F238E27FC236}">
              <a16:creationId xmlns:a16="http://schemas.microsoft.com/office/drawing/2014/main" id="{96FC0B5C-4B20-4DB9-8E98-BE02B3DAB856}"/>
            </a:ext>
          </a:extLst>
        </xdr:cNvPr>
        <xdr:cNvSpPr txBox="1">
          <a:spLocks noChangeArrowheads="1"/>
        </xdr:cNvSpPr>
      </xdr:nvSpPr>
      <xdr:spPr bwMode="auto">
        <a:xfrm>
          <a:off x="4135755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52</xdr:row>
      <xdr:rowOff>0</xdr:rowOff>
    </xdr:from>
    <xdr:ext cx="95250" cy="171450"/>
    <xdr:sp macro="" textlink="">
      <xdr:nvSpPr>
        <xdr:cNvPr id="3063" name="Text Box 18">
          <a:extLst>
            <a:ext uri="{FF2B5EF4-FFF2-40B4-BE49-F238E27FC236}">
              <a16:creationId xmlns:a16="http://schemas.microsoft.com/office/drawing/2014/main" id="{EDB5AC4E-70E6-4EE0-A0F3-945841B085FD}"/>
            </a:ext>
          </a:extLst>
        </xdr:cNvPr>
        <xdr:cNvSpPr txBox="1">
          <a:spLocks noChangeArrowheads="1"/>
        </xdr:cNvSpPr>
      </xdr:nvSpPr>
      <xdr:spPr bwMode="auto">
        <a:xfrm>
          <a:off x="4135755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52</xdr:row>
      <xdr:rowOff>0</xdr:rowOff>
    </xdr:from>
    <xdr:ext cx="95250" cy="171450"/>
    <xdr:sp macro="" textlink="">
      <xdr:nvSpPr>
        <xdr:cNvPr id="3064" name="Text Box 19">
          <a:extLst>
            <a:ext uri="{FF2B5EF4-FFF2-40B4-BE49-F238E27FC236}">
              <a16:creationId xmlns:a16="http://schemas.microsoft.com/office/drawing/2014/main" id="{BC9B9B8B-F376-4963-9D7C-6471F2A5EF72}"/>
            </a:ext>
          </a:extLst>
        </xdr:cNvPr>
        <xdr:cNvSpPr txBox="1">
          <a:spLocks noChangeArrowheads="1"/>
        </xdr:cNvSpPr>
      </xdr:nvSpPr>
      <xdr:spPr bwMode="auto">
        <a:xfrm>
          <a:off x="41357550" y="48863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55</xdr:row>
      <xdr:rowOff>504825</xdr:rowOff>
    </xdr:from>
    <xdr:ext cx="95250" cy="442269"/>
    <xdr:sp macro="" textlink="">
      <xdr:nvSpPr>
        <xdr:cNvPr id="3065" name="Text Box 15">
          <a:extLst>
            <a:ext uri="{FF2B5EF4-FFF2-40B4-BE49-F238E27FC236}">
              <a16:creationId xmlns:a16="http://schemas.microsoft.com/office/drawing/2014/main" id="{758FCF6D-98EF-4B47-B713-2FAC92D49110}"/>
            </a:ext>
          </a:extLst>
        </xdr:cNvPr>
        <xdr:cNvSpPr txBox="1">
          <a:spLocks noChangeArrowheads="1"/>
        </xdr:cNvSpPr>
      </xdr:nvSpPr>
      <xdr:spPr bwMode="auto">
        <a:xfrm>
          <a:off x="41357550"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58</xdr:row>
      <xdr:rowOff>504825</xdr:rowOff>
    </xdr:from>
    <xdr:ext cx="95250" cy="444014"/>
    <xdr:sp macro="" textlink="">
      <xdr:nvSpPr>
        <xdr:cNvPr id="3066" name="Text Box 15">
          <a:extLst>
            <a:ext uri="{FF2B5EF4-FFF2-40B4-BE49-F238E27FC236}">
              <a16:creationId xmlns:a16="http://schemas.microsoft.com/office/drawing/2014/main" id="{F0B3164B-B341-4098-AE31-7168AFAB9C96}"/>
            </a:ext>
          </a:extLst>
        </xdr:cNvPr>
        <xdr:cNvSpPr txBox="1">
          <a:spLocks noChangeArrowheads="1"/>
        </xdr:cNvSpPr>
      </xdr:nvSpPr>
      <xdr:spPr bwMode="auto">
        <a:xfrm>
          <a:off x="22850475" y="87744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60</xdr:row>
      <xdr:rowOff>0</xdr:rowOff>
    </xdr:from>
    <xdr:to>
      <xdr:col>22</xdr:col>
      <xdr:colOff>95250</xdr:colOff>
      <xdr:row>60</xdr:row>
      <xdr:rowOff>171450</xdr:rowOff>
    </xdr:to>
    <xdr:sp macro="" textlink="">
      <xdr:nvSpPr>
        <xdr:cNvPr id="3067" name="Text Box 16">
          <a:extLst>
            <a:ext uri="{FF2B5EF4-FFF2-40B4-BE49-F238E27FC236}">
              <a16:creationId xmlns:a16="http://schemas.microsoft.com/office/drawing/2014/main" id="{C918B473-B272-47D4-B05D-BE350631644B}"/>
            </a:ext>
          </a:extLst>
        </xdr:cNvPr>
        <xdr:cNvSpPr txBox="1">
          <a:spLocks noChangeArrowheads="1"/>
        </xdr:cNvSpPr>
      </xdr:nvSpPr>
      <xdr:spPr bwMode="auto">
        <a:xfrm>
          <a:off x="22850475" y="92011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60</xdr:row>
      <xdr:rowOff>0</xdr:rowOff>
    </xdr:from>
    <xdr:to>
      <xdr:col>22</xdr:col>
      <xdr:colOff>95250</xdr:colOff>
      <xdr:row>60</xdr:row>
      <xdr:rowOff>171450</xdr:rowOff>
    </xdr:to>
    <xdr:sp macro="" textlink="">
      <xdr:nvSpPr>
        <xdr:cNvPr id="3068" name="Text Box 17">
          <a:extLst>
            <a:ext uri="{FF2B5EF4-FFF2-40B4-BE49-F238E27FC236}">
              <a16:creationId xmlns:a16="http://schemas.microsoft.com/office/drawing/2014/main" id="{371C0322-5BAD-4D1B-8249-DBC110759900}"/>
            </a:ext>
          </a:extLst>
        </xdr:cNvPr>
        <xdr:cNvSpPr txBox="1">
          <a:spLocks noChangeArrowheads="1"/>
        </xdr:cNvSpPr>
      </xdr:nvSpPr>
      <xdr:spPr bwMode="auto">
        <a:xfrm>
          <a:off x="22850475" y="92011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60</xdr:row>
      <xdr:rowOff>0</xdr:rowOff>
    </xdr:from>
    <xdr:to>
      <xdr:col>22</xdr:col>
      <xdr:colOff>95250</xdr:colOff>
      <xdr:row>60</xdr:row>
      <xdr:rowOff>171450</xdr:rowOff>
    </xdr:to>
    <xdr:sp macro="" textlink="">
      <xdr:nvSpPr>
        <xdr:cNvPr id="3069" name="Text Box 18">
          <a:extLst>
            <a:ext uri="{FF2B5EF4-FFF2-40B4-BE49-F238E27FC236}">
              <a16:creationId xmlns:a16="http://schemas.microsoft.com/office/drawing/2014/main" id="{173D612A-AE46-4E4B-B988-53928CC4D616}"/>
            </a:ext>
          </a:extLst>
        </xdr:cNvPr>
        <xdr:cNvSpPr txBox="1">
          <a:spLocks noChangeArrowheads="1"/>
        </xdr:cNvSpPr>
      </xdr:nvSpPr>
      <xdr:spPr bwMode="auto">
        <a:xfrm>
          <a:off x="22850475" y="92011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60</xdr:row>
      <xdr:rowOff>0</xdr:rowOff>
    </xdr:from>
    <xdr:to>
      <xdr:col>22</xdr:col>
      <xdr:colOff>95250</xdr:colOff>
      <xdr:row>60</xdr:row>
      <xdr:rowOff>171450</xdr:rowOff>
    </xdr:to>
    <xdr:sp macro="" textlink="">
      <xdr:nvSpPr>
        <xdr:cNvPr id="3070" name="Text Box 19">
          <a:extLst>
            <a:ext uri="{FF2B5EF4-FFF2-40B4-BE49-F238E27FC236}">
              <a16:creationId xmlns:a16="http://schemas.microsoft.com/office/drawing/2014/main" id="{49BC74ED-F357-4435-A1C7-D1B9F12B2EFF}"/>
            </a:ext>
          </a:extLst>
        </xdr:cNvPr>
        <xdr:cNvSpPr txBox="1">
          <a:spLocks noChangeArrowheads="1"/>
        </xdr:cNvSpPr>
      </xdr:nvSpPr>
      <xdr:spPr bwMode="auto">
        <a:xfrm>
          <a:off x="22850475" y="92011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60</xdr:row>
      <xdr:rowOff>0</xdr:rowOff>
    </xdr:from>
    <xdr:ext cx="95250" cy="171450"/>
    <xdr:sp macro="" textlink="">
      <xdr:nvSpPr>
        <xdr:cNvPr id="3071" name="Text Box 16">
          <a:extLst>
            <a:ext uri="{FF2B5EF4-FFF2-40B4-BE49-F238E27FC236}">
              <a16:creationId xmlns:a16="http://schemas.microsoft.com/office/drawing/2014/main" id="{69339084-8520-46E2-B310-E3BBB6418776}"/>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072" name="Text Box 17">
          <a:extLst>
            <a:ext uri="{FF2B5EF4-FFF2-40B4-BE49-F238E27FC236}">
              <a16:creationId xmlns:a16="http://schemas.microsoft.com/office/drawing/2014/main" id="{89CF41EC-F9DF-474D-9DFD-F850954D347D}"/>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073" name="Text Box 18">
          <a:extLst>
            <a:ext uri="{FF2B5EF4-FFF2-40B4-BE49-F238E27FC236}">
              <a16:creationId xmlns:a16="http://schemas.microsoft.com/office/drawing/2014/main" id="{4A4ED758-2CF9-4601-A81C-BF7C5B267164}"/>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074" name="Text Box 19">
          <a:extLst>
            <a:ext uri="{FF2B5EF4-FFF2-40B4-BE49-F238E27FC236}">
              <a16:creationId xmlns:a16="http://schemas.microsoft.com/office/drawing/2014/main" id="{74F9A549-069E-436B-8F30-B06A11980762}"/>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075" name="Text Box 15">
          <a:extLst>
            <a:ext uri="{FF2B5EF4-FFF2-40B4-BE49-F238E27FC236}">
              <a16:creationId xmlns:a16="http://schemas.microsoft.com/office/drawing/2014/main" id="{610DF2E4-F94F-4B29-A26F-EDB9817E76A4}"/>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57</xdr:row>
      <xdr:rowOff>0</xdr:rowOff>
    </xdr:from>
    <xdr:ext cx="95250" cy="171450"/>
    <xdr:sp macro="" textlink="">
      <xdr:nvSpPr>
        <xdr:cNvPr id="3076" name="Text Box 16">
          <a:extLst>
            <a:ext uri="{FF2B5EF4-FFF2-40B4-BE49-F238E27FC236}">
              <a16:creationId xmlns:a16="http://schemas.microsoft.com/office/drawing/2014/main" id="{35F5EE73-ADB8-4949-B886-D1EF4CA413E8}"/>
            </a:ext>
          </a:extLst>
        </xdr:cNvPr>
        <xdr:cNvSpPr txBox="1">
          <a:spLocks noChangeArrowheads="1"/>
        </xdr:cNvSpPr>
      </xdr:nvSpPr>
      <xdr:spPr bwMode="auto">
        <a:xfrm>
          <a:off x="39919275"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57</xdr:row>
      <xdr:rowOff>0</xdr:rowOff>
    </xdr:from>
    <xdr:ext cx="95250" cy="171450"/>
    <xdr:sp macro="" textlink="">
      <xdr:nvSpPr>
        <xdr:cNvPr id="3077" name="Text Box 17">
          <a:extLst>
            <a:ext uri="{FF2B5EF4-FFF2-40B4-BE49-F238E27FC236}">
              <a16:creationId xmlns:a16="http://schemas.microsoft.com/office/drawing/2014/main" id="{C49CA6A0-EC70-4F33-90EF-F576DCA78A41}"/>
            </a:ext>
          </a:extLst>
        </xdr:cNvPr>
        <xdr:cNvSpPr txBox="1">
          <a:spLocks noChangeArrowheads="1"/>
        </xdr:cNvSpPr>
      </xdr:nvSpPr>
      <xdr:spPr bwMode="auto">
        <a:xfrm>
          <a:off x="39919275"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57</xdr:row>
      <xdr:rowOff>0</xdr:rowOff>
    </xdr:from>
    <xdr:ext cx="95250" cy="171450"/>
    <xdr:sp macro="" textlink="">
      <xdr:nvSpPr>
        <xdr:cNvPr id="3078" name="Text Box 18">
          <a:extLst>
            <a:ext uri="{FF2B5EF4-FFF2-40B4-BE49-F238E27FC236}">
              <a16:creationId xmlns:a16="http://schemas.microsoft.com/office/drawing/2014/main" id="{6A8A9651-0B86-4BB5-B315-37E62A4B19C0}"/>
            </a:ext>
          </a:extLst>
        </xdr:cNvPr>
        <xdr:cNvSpPr txBox="1">
          <a:spLocks noChangeArrowheads="1"/>
        </xdr:cNvSpPr>
      </xdr:nvSpPr>
      <xdr:spPr bwMode="auto">
        <a:xfrm>
          <a:off x="39919275"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57</xdr:row>
      <xdr:rowOff>0</xdr:rowOff>
    </xdr:from>
    <xdr:ext cx="95250" cy="171450"/>
    <xdr:sp macro="" textlink="">
      <xdr:nvSpPr>
        <xdr:cNvPr id="3079" name="Text Box 19">
          <a:extLst>
            <a:ext uri="{FF2B5EF4-FFF2-40B4-BE49-F238E27FC236}">
              <a16:creationId xmlns:a16="http://schemas.microsoft.com/office/drawing/2014/main" id="{CDB8A3C0-9464-47CD-8C3A-3FEC5E2F993C}"/>
            </a:ext>
          </a:extLst>
        </xdr:cNvPr>
        <xdr:cNvSpPr txBox="1">
          <a:spLocks noChangeArrowheads="1"/>
        </xdr:cNvSpPr>
      </xdr:nvSpPr>
      <xdr:spPr bwMode="auto">
        <a:xfrm>
          <a:off x="39919275"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60</xdr:row>
      <xdr:rowOff>504825</xdr:rowOff>
    </xdr:from>
    <xdr:ext cx="95250" cy="442269"/>
    <xdr:sp macro="" textlink="">
      <xdr:nvSpPr>
        <xdr:cNvPr id="3080" name="Text Box 15">
          <a:extLst>
            <a:ext uri="{FF2B5EF4-FFF2-40B4-BE49-F238E27FC236}">
              <a16:creationId xmlns:a16="http://schemas.microsoft.com/office/drawing/2014/main" id="{C6A88745-B0D8-43DF-82DA-4E17CD518B1A}"/>
            </a:ext>
          </a:extLst>
        </xdr:cNvPr>
        <xdr:cNvSpPr txBox="1">
          <a:spLocks noChangeArrowheads="1"/>
        </xdr:cNvSpPr>
      </xdr:nvSpPr>
      <xdr:spPr bwMode="auto">
        <a:xfrm>
          <a:off x="39919275"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60</xdr:row>
      <xdr:rowOff>0</xdr:rowOff>
    </xdr:from>
    <xdr:ext cx="95250" cy="171450"/>
    <xdr:sp macro="" textlink="">
      <xdr:nvSpPr>
        <xdr:cNvPr id="3081" name="Text Box 16">
          <a:extLst>
            <a:ext uri="{FF2B5EF4-FFF2-40B4-BE49-F238E27FC236}">
              <a16:creationId xmlns:a16="http://schemas.microsoft.com/office/drawing/2014/main" id="{BCDA3C02-B73E-4AFE-8F1E-97FA76D77130}"/>
            </a:ext>
          </a:extLst>
        </xdr:cNvPr>
        <xdr:cNvSpPr txBox="1">
          <a:spLocks noChangeArrowheads="1"/>
        </xdr:cNvSpPr>
      </xdr:nvSpPr>
      <xdr:spPr bwMode="auto">
        <a:xfrm>
          <a:off x="22850475"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60</xdr:row>
      <xdr:rowOff>0</xdr:rowOff>
    </xdr:from>
    <xdr:ext cx="95250" cy="171450"/>
    <xdr:sp macro="" textlink="">
      <xdr:nvSpPr>
        <xdr:cNvPr id="3082" name="Text Box 17">
          <a:extLst>
            <a:ext uri="{FF2B5EF4-FFF2-40B4-BE49-F238E27FC236}">
              <a16:creationId xmlns:a16="http://schemas.microsoft.com/office/drawing/2014/main" id="{3553E049-7B80-4EEF-9EE5-10D0966C5FC1}"/>
            </a:ext>
          </a:extLst>
        </xdr:cNvPr>
        <xdr:cNvSpPr txBox="1">
          <a:spLocks noChangeArrowheads="1"/>
        </xdr:cNvSpPr>
      </xdr:nvSpPr>
      <xdr:spPr bwMode="auto">
        <a:xfrm>
          <a:off x="22850475"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60</xdr:row>
      <xdr:rowOff>0</xdr:rowOff>
    </xdr:from>
    <xdr:ext cx="95250" cy="171450"/>
    <xdr:sp macro="" textlink="">
      <xdr:nvSpPr>
        <xdr:cNvPr id="3083" name="Text Box 18">
          <a:extLst>
            <a:ext uri="{FF2B5EF4-FFF2-40B4-BE49-F238E27FC236}">
              <a16:creationId xmlns:a16="http://schemas.microsoft.com/office/drawing/2014/main" id="{24D2A427-9A6A-462F-97E5-DE1AABBFAF27}"/>
            </a:ext>
          </a:extLst>
        </xdr:cNvPr>
        <xdr:cNvSpPr txBox="1">
          <a:spLocks noChangeArrowheads="1"/>
        </xdr:cNvSpPr>
      </xdr:nvSpPr>
      <xdr:spPr bwMode="auto">
        <a:xfrm>
          <a:off x="22850475"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60</xdr:row>
      <xdr:rowOff>0</xdr:rowOff>
    </xdr:from>
    <xdr:ext cx="95250" cy="171450"/>
    <xdr:sp macro="" textlink="">
      <xdr:nvSpPr>
        <xdr:cNvPr id="3084" name="Text Box 19">
          <a:extLst>
            <a:ext uri="{FF2B5EF4-FFF2-40B4-BE49-F238E27FC236}">
              <a16:creationId xmlns:a16="http://schemas.microsoft.com/office/drawing/2014/main" id="{81DD9D76-15E2-466A-B786-D81D0AF5247B}"/>
            </a:ext>
          </a:extLst>
        </xdr:cNvPr>
        <xdr:cNvSpPr txBox="1">
          <a:spLocks noChangeArrowheads="1"/>
        </xdr:cNvSpPr>
      </xdr:nvSpPr>
      <xdr:spPr bwMode="auto">
        <a:xfrm>
          <a:off x="22850475"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60</xdr:row>
      <xdr:rowOff>504825</xdr:rowOff>
    </xdr:from>
    <xdr:ext cx="95250" cy="213632"/>
    <xdr:sp macro="" textlink="">
      <xdr:nvSpPr>
        <xdr:cNvPr id="3085" name="Text Box 15">
          <a:extLst>
            <a:ext uri="{FF2B5EF4-FFF2-40B4-BE49-F238E27FC236}">
              <a16:creationId xmlns:a16="http://schemas.microsoft.com/office/drawing/2014/main" id="{48FAE41D-7471-4E0D-BED1-13148BA897EE}"/>
            </a:ext>
          </a:extLst>
        </xdr:cNvPr>
        <xdr:cNvSpPr txBox="1">
          <a:spLocks noChangeArrowheads="1"/>
        </xdr:cNvSpPr>
      </xdr:nvSpPr>
      <xdr:spPr bwMode="auto">
        <a:xfrm>
          <a:off x="22850475"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086" name="Text Box 16">
          <a:extLst>
            <a:ext uri="{FF2B5EF4-FFF2-40B4-BE49-F238E27FC236}">
              <a16:creationId xmlns:a16="http://schemas.microsoft.com/office/drawing/2014/main" id="{C0B261EF-F63D-499E-A1C4-ABE606169EA6}"/>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087" name="Text Box 17">
          <a:extLst>
            <a:ext uri="{FF2B5EF4-FFF2-40B4-BE49-F238E27FC236}">
              <a16:creationId xmlns:a16="http://schemas.microsoft.com/office/drawing/2014/main" id="{E921518C-7C26-45E7-983B-D7B0E7C67410}"/>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60</xdr:row>
      <xdr:rowOff>15875</xdr:rowOff>
    </xdr:from>
    <xdr:ext cx="95250" cy="171450"/>
    <xdr:sp macro="" textlink="">
      <xdr:nvSpPr>
        <xdr:cNvPr id="3088" name="Text Box 18">
          <a:extLst>
            <a:ext uri="{FF2B5EF4-FFF2-40B4-BE49-F238E27FC236}">
              <a16:creationId xmlns:a16="http://schemas.microsoft.com/office/drawing/2014/main" id="{6267C3AB-0C6F-4CFE-BC8E-8C21DCCD8FC8}"/>
            </a:ext>
          </a:extLst>
        </xdr:cNvPr>
        <xdr:cNvSpPr txBox="1">
          <a:spLocks noChangeArrowheads="1"/>
        </xdr:cNvSpPr>
      </xdr:nvSpPr>
      <xdr:spPr bwMode="auto">
        <a:xfrm>
          <a:off x="32279907" y="92208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089" name="Text Box 15">
          <a:extLst>
            <a:ext uri="{FF2B5EF4-FFF2-40B4-BE49-F238E27FC236}">
              <a16:creationId xmlns:a16="http://schemas.microsoft.com/office/drawing/2014/main" id="{C5D3DF8F-E465-41BC-9005-FC3398727BF2}"/>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090" name="Text Box 16">
          <a:extLst>
            <a:ext uri="{FF2B5EF4-FFF2-40B4-BE49-F238E27FC236}">
              <a16:creationId xmlns:a16="http://schemas.microsoft.com/office/drawing/2014/main" id="{F835FA1A-ED96-4301-9B4A-B06BAA1F981A}"/>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091" name="Text Box 17">
          <a:extLst>
            <a:ext uri="{FF2B5EF4-FFF2-40B4-BE49-F238E27FC236}">
              <a16:creationId xmlns:a16="http://schemas.microsoft.com/office/drawing/2014/main" id="{D80EE8A8-81C2-48C8-BC53-C4D4FB56DA1C}"/>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092" name="Text Box 18">
          <a:extLst>
            <a:ext uri="{FF2B5EF4-FFF2-40B4-BE49-F238E27FC236}">
              <a16:creationId xmlns:a16="http://schemas.microsoft.com/office/drawing/2014/main" id="{98878F28-AB91-41A9-8A03-E4CCCF84D1AB}"/>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093" name="Text Box 19">
          <a:extLst>
            <a:ext uri="{FF2B5EF4-FFF2-40B4-BE49-F238E27FC236}">
              <a16:creationId xmlns:a16="http://schemas.microsoft.com/office/drawing/2014/main" id="{FF4E8E01-2CDD-4098-B375-5BDCF7AB5C85}"/>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094" name="Text Box 16">
          <a:extLst>
            <a:ext uri="{FF2B5EF4-FFF2-40B4-BE49-F238E27FC236}">
              <a16:creationId xmlns:a16="http://schemas.microsoft.com/office/drawing/2014/main" id="{850C21B8-F38F-4931-BBCC-B228053EE427}"/>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57</xdr:row>
      <xdr:rowOff>0</xdr:rowOff>
    </xdr:from>
    <xdr:ext cx="95250" cy="171450"/>
    <xdr:sp macro="" textlink="">
      <xdr:nvSpPr>
        <xdr:cNvPr id="3095" name="Text Box 16">
          <a:extLst>
            <a:ext uri="{FF2B5EF4-FFF2-40B4-BE49-F238E27FC236}">
              <a16:creationId xmlns:a16="http://schemas.microsoft.com/office/drawing/2014/main" id="{7520640D-8EC1-40F7-AD51-FC9B3AC09395}"/>
            </a:ext>
          </a:extLst>
        </xdr:cNvPr>
        <xdr:cNvSpPr txBox="1">
          <a:spLocks noChangeArrowheads="1"/>
        </xdr:cNvSpPr>
      </xdr:nvSpPr>
      <xdr:spPr bwMode="auto">
        <a:xfrm>
          <a:off x="41357550"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57</xdr:row>
      <xdr:rowOff>0</xdr:rowOff>
    </xdr:from>
    <xdr:ext cx="95250" cy="171450"/>
    <xdr:sp macro="" textlink="">
      <xdr:nvSpPr>
        <xdr:cNvPr id="3096" name="Text Box 17">
          <a:extLst>
            <a:ext uri="{FF2B5EF4-FFF2-40B4-BE49-F238E27FC236}">
              <a16:creationId xmlns:a16="http://schemas.microsoft.com/office/drawing/2014/main" id="{3CFA3ECC-0825-4CE6-812E-41AA54FF6EBC}"/>
            </a:ext>
          </a:extLst>
        </xdr:cNvPr>
        <xdr:cNvSpPr txBox="1">
          <a:spLocks noChangeArrowheads="1"/>
        </xdr:cNvSpPr>
      </xdr:nvSpPr>
      <xdr:spPr bwMode="auto">
        <a:xfrm>
          <a:off x="41357550"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57</xdr:row>
      <xdr:rowOff>0</xdr:rowOff>
    </xdr:from>
    <xdr:ext cx="95250" cy="171450"/>
    <xdr:sp macro="" textlink="">
      <xdr:nvSpPr>
        <xdr:cNvPr id="3097" name="Text Box 18">
          <a:extLst>
            <a:ext uri="{FF2B5EF4-FFF2-40B4-BE49-F238E27FC236}">
              <a16:creationId xmlns:a16="http://schemas.microsoft.com/office/drawing/2014/main" id="{3A6995E8-9FD1-468C-AADC-5C4648ECC712}"/>
            </a:ext>
          </a:extLst>
        </xdr:cNvPr>
        <xdr:cNvSpPr txBox="1">
          <a:spLocks noChangeArrowheads="1"/>
        </xdr:cNvSpPr>
      </xdr:nvSpPr>
      <xdr:spPr bwMode="auto">
        <a:xfrm>
          <a:off x="41357550"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57</xdr:row>
      <xdr:rowOff>0</xdr:rowOff>
    </xdr:from>
    <xdr:ext cx="95250" cy="171450"/>
    <xdr:sp macro="" textlink="">
      <xdr:nvSpPr>
        <xdr:cNvPr id="3098" name="Text Box 19">
          <a:extLst>
            <a:ext uri="{FF2B5EF4-FFF2-40B4-BE49-F238E27FC236}">
              <a16:creationId xmlns:a16="http://schemas.microsoft.com/office/drawing/2014/main" id="{76A0DA5B-37FE-4F30-A02D-569A86E8D25C}"/>
            </a:ext>
          </a:extLst>
        </xdr:cNvPr>
        <xdr:cNvSpPr txBox="1">
          <a:spLocks noChangeArrowheads="1"/>
        </xdr:cNvSpPr>
      </xdr:nvSpPr>
      <xdr:spPr bwMode="auto">
        <a:xfrm>
          <a:off x="41357550" y="7715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60</xdr:row>
      <xdr:rowOff>504825</xdr:rowOff>
    </xdr:from>
    <xdr:ext cx="95250" cy="442269"/>
    <xdr:sp macro="" textlink="">
      <xdr:nvSpPr>
        <xdr:cNvPr id="3099" name="Text Box 15">
          <a:extLst>
            <a:ext uri="{FF2B5EF4-FFF2-40B4-BE49-F238E27FC236}">
              <a16:creationId xmlns:a16="http://schemas.microsoft.com/office/drawing/2014/main" id="{F447AE57-DCDD-4C24-9637-94ED786CA036}"/>
            </a:ext>
          </a:extLst>
        </xdr:cNvPr>
        <xdr:cNvSpPr txBox="1">
          <a:spLocks noChangeArrowheads="1"/>
        </xdr:cNvSpPr>
      </xdr:nvSpPr>
      <xdr:spPr bwMode="auto">
        <a:xfrm>
          <a:off x="4135755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56</xdr:row>
      <xdr:rowOff>504825</xdr:rowOff>
    </xdr:from>
    <xdr:to>
      <xdr:col>22</xdr:col>
      <xdr:colOff>95250</xdr:colOff>
      <xdr:row>57</xdr:row>
      <xdr:rowOff>15467</xdr:rowOff>
    </xdr:to>
    <xdr:sp macro="" textlink="">
      <xdr:nvSpPr>
        <xdr:cNvPr id="3100" name="Text Box 15">
          <a:extLst>
            <a:ext uri="{FF2B5EF4-FFF2-40B4-BE49-F238E27FC236}">
              <a16:creationId xmlns:a16="http://schemas.microsoft.com/office/drawing/2014/main" id="{49D50024-8793-4CB7-BFD1-046611BCD414}"/>
            </a:ext>
          </a:extLst>
        </xdr:cNvPr>
        <xdr:cNvSpPr txBox="1">
          <a:spLocks noChangeArrowheads="1"/>
        </xdr:cNvSpPr>
      </xdr:nvSpPr>
      <xdr:spPr bwMode="auto">
        <a:xfrm>
          <a:off x="22850475" y="7717155"/>
          <a:ext cx="91440" cy="5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16056</xdr:rowOff>
    </xdr:to>
    <xdr:sp macro="" textlink="">
      <xdr:nvSpPr>
        <xdr:cNvPr id="3101" name="Text Box 15">
          <a:extLst>
            <a:ext uri="{FF2B5EF4-FFF2-40B4-BE49-F238E27FC236}">
              <a16:creationId xmlns:a16="http://schemas.microsoft.com/office/drawing/2014/main" id="{D58445CA-3D24-42BF-B01B-64B9198BF5B2}"/>
            </a:ext>
          </a:extLst>
        </xdr:cNvPr>
        <xdr:cNvSpPr txBox="1">
          <a:spLocks noChangeArrowheads="1"/>
        </xdr:cNvSpPr>
      </xdr:nvSpPr>
      <xdr:spPr bwMode="auto">
        <a:xfrm>
          <a:off x="22837140" y="757872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16056</xdr:rowOff>
    </xdr:to>
    <xdr:sp macro="" textlink="">
      <xdr:nvSpPr>
        <xdr:cNvPr id="3102" name="Text Box 15">
          <a:extLst>
            <a:ext uri="{FF2B5EF4-FFF2-40B4-BE49-F238E27FC236}">
              <a16:creationId xmlns:a16="http://schemas.microsoft.com/office/drawing/2014/main" id="{30A76F09-CFA9-4C68-B47B-FF5745E40C17}"/>
            </a:ext>
          </a:extLst>
        </xdr:cNvPr>
        <xdr:cNvSpPr txBox="1">
          <a:spLocks noChangeArrowheads="1"/>
        </xdr:cNvSpPr>
      </xdr:nvSpPr>
      <xdr:spPr bwMode="auto">
        <a:xfrm>
          <a:off x="22837140" y="757872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16056</xdr:rowOff>
    </xdr:to>
    <xdr:sp macro="" textlink="">
      <xdr:nvSpPr>
        <xdr:cNvPr id="3103" name="Text Box 15">
          <a:extLst>
            <a:ext uri="{FF2B5EF4-FFF2-40B4-BE49-F238E27FC236}">
              <a16:creationId xmlns:a16="http://schemas.microsoft.com/office/drawing/2014/main" id="{13A4A6AF-C603-4CCB-9B5A-39363B5D9E3D}"/>
            </a:ext>
          </a:extLst>
        </xdr:cNvPr>
        <xdr:cNvSpPr txBox="1">
          <a:spLocks noChangeArrowheads="1"/>
        </xdr:cNvSpPr>
      </xdr:nvSpPr>
      <xdr:spPr bwMode="auto">
        <a:xfrm>
          <a:off x="22837140" y="757872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16056</xdr:rowOff>
    </xdr:to>
    <xdr:sp macro="" textlink="">
      <xdr:nvSpPr>
        <xdr:cNvPr id="3104" name="Text Box 15">
          <a:extLst>
            <a:ext uri="{FF2B5EF4-FFF2-40B4-BE49-F238E27FC236}">
              <a16:creationId xmlns:a16="http://schemas.microsoft.com/office/drawing/2014/main" id="{6579CD20-665D-42B6-AA49-027142134524}"/>
            </a:ext>
          </a:extLst>
        </xdr:cNvPr>
        <xdr:cNvSpPr txBox="1">
          <a:spLocks noChangeArrowheads="1"/>
        </xdr:cNvSpPr>
      </xdr:nvSpPr>
      <xdr:spPr bwMode="auto">
        <a:xfrm>
          <a:off x="22837140" y="757872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05" name="Text Box 15">
          <a:extLst>
            <a:ext uri="{FF2B5EF4-FFF2-40B4-BE49-F238E27FC236}">
              <a16:creationId xmlns:a16="http://schemas.microsoft.com/office/drawing/2014/main" id="{D31F572C-6B1A-4E25-907D-D4CF3334723E}"/>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06" name="Text Box 15">
          <a:extLst>
            <a:ext uri="{FF2B5EF4-FFF2-40B4-BE49-F238E27FC236}">
              <a16:creationId xmlns:a16="http://schemas.microsoft.com/office/drawing/2014/main" id="{DE15FCEA-C762-435F-8758-53DAEFBE7EAF}"/>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07" name="Text Box 15">
          <a:extLst>
            <a:ext uri="{FF2B5EF4-FFF2-40B4-BE49-F238E27FC236}">
              <a16:creationId xmlns:a16="http://schemas.microsoft.com/office/drawing/2014/main" id="{A0915BCD-5C80-4C17-982E-8485150C1958}"/>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11986</xdr:rowOff>
    </xdr:to>
    <xdr:sp macro="" textlink="">
      <xdr:nvSpPr>
        <xdr:cNvPr id="3108" name="Text Box 15">
          <a:extLst>
            <a:ext uri="{FF2B5EF4-FFF2-40B4-BE49-F238E27FC236}">
              <a16:creationId xmlns:a16="http://schemas.microsoft.com/office/drawing/2014/main" id="{F18C012D-A081-41CF-BD15-A6B69837276F}"/>
            </a:ext>
          </a:extLst>
        </xdr:cNvPr>
        <xdr:cNvSpPr txBox="1">
          <a:spLocks noChangeArrowheads="1"/>
        </xdr:cNvSpPr>
      </xdr:nvSpPr>
      <xdr:spPr bwMode="auto">
        <a:xfrm>
          <a:off x="22837140" y="99314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11986</xdr:rowOff>
    </xdr:to>
    <xdr:sp macro="" textlink="">
      <xdr:nvSpPr>
        <xdr:cNvPr id="3109" name="Text Box 15">
          <a:extLst>
            <a:ext uri="{FF2B5EF4-FFF2-40B4-BE49-F238E27FC236}">
              <a16:creationId xmlns:a16="http://schemas.microsoft.com/office/drawing/2014/main" id="{79330515-8588-4D3D-89DB-59768B24D71C}"/>
            </a:ext>
          </a:extLst>
        </xdr:cNvPr>
        <xdr:cNvSpPr txBox="1">
          <a:spLocks noChangeArrowheads="1"/>
        </xdr:cNvSpPr>
      </xdr:nvSpPr>
      <xdr:spPr bwMode="auto">
        <a:xfrm>
          <a:off x="22837140" y="99314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11986</xdr:rowOff>
    </xdr:to>
    <xdr:sp macro="" textlink="">
      <xdr:nvSpPr>
        <xdr:cNvPr id="3110" name="Text Box 15">
          <a:extLst>
            <a:ext uri="{FF2B5EF4-FFF2-40B4-BE49-F238E27FC236}">
              <a16:creationId xmlns:a16="http://schemas.microsoft.com/office/drawing/2014/main" id="{2CD4CF0E-B5C7-4205-A29B-DB958BFD4A02}"/>
            </a:ext>
          </a:extLst>
        </xdr:cNvPr>
        <xdr:cNvSpPr txBox="1">
          <a:spLocks noChangeArrowheads="1"/>
        </xdr:cNvSpPr>
      </xdr:nvSpPr>
      <xdr:spPr bwMode="auto">
        <a:xfrm>
          <a:off x="22837140" y="99314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11986</xdr:rowOff>
    </xdr:to>
    <xdr:sp macro="" textlink="">
      <xdr:nvSpPr>
        <xdr:cNvPr id="3111" name="Text Box 15">
          <a:extLst>
            <a:ext uri="{FF2B5EF4-FFF2-40B4-BE49-F238E27FC236}">
              <a16:creationId xmlns:a16="http://schemas.microsoft.com/office/drawing/2014/main" id="{44F25047-ABC4-43A5-9AF1-7539BAA845F2}"/>
            </a:ext>
          </a:extLst>
        </xdr:cNvPr>
        <xdr:cNvSpPr txBox="1">
          <a:spLocks noChangeArrowheads="1"/>
        </xdr:cNvSpPr>
      </xdr:nvSpPr>
      <xdr:spPr bwMode="auto">
        <a:xfrm>
          <a:off x="22837140" y="993140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12" name="Text Box 15">
          <a:extLst>
            <a:ext uri="{FF2B5EF4-FFF2-40B4-BE49-F238E27FC236}">
              <a16:creationId xmlns:a16="http://schemas.microsoft.com/office/drawing/2014/main" id="{7E42BE24-FF3A-4ACE-AC51-AE5DA4A7A5C8}"/>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13" name="Text Box 15">
          <a:extLst>
            <a:ext uri="{FF2B5EF4-FFF2-40B4-BE49-F238E27FC236}">
              <a16:creationId xmlns:a16="http://schemas.microsoft.com/office/drawing/2014/main" id="{79B3C117-14F0-462E-A039-4C0A3D98E057}"/>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14" name="Text Box 15">
          <a:extLst>
            <a:ext uri="{FF2B5EF4-FFF2-40B4-BE49-F238E27FC236}">
              <a16:creationId xmlns:a16="http://schemas.microsoft.com/office/drawing/2014/main" id="{AB2EDED1-4D39-453C-94BB-807C21128F20}"/>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15" name="Text Box 15">
          <a:extLst>
            <a:ext uri="{FF2B5EF4-FFF2-40B4-BE49-F238E27FC236}">
              <a16:creationId xmlns:a16="http://schemas.microsoft.com/office/drawing/2014/main" id="{25223493-87FB-42E6-B19E-AD35EA3C4A04}"/>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16" name="Text Box 15">
          <a:extLst>
            <a:ext uri="{FF2B5EF4-FFF2-40B4-BE49-F238E27FC236}">
              <a16:creationId xmlns:a16="http://schemas.microsoft.com/office/drawing/2014/main" id="{5A59D88A-2F51-442D-B6F2-4026B27273DA}"/>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17" name="Text Box 15">
          <a:extLst>
            <a:ext uri="{FF2B5EF4-FFF2-40B4-BE49-F238E27FC236}">
              <a16:creationId xmlns:a16="http://schemas.microsoft.com/office/drawing/2014/main" id="{E583070A-F689-4199-9C06-A136A3054F94}"/>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18" name="Text Box 15">
          <a:extLst>
            <a:ext uri="{FF2B5EF4-FFF2-40B4-BE49-F238E27FC236}">
              <a16:creationId xmlns:a16="http://schemas.microsoft.com/office/drawing/2014/main" id="{A7F74010-503F-4C08-B254-371D53F78186}"/>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19" name="Text Box 15">
          <a:extLst>
            <a:ext uri="{FF2B5EF4-FFF2-40B4-BE49-F238E27FC236}">
              <a16:creationId xmlns:a16="http://schemas.microsoft.com/office/drawing/2014/main" id="{3035F1CC-1E03-46C1-82A6-FE466D58B536}"/>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56</xdr:row>
      <xdr:rowOff>301625</xdr:rowOff>
    </xdr:from>
    <xdr:to>
      <xdr:col>22</xdr:col>
      <xdr:colOff>97630</xdr:colOff>
      <xdr:row>57</xdr:row>
      <xdr:rowOff>111521</xdr:rowOff>
    </xdr:to>
    <xdr:sp macro="" textlink="">
      <xdr:nvSpPr>
        <xdr:cNvPr id="3120" name="Text Box 15">
          <a:extLst>
            <a:ext uri="{FF2B5EF4-FFF2-40B4-BE49-F238E27FC236}">
              <a16:creationId xmlns:a16="http://schemas.microsoft.com/office/drawing/2014/main" id="{9F61A608-0014-4F03-A3A3-C37071796DA0}"/>
            </a:ext>
          </a:extLst>
        </xdr:cNvPr>
        <xdr:cNvSpPr txBox="1">
          <a:spLocks noChangeArrowheads="1"/>
        </xdr:cNvSpPr>
      </xdr:nvSpPr>
      <xdr:spPr bwMode="auto">
        <a:xfrm>
          <a:off x="22837140" y="757872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21" name="Text Box 15">
          <a:extLst>
            <a:ext uri="{FF2B5EF4-FFF2-40B4-BE49-F238E27FC236}">
              <a16:creationId xmlns:a16="http://schemas.microsoft.com/office/drawing/2014/main" id="{C8F4D681-D12E-478B-A5FF-2EFED8EB1D01}"/>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22" name="Text Box 15">
          <a:extLst>
            <a:ext uri="{FF2B5EF4-FFF2-40B4-BE49-F238E27FC236}">
              <a16:creationId xmlns:a16="http://schemas.microsoft.com/office/drawing/2014/main" id="{2803B14A-DE47-40AC-A0A6-9C46FDABCC40}"/>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61</xdr:row>
      <xdr:rowOff>301625</xdr:rowOff>
    </xdr:from>
    <xdr:to>
      <xdr:col>22</xdr:col>
      <xdr:colOff>97630</xdr:colOff>
      <xdr:row>62</xdr:row>
      <xdr:rowOff>101736</xdr:rowOff>
    </xdr:to>
    <xdr:sp macro="" textlink="">
      <xdr:nvSpPr>
        <xdr:cNvPr id="3123" name="Text Box 15">
          <a:extLst>
            <a:ext uri="{FF2B5EF4-FFF2-40B4-BE49-F238E27FC236}">
              <a16:creationId xmlns:a16="http://schemas.microsoft.com/office/drawing/2014/main" id="{99EE0767-DC2E-4066-9E8D-E93A52FAFE1E}"/>
            </a:ext>
          </a:extLst>
        </xdr:cNvPr>
        <xdr:cNvSpPr txBox="1">
          <a:spLocks noChangeArrowheads="1"/>
        </xdr:cNvSpPr>
      </xdr:nvSpPr>
      <xdr:spPr bwMode="auto">
        <a:xfrm>
          <a:off x="22837140" y="993140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53</xdr:row>
      <xdr:rowOff>504825</xdr:rowOff>
    </xdr:from>
    <xdr:ext cx="95250" cy="442269"/>
    <xdr:sp macro="" textlink="">
      <xdr:nvSpPr>
        <xdr:cNvPr id="3124" name="Text Box 15">
          <a:extLst>
            <a:ext uri="{FF2B5EF4-FFF2-40B4-BE49-F238E27FC236}">
              <a16:creationId xmlns:a16="http://schemas.microsoft.com/office/drawing/2014/main" id="{8E68E4D6-1579-4DCC-890B-347D6239AC1C}"/>
            </a:ext>
          </a:extLst>
        </xdr:cNvPr>
        <xdr:cNvSpPr txBox="1">
          <a:spLocks noChangeArrowheads="1"/>
        </xdr:cNvSpPr>
      </xdr:nvSpPr>
      <xdr:spPr bwMode="auto">
        <a:xfrm>
          <a:off x="32282130" y="64027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53</xdr:row>
      <xdr:rowOff>504825</xdr:rowOff>
    </xdr:from>
    <xdr:ext cx="95250" cy="213632"/>
    <xdr:sp macro="" textlink="">
      <xdr:nvSpPr>
        <xdr:cNvPr id="3125" name="Text Box 15">
          <a:extLst>
            <a:ext uri="{FF2B5EF4-FFF2-40B4-BE49-F238E27FC236}">
              <a16:creationId xmlns:a16="http://schemas.microsoft.com/office/drawing/2014/main" id="{0D1BFB0B-14EE-4243-9FFE-0AA7E6D51090}"/>
            </a:ext>
          </a:extLst>
        </xdr:cNvPr>
        <xdr:cNvSpPr txBox="1">
          <a:spLocks noChangeArrowheads="1"/>
        </xdr:cNvSpPr>
      </xdr:nvSpPr>
      <xdr:spPr bwMode="auto">
        <a:xfrm>
          <a:off x="32282130" y="64027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54</xdr:row>
      <xdr:rowOff>504825</xdr:rowOff>
    </xdr:from>
    <xdr:ext cx="95250" cy="442269"/>
    <xdr:sp macro="" textlink="">
      <xdr:nvSpPr>
        <xdr:cNvPr id="3126" name="Text Box 15">
          <a:extLst>
            <a:ext uri="{FF2B5EF4-FFF2-40B4-BE49-F238E27FC236}">
              <a16:creationId xmlns:a16="http://schemas.microsoft.com/office/drawing/2014/main" id="{2E812EF8-4EB6-4520-800E-F21F0D52A45E}"/>
            </a:ext>
          </a:extLst>
        </xdr:cNvPr>
        <xdr:cNvSpPr txBox="1">
          <a:spLocks noChangeArrowheads="1"/>
        </xdr:cNvSpPr>
      </xdr:nvSpPr>
      <xdr:spPr bwMode="auto">
        <a:xfrm>
          <a:off x="32282130" y="68408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54</xdr:row>
      <xdr:rowOff>504825</xdr:rowOff>
    </xdr:from>
    <xdr:ext cx="95250" cy="213632"/>
    <xdr:sp macro="" textlink="">
      <xdr:nvSpPr>
        <xdr:cNvPr id="3127" name="Text Box 15">
          <a:extLst>
            <a:ext uri="{FF2B5EF4-FFF2-40B4-BE49-F238E27FC236}">
              <a16:creationId xmlns:a16="http://schemas.microsoft.com/office/drawing/2014/main" id="{EF92D53D-14B1-4246-8FBB-C3C1A10CFCB1}"/>
            </a:ext>
          </a:extLst>
        </xdr:cNvPr>
        <xdr:cNvSpPr txBox="1">
          <a:spLocks noChangeArrowheads="1"/>
        </xdr:cNvSpPr>
      </xdr:nvSpPr>
      <xdr:spPr bwMode="auto">
        <a:xfrm>
          <a:off x="32282130" y="68408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28" name="Text Box 16">
          <a:extLst>
            <a:ext uri="{FF2B5EF4-FFF2-40B4-BE49-F238E27FC236}">
              <a16:creationId xmlns:a16="http://schemas.microsoft.com/office/drawing/2014/main" id="{65831A11-41C1-4E17-93A2-00910E24FE30}"/>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29" name="Text Box 17">
          <a:extLst>
            <a:ext uri="{FF2B5EF4-FFF2-40B4-BE49-F238E27FC236}">
              <a16:creationId xmlns:a16="http://schemas.microsoft.com/office/drawing/2014/main" id="{51C23245-159D-4024-BB16-CAA1A6A18268}"/>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30" name="Text Box 18">
          <a:extLst>
            <a:ext uri="{FF2B5EF4-FFF2-40B4-BE49-F238E27FC236}">
              <a16:creationId xmlns:a16="http://schemas.microsoft.com/office/drawing/2014/main" id="{CEBC54E7-9637-450C-B1D9-2EBBEC9F440F}"/>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31" name="Text Box 19">
          <a:extLst>
            <a:ext uri="{FF2B5EF4-FFF2-40B4-BE49-F238E27FC236}">
              <a16:creationId xmlns:a16="http://schemas.microsoft.com/office/drawing/2014/main" id="{49FE7388-618C-4967-A31A-6E98F954A194}"/>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504825</xdr:rowOff>
    </xdr:from>
    <xdr:ext cx="95250" cy="442269"/>
    <xdr:sp macro="" textlink="">
      <xdr:nvSpPr>
        <xdr:cNvPr id="3132" name="Text Box 15">
          <a:extLst>
            <a:ext uri="{FF2B5EF4-FFF2-40B4-BE49-F238E27FC236}">
              <a16:creationId xmlns:a16="http://schemas.microsoft.com/office/drawing/2014/main" id="{5E7D08C2-9293-4D9A-A0BB-060AC1C7B2D2}"/>
            </a:ext>
          </a:extLst>
        </xdr:cNvPr>
        <xdr:cNvSpPr txBox="1">
          <a:spLocks noChangeArrowheads="1"/>
        </xdr:cNvSpPr>
      </xdr:nvSpPr>
      <xdr:spPr bwMode="auto">
        <a:xfrm>
          <a:off x="34568130"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33" name="Text Box 16">
          <a:extLst>
            <a:ext uri="{FF2B5EF4-FFF2-40B4-BE49-F238E27FC236}">
              <a16:creationId xmlns:a16="http://schemas.microsoft.com/office/drawing/2014/main" id="{C2D6A202-BB17-4F82-8BD1-27E8146A3819}"/>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0</xdr:rowOff>
    </xdr:from>
    <xdr:ext cx="95250" cy="171450"/>
    <xdr:sp macro="" textlink="">
      <xdr:nvSpPr>
        <xdr:cNvPr id="3134" name="Text Box 17">
          <a:extLst>
            <a:ext uri="{FF2B5EF4-FFF2-40B4-BE49-F238E27FC236}">
              <a16:creationId xmlns:a16="http://schemas.microsoft.com/office/drawing/2014/main" id="{BDAB0C81-C260-4EED-AACD-49CD5D451364}"/>
            </a:ext>
          </a:extLst>
        </xdr:cNvPr>
        <xdr:cNvSpPr txBox="1">
          <a:spLocks noChangeArrowheads="1"/>
        </xdr:cNvSpPr>
      </xdr:nvSpPr>
      <xdr:spPr bwMode="auto">
        <a:xfrm>
          <a:off x="34568130" y="6838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55</xdr:row>
      <xdr:rowOff>15875</xdr:rowOff>
    </xdr:from>
    <xdr:ext cx="95250" cy="171450"/>
    <xdr:sp macro="" textlink="">
      <xdr:nvSpPr>
        <xdr:cNvPr id="3135" name="Text Box 18">
          <a:extLst>
            <a:ext uri="{FF2B5EF4-FFF2-40B4-BE49-F238E27FC236}">
              <a16:creationId xmlns:a16="http://schemas.microsoft.com/office/drawing/2014/main" id="{4DB24BDC-0F30-452D-B1E0-195CF3F5EDC8}"/>
            </a:ext>
          </a:extLst>
        </xdr:cNvPr>
        <xdr:cNvSpPr txBox="1">
          <a:spLocks noChangeArrowheads="1"/>
        </xdr:cNvSpPr>
      </xdr:nvSpPr>
      <xdr:spPr bwMode="auto">
        <a:xfrm>
          <a:off x="34565907" y="68586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504825</xdr:rowOff>
    </xdr:from>
    <xdr:ext cx="95250" cy="213632"/>
    <xdr:sp macro="" textlink="">
      <xdr:nvSpPr>
        <xdr:cNvPr id="3136" name="Text Box 15">
          <a:extLst>
            <a:ext uri="{FF2B5EF4-FFF2-40B4-BE49-F238E27FC236}">
              <a16:creationId xmlns:a16="http://schemas.microsoft.com/office/drawing/2014/main" id="{82693B88-46C2-4D94-A524-605588BEBCCD}"/>
            </a:ext>
          </a:extLst>
        </xdr:cNvPr>
        <xdr:cNvSpPr txBox="1">
          <a:spLocks noChangeArrowheads="1"/>
        </xdr:cNvSpPr>
      </xdr:nvSpPr>
      <xdr:spPr bwMode="auto">
        <a:xfrm>
          <a:off x="34568130" y="7279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53</xdr:row>
      <xdr:rowOff>504825</xdr:rowOff>
    </xdr:from>
    <xdr:ext cx="95250" cy="442269"/>
    <xdr:sp macro="" textlink="">
      <xdr:nvSpPr>
        <xdr:cNvPr id="3137" name="Text Box 15">
          <a:extLst>
            <a:ext uri="{FF2B5EF4-FFF2-40B4-BE49-F238E27FC236}">
              <a16:creationId xmlns:a16="http://schemas.microsoft.com/office/drawing/2014/main" id="{509AB2ED-4779-4000-9A13-D6BA5CE42289}"/>
            </a:ext>
          </a:extLst>
        </xdr:cNvPr>
        <xdr:cNvSpPr txBox="1">
          <a:spLocks noChangeArrowheads="1"/>
        </xdr:cNvSpPr>
      </xdr:nvSpPr>
      <xdr:spPr bwMode="auto">
        <a:xfrm>
          <a:off x="34568130" y="64027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53</xdr:row>
      <xdr:rowOff>504825</xdr:rowOff>
    </xdr:from>
    <xdr:ext cx="95250" cy="213632"/>
    <xdr:sp macro="" textlink="">
      <xdr:nvSpPr>
        <xdr:cNvPr id="3138" name="Text Box 15">
          <a:extLst>
            <a:ext uri="{FF2B5EF4-FFF2-40B4-BE49-F238E27FC236}">
              <a16:creationId xmlns:a16="http://schemas.microsoft.com/office/drawing/2014/main" id="{3E38A4C7-DA72-4FE9-8F18-1A680D9E610E}"/>
            </a:ext>
          </a:extLst>
        </xdr:cNvPr>
        <xdr:cNvSpPr txBox="1">
          <a:spLocks noChangeArrowheads="1"/>
        </xdr:cNvSpPr>
      </xdr:nvSpPr>
      <xdr:spPr bwMode="auto">
        <a:xfrm>
          <a:off x="34568130" y="64027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54</xdr:row>
      <xdr:rowOff>504825</xdr:rowOff>
    </xdr:from>
    <xdr:ext cx="95250" cy="442269"/>
    <xdr:sp macro="" textlink="">
      <xdr:nvSpPr>
        <xdr:cNvPr id="3139" name="Text Box 15">
          <a:extLst>
            <a:ext uri="{FF2B5EF4-FFF2-40B4-BE49-F238E27FC236}">
              <a16:creationId xmlns:a16="http://schemas.microsoft.com/office/drawing/2014/main" id="{9C882896-EAE8-45A6-9EB0-02C39CBC1171}"/>
            </a:ext>
          </a:extLst>
        </xdr:cNvPr>
        <xdr:cNvSpPr txBox="1">
          <a:spLocks noChangeArrowheads="1"/>
        </xdr:cNvSpPr>
      </xdr:nvSpPr>
      <xdr:spPr bwMode="auto">
        <a:xfrm>
          <a:off x="34568130" y="68408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54</xdr:row>
      <xdr:rowOff>504825</xdr:rowOff>
    </xdr:from>
    <xdr:ext cx="95250" cy="213632"/>
    <xdr:sp macro="" textlink="">
      <xdr:nvSpPr>
        <xdr:cNvPr id="3140" name="Text Box 15">
          <a:extLst>
            <a:ext uri="{FF2B5EF4-FFF2-40B4-BE49-F238E27FC236}">
              <a16:creationId xmlns:a16="http://schemas.microsoft.com/office/drawing/2014/main" id="{BC500F4F-E1D2-44E8-8215-98AAEC55FB66}"/>
            </a:ext>
          </a:extLst>
        </xdr:cNvPr>
        <xdr:cNvSpPr txBox="1">
          <a:spLocks noChangeArrowheads="1"/>
        </xdr:cNvSpPr>
      </xdr:nvSpPr>
      <xdr:spPr bwMode="auto">
        <a:xfrm>
          <a:off x="34568130" y="68408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1" name="Text Box 16">
          <a:extLst>
            <a:ext uri="{FF2B5EF4-FFF2-40B4-BE49-F238E27FC236}">
              <a16:creationId xmlns:a16="http://schemas.microsoft.com/office/drawing/2014/main" id="{AF01AD80-2AD3-461D-A530-0EC9FD799758}"/>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2" name="Text Box 17">
          <a:extLst>
            <a:ext uri="{FF2B5EF4-FFF2-40B4-BE49-F238E27FC236}">
              <a16:creationId xmlns:a16="http://schemas.microsoft.com/office/drawing/2014/main" id="{1A9E78A0-175E-4568-869C-786A44C198A6}"/>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3" name="Text Box 18">
          <a:extLst>
            <a:ext uri="{FF2B5EF4-FFF2-40B4-BE49-F238E27FC236}">
              <a16:creationId xmlns:a16="http://schemas.microsoft.com/office/drawing/2014/main" id="{3B49F150-13B0-434C-B341-74A8B7F6505C}"/>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4" name="Text Box 19">
          <a:extLst>
            <a:ext uri="{FF2B5EF4-FFF2-40B4-BE49-F238E27FC236}">
              <a16:creationId xmlns:a16="http://schemas.microsoft.com/office/drawing/2014/main" id="{D61D7E5C-7BEA-4EA5-9096-7B48B9255EB2}"/>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442269"/>
    <xdr:sp macro="" textlink="">
      <xdr:nvSpPr>
        <xdr:cNvPr id="3145" name="Text Box 15">
          <a:extLst>
            <a:ext uri="{FF2B5EF4-FFF2-40B4-BE49-F238E27FC236}">
              <a16:creationId xmlns:a16="http://schemas.microsoft.com/office/drawing/2014/main" id="{C77C47E6-A0B1-4B58-AA2C-7EAC7DCA7AD6}"/>
            </a:ext>
          </a:extLst>
        </xdr:cNvPr>
        <xdr:cNvSpPr txBox="1">
          <a:spLocks noChangeArrowheads="1"/>
        </xdr:cNvSpPr>
      </xdr:nvSpPr>
      <xdr:spPr bwMode="auto">
        <a:xfrm>
          <a:off x="32282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6" name="Text Box 16">
          <a:extLst>
            <a:ext uri="{FF2B5EF4-FFF2-40B4-BE49-F238E27FC236}">
              <a16:creationId xmlns:a16="http://schemas.microsoft.com/office/drawing/2014/main" id="{7DC6A419-054B-44C9-A578-BCECC15445BE}"/>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0</xdr:rowOff>
    </xdr:from>
    <xdr:ext cx="95250" cy="171450"/>
    <xdr:sp macro="" textlink="">
      <xdr:nvSpPr>
        <xdr:cNvPr id="3147" name="Text Box 17">
          <a:extLst>
            <a:ext uri="{FF2B5EF4-FFF2-40B4-BE49-F238E27FC236}">
              <a16:creationId xmlns:a16="http://schemas.microsoft.com/office/drawing/2014/main" id="{457D7F0C-34A8-4B3F-A1BF-2F0A6010543E}"/>
            </a:ext>
          </a:extLst>
        </xdr:cNvPr>
        <xdr:cNvSpPr txBox="1">
          <a:spLocks noChangeArrowheads="1"/>
        </xdr:cNvSpPr>
      </xdr:nvSpPr>
      <xdr:spPr bwMode="auto">
        <a:xfrm>
          <a:off x="32282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58</xdr:row>
      <xdr:rowOff>15875</xdr:rowOff>
    </xdr:from>
    <xdr:ext cx="95250" cy="171450"/>
    <xdr:sp macro="" textlink="">
      <xdr:nvSpPr>
        <xdr:cNvPr id="3148" name="Text Box 18">
          <a:extLst>
            <a:ext uri="{FF2B5EF4-FFF2-40B4-BE49-F238E27FC236}">
              <a16:creationId xmlns:a16="http://schemas.microsoft.com/office/drawing/2014/main" id="{A41678CF-9EAE-47FD-BA30-4F4C8A0599EA}"/>
            </a:ext>
          </a:extLst>
        </xdr:cNvPr>
        <xdr:cNvSpPr txBox="1">
          <a:spLocks noChangeArrowheads="1"/>
        </xdr:cNvSpPr>
      </xdr:nvSpPr>
      <xdr:spPr bwMode="auto">
        <a:xfrm>
          <a:off x="32279907" y="83635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213632"/>
    <xdr:sp macro="" textlink="">
      <xdr:nvSpPr>
        <xdr:cNvPr id="3149" name="Text Box 15">
          <a:extLst>
            <a:ext uri="{FF2B5EF4-FFF2-40B4-BE49-F238E27FC236}">
              <a16:creationId xmlns:a16="http://schemas.microsoft.com/office/drawing/2014/main" id="{17807767-709A-4057-92B5-2DDA6F8CCFCB}"/>
            </a:ext>
          </a:extLst>
        </xdr:cNvPr>
        <xdr:cNvSpPr txBox="1">
          <a:spLocks noChangeArrowheads="1"/>
        </xdr:cNvSpPr>
      </xdr:nvSpPr>
      <xdr:spPr bwMode="auto">
        <a:xfrm>
          <a:off x="32282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57</xdr:row>
      <xdr:rowOff>504825</xdr:rowOff>
    </xdr:from>
    <xdr:ext cx="95250" cy="442269"/>
    <xdr:sp macro="" textlink="">
      <xdr:nvSpPr>
        <xdr:cNvPr id="3150" name="Text Box 15">
          <a:extLst>
            <a:ext uri="{FF2B5EF4-FFF2-40B4-BE49-F238E27FC236}">
              <a16:creationId xmlns:a16="http://schemas.microsoft.com/office/drawing/2014/main" id="{8125D954-7CD9-4C00-B9AA-79B20E4DAA52}"/>
            </a:ext>
          </a:extLst>
        </xdr:cNvPr>
        <xdr:cNvSpPr txBox="1">
          <a:spLocks noChangeArrowheads="1"/>
        </xdr:cNvSpPr>
      </xdr:nvSpPr>
      <xdr:spPr bwMode="auto">
        <a:xfrm>
          <a:off x="32282130" y="8221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57</xdr:row>
      <xdr:rowOff>504825</xdr:rowOff>
    </xdr:from>
    <xdr:ext cx="95250" cy="213632"/>
    <xdr:sp macro="" textlink="">
      <xdr:nvSpPr>
        <xdr:cNvPr id="3151" name="Text Box 15">
          <a:extLst>
            <a:ext uri="{FF2B5EF4-FFF2-40B4-BE49-F238E27FC236}">
              <a16:creationId xmlns:a16="http://schemas.microsoft.com/office/drawing/2014/main" id="{637C0B49-4C2D-4980-96D2-E340ACAD1841}"/>
            </a:ext>
          </a:extLst>
        </xdr:cNvPr>
        <xdr:cNvSpPr txBox="1">
          <a:spLocks noChangeArrowheads="1"/>
        </xdr:cNvSpPr>
      </xdr:nvSpPr>
      <xdr:spPr bwMode="auto">
        <a:xfrm>
          <a:off x="32282130" y="8221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2" name="Text Box 16">
          <a:extLst>
            <a:ext uri="{FF2B5EF4-FFF2-40B4-BE49-F238E27FC236}">
              <a16:creationId xmlns:a16="http://schemas.microsoft.com/office/drawing/2014/main" id="{4B1CA69E-CECE-44B8-9EAB-877E1A0E07C0}"/>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3" name="Text Box 17">
          <a:extLst>
            <a:ext uri="{FF2B5EF4-FFF2-40B4-BE49-F238E27FC236}">
              <a16:creationId xmlns:a16="http://schemas.microsoft.com/office/drawing/2014/main" id="{EE8A5A27-D278-4B9A-9FD1-599FFE251DB3}"/>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4" name="Text Box 18">
          <a:extLst>
            <a:ext uri="{FF2B5EF4-FFF2-40B4-BE49-F238E27FC236}">
              <a16:creationId xmlns:a16="http://schemas.microsoft.com/office/drawing/2014/main" id="{F3EC329F-1B2D-4A82-BAE0-11BA26F506DC}"/>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5" name="Text Box 19">
          <a:extLst>
            <a:ext uri="{FF2B5EF4-FFF2-40B4-BE49-F238E27FC236}">
              <a16:creationId xmlns:a16="http://schemas.microsoft.com/office/drawing/2014/main" id="{C0B1077D-E7C8-45B7-8FCB-028D9C36AF0D}"/>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442269"/>
    <xdr:sp macro="" textlink="">
      <xdr:nvSpPr>
        <xdr:cNvPr id="3156" name="Text Box 15">
          <a:extLst>
            <a:ext uri="{FF2B5EF4-FFF2-40B4-BE49-F238E27FC236}">
              <a16:creationId xmlns:a16="http://schemas.microsoft.com/office/drawing/2014/main" id="{3D25FBBE-72BD-4FEE-8681-A3A1C8129E6F}"/>
            </a:ext>
          </a:extLst>
        </xdr:cNvPr>
        <xdr:cNvSpPr txBox="1">
          <a:spLocks noChangeArrowheads="1"/>
        </xdr:cNvSpPr>
      </xdr:nvSpPr>
      <xdr:spPr bwMode="auto">
        <a:xfrm>
          <a:off x="32282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7" name="Text Box 16">
          <a:extLst>
            <a:ext uri="{FF2B5EF4-FFF2-40B4-BE49-F238E27FC236}">
              <a16:creationId xmlns:a16="http://schemas.microsoft.com/office/drawing/2014/main" id="{B5F0701B-30E4-45B4-908B-DF41EBF3EDBE}"/>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0</xdr:rowOff>
    </xdr:from>
    <xdr:ext cx="95250" cy="171450"/>
    <xdr:sp macro="" textlink="">
      <xdr:nvSpPr>
        <xdr:cNvPr id="3158" name="Text Box 17">
          <a:extLst>
            <a:ext uri="{FF2B5EF4-FFF2-40B4-BE49-F238E27FC236}">
              <a16:creationId xmlns:a16="http://schemas.microsoft.com/office/drawing/2014/main" id="{FD7C3954-A5BA-4034-8FD7-80E71C7761B4}"/>
            </a:ext>
          </a:extLst>
        </xdr:cNvPr>
        <xdr:cNvSpPr txBox="1">
          <a:spLocks noChangeArrowheads="1"/>
        </xdr:cNvSpPr>
      </xdr:nvSpPr>
      <xdr:spPr bwMode="auto">
        <a:xfrm>
          <a:off x="32282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59</xdr:row>
      <xdr:rowOff>15875</xdr:rowOff>
    </xdr:from>
    <xdr:ext cx="95250" cy="171450"/>
    <xdr:sp macro="" textlink="">
      <xdr:nvSpPr>
        <xdr:cNvPr id="3159" name="Text Box 18">
          <a:extLst>
            <a:ext uri="{FF2B5EF4-FFF2-40B4-BE49-F238E27FC236}">
              <a16:creationId xmlns:a16="http://schemas.microsoft.com/office/drawing/2014/main" id="{D3ED6A88-1B34-4CAE-9B3F-A633676790EB}"/>
            </a:ext>
          </a:extLst>
        </xdr:cNvPr>
        <xdr:cNvSpPr txBox="1">
          <a:spLocks noChangeArrowheads="1"/>
        </xdr:cNvSpPr>
      </xdr:nvSpPr>
      <xdr:spPr bwMode="auto">
        <a:xfrm>
          <a:off x="32279907" y="87922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213632"/>
    <xdr:sp macro="" textlink="">
      <xdr:nvSpPr>
        <xdr:cNvPr id="3160" name="Text Box 15">
          <a:extLst>
            <a:ext uri="{FF2B5EF4-FFF2-40B4-BE49-F238E27FC236}">
              <a16:creationId xmlns:a16="http://schemas.microsoft.com/office/drawing/2014/main" id="{50E679FC-D2C6-4CB6-85C2-292FDDF375FF}"/>
            </a:ext>
          </a:extLst>
        </xdr:cNvPr>
        <xdr:cNvSpPr txBox="1">
          <a:spLocks noChangeArrowheads="1"/>
        </xdr:cNvSpPr>
      </xdr:nvSpPr>
      <xdr:spPr bwMode="auto">
        <a:xfrm>
          <a:off x="32282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442269"/>
    <xdr:sp macro="" textlink="">
      <xdr:nvSpPr>
        <xdr:cNvPr id="3161" name="Text Box 15">
          <a:extLst>
            <a:ext uri="{FF2B5EF4-FFF2-40B4-BE49-F238E27FC236}">
              <a16:creationId xmlns:a16="http://schemas.microsoft.com/office/drawing/2014/main" id="{D8693456-2312-44EF-9CB4-3C70DFA59387}"/>
            </a:ext>
          </a:extLst>
        </xdr:cNvPr>
        <xdr:cNvSpPr txBox="1">
          <a:spLocks noChangeArrowheads="1"/>
        </xdr:cNvSpPr>
      </xdr:nvSpPr>
      <xdr:spPr bwMode="auto">
        <a:xfrm>
          <a:off x="32282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213632"/>
    <xdr:sp macro="" textlink="">
      <xdr:nvSpPr>
        <xdr:cNvPr id="3162" name="Text Box 15">
          <a:extLst>
            <a:ext uri="{FF2B5EF4-FFF2-40B4-BE49-F238E27FC236}">
              <a16:creationId xmlns:a16="http://schemas.microsoft.com/office/drawing/2014/main" id="{BBABB80E-A29A-4ADC-B8FB-0AAF6879852E}"/>
            </a:ext>
          </a:extLst>
        </xdr:cNvPr>
        <xdr:cNvSpPr txBox="1">
          <a:spLocks noChangeArrowheads="1"/>
        </xdr:cNvSpPr>
      </xdr:nvSpPr>
      <xdr:spPr bwMode="auto">
        <a:xfrm>
          <a:off x="32282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3" name="Text Box 16">
          <a:extLst>
            <a:ext uri="{FF2B5EF4-FFF2-40B4-BE49-F238E27FC236}">
              <a16:creationId xmlns:a16="http://schemas.microsoft.com/office/drawing/2014/main" id="{CDC535E4-20F7-4FA5-AB35-55A9A1A7CD1E}"/>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4" name="Text Box 17">
          <a:extLst>
            <a:ext uri="{FF2B5EF4-FFF2-40B4-BE49-F238E27FC236}">
              <a16:creationId xmlns:a16="http://schemas.microsoft.com/office/drawing/2014/main" id="{09B0A8E9-82D4-4182-8F86-9418A89CF5C7}"/>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5" name="Text Box 18">
          <a:extLst>
            <a:ext uri="{FF2B5EF4-FFF2-40B4-BE49-F238E27FC236}">
              <a16:creationId xmlns:a16="http://schemas.microsoft.com/office/drawing/2014/main" id="{43A2F4CB-DFA6-4219-AE7A-83136D6C686B}"/>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6" name="Text Box 19">
          <a:extLst>
            <a:ext uri="{FF2B5EF4-FFF2-40B4-BE49-F238E27FC236}">
              <a16:creationId xmlns:a16="http://schemas.microsoft.com/office/drawing/2014/main" id="{92D12143-6341-4294-A221-11CC187BD311}"/>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167" name="Text Box 15">
          <a:extLst>
            <a:ext uri="{FF2B5EF4-FFF2-40B4-BE49-F238E27FC236}">
              <a16:creationId xmlns:a16="http://schemas.microsoft.com/office/drawing/2014/main" id="{EC20A36E-3927-4FA9-B769-19FFCB09AA44}"/>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8" name="Text Box 16">
          <a:extLst>
            <a:ext uri="{FF2B5EF4-FFF2-40B4-BE49-F238E27FC236}">
              <a16:creationId xmlns:a16="http://schemas.microsoft.com/office/drawing/2014/main" id="{FDDC8984-8F94-46F8-B3B4-DE244D1A5AD3}"/>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0</xdr:rowOff>
    </xdr:from>
    <xdr:ext cx="95250" cy="171450"/>
    <xdr:sp macro="" textlink="">
      <xdr:nvSpPr>
        <xdr:cNvPr id="3169" name="Text Box 17">
          <a:extLst>
            <a:ext uri="{FF2B5EF4-FFF2-40B4-BE49-F238E27FC236}">
              <a16:creationId xmlns:a16="http://schemas.microsoft.com/office/drawing/2014/main" id="{AFD8C599-E2E9-4BF7-A4F2-F2376912A87B}"/>
            </a:ext>
          </a:extLst>
        </xdr:cNvPr>
        <xdr:cNvSpPr txBox="1">
          <a:spLocks noChangeArrowheads="1"/>
        </xdr:cNvSpPr>
      </xdr:nvSpPr>
      <xdr:spPr bwMode="auto">
        <a:xfrm>
          <a:off x="32282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60</xdr:row>
      <xdr:rowOff>15875</xdr:rowOff>
    </xdr:from>
    <xdr:ext cx="95250" cy="171450"/>
    <xdr:sp macro="" textlink="">
      <xdr:nvSpPr>
        <xdr:cNvPr id="3170" name="Text Box 18">
          <a:extLst>
            <a:ext uri="{FF2B5EF4-FFF2-40B4-BE49-F238E27FC236}">
              <a16:creationId xmlns:a16="http://schemas.microsoft.com/office/drawing/2014/main" id="{685B160B-3A55-4C3A-AB8C-E188B54A45FE}"/>
            </a:ext>
          </a:extLst>
        </xdr:cNvPr>
        <xdr:cNvSpPr txBox="1">
          <a:spLocks noChangeArrowheads="1"/>
        </xdr:cNvSpPr>
      </xdr:nvSpPr>
      <xdr:spPr bwMode="auto">
        <a:xfrm>
          <a:off x="32279907" y="92208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171" name="Text Box 15">
          <a:extLst>
            <a:ext uri="{FF2B5EF4-FFF2-40B4-BE49-F238E27FC236}">
              <a16:creationId xmlns:a16="http://schemas.microsoft.com/office/drawing/2014/main" id="{6FBA0490-2741-4E1F-B884-4B26B535169C}"/>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442269"/>
    <xdr:sp macro="" textlink="">
      <xdr:nvSpPr>
        <xdr:cNvPr id="3172" name="Text Box 15">
          <a:extLst>
            <a:ext uri="{FF2B5EF4-FFF2-40B4-BE49-F238E27FC236}">
              <a16:creationId xmlns:a16="http://schemas.microsoft.com/office/drawing/2014/main" id="{856AB2EE-6BD1-454A-AC99-3C88E9C56D42}"/>
            </a:ext>
          </a:extLst>
        </xdr:cNvPr>
        <xdr:cNvSpPr txBox="1">
          <a:spLocks noChangeArrowheads="1"/>
        </xdr:cNvSpPr>
      </xdr:nvSpPr>
      <xdr:spPr bwMode="auto">
        <a:xfrm>
          <a:off x="32282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213632"/>
    <xdr:sp macro="" textlink="">
      <xdr:nvSpPr>
        <xdr:cNvPr id="3173" name="Text Box 15">
          <a:extLst>
            <a:ext uri="{FF2B5EF4-FFF2-40B4-BE49-F238E27FC236}">
              <a16:creationId xmlns:a16="http://schemas.microsoft.com/office/drawing/2014/main" id="{B1B0375E-A112-4149-9711-9DFCED6B6569}"/>
            </a:ext>
          </a:extLst>
        </xdr:cNvPr>
        <xdr:cNvSpPr txBox="1">
          <a:spLocks noChangeArrowheads="1"/>
        </xdr:cNvSpPr>
      </xdr:nvSpPr>
      <xdr:spPr bwMode="auto">
        <a:xfrm>
          <a:off x="32282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4" name="Text Box 16">
          <a:extLst>
            <a:ext uri="{FF2B5EF4-FFF2-40B4-BE49-F238E27FC236}">
              <a16:creationId xmlns:a16="http://schemas.microsoft.com/office/drawing/2014/main" id="{DE98EAF3-DD09-4978-BBDE-D387ABB6903C}"/>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5" name="Text Box 17">
          <a:extLst>
            <a:ext uri="{FF2B5EF4-FFF2-40B4-BE49-F238E27FC236}">
              <a16:creationId xmlns:a16="http://schemas.microsoft.com/office/drawing/2014/main" id="{1332521C-9A48-41F4-9C6B-2FBBED9AE04C}"/>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6" name="Text Box 18">
          <a:extLst>
            <a:ext uri="{FF2B5EF4-FFF2-40B4-BE49-F238E27FC236}">
              <a16:creationId xmlns:a16="http://schemas.microsoft.com/office/drawing/2014/main" id="{7B6E1C5E-0902-4AFF-8C3D-4AE9533F9CCE}"/>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7" name="Text Box 19">
          <a:extLst>
            <a:ext uri="{FF2B5EF4-FFF2-40B4-BE49-F238E27FC236}">
              <a16:creationId xmlns:a16="http://schemas.microsoft.com/office/drawing/2014/main" id="{50987EBE-6065-4D9D-B258-7701960F4A61}"/>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8" name="Text Box 16">
          <a:extLst>
            <a:ext uri="{FF2B5EF4-FFF2-40B4-BE49-F238E27FC236}">
              <a16:creationId xmlns:a16="http://schemas.microsoft.com/office/drawing/2014/main" id="{18C5D320-3DA4-4A0A-AB6B-5B0DECFB4374}"/>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61</xdr:row>
      <xdr:rowOff>0</xdr:rowOff>
    </xdr:from>
    <xdr:ext cx="95250" cy="171450"/>
    <xdr:sp macro="" textlink="">
      <xdr:nvSpPr>
        <xdr:cNvPr id="3179" name="Text Box 17">
          <a:extLst>
            <a:ext uri="{FF2B5EF4-FFF2-40B4-BE49-F238E27FC236}">
              <a16:creationId xmlns:a16="http://schemas.microsoft.com/office/drawing/2014/main" id="{DC4B3C16-DADF-456E-9ADB-6C6611CF8337}"/>
            </a:ext>
          </a:extLst>
        </xdr:cNvPr>
        <xdr:cNvSpPr txBox="1">
          <a:spLocks noChangeArrowheads="1"/>
        </xdr:cNvSpPr>
      </xdr:nvSpPr>
      <xdr:spPr bwMode="auto">
        <a:xfrm>
          <a:off x="32282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61</xdr:row>
      <xdr:rowOff>15875</xdr:rowOff>
    </xdr:from>
    <xdr:ext cx="95250" cy="171450"/>
    <xdr:sp macro="" textlink="">
      <xdr:nvSpPr>
        <xdr:cNvPr id="3180" name="Text Box 18">
          <a:extLst>
            <a:ext uri="{FF2B5EF4-FFF2-40B4-BE49-F238E27FC236}">
              <a16:creationId xmlns:a16="http://schemas.microsoft.com/office/drawing/2014/main" id="{055FA43D-DBCB-4DB1-9DEE-7C690F93893C}"/>
            </a:ext>
          </a:extLst>
        </xdr:cNvPr>
        <xdr:cNvSpPr txBox="1">
          <a:spLocks noChangeArrowheads="1"/>
        </xdr:cNvSpPr>
      </xdr:nvSpPr>
      <xdr:spPr bwMode="auto">
        <a:xfrm>
          <a:off x="32279907" y="96494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181" name="Text Box 15">
          <a:extLst>
            <a:ext uri="{FF2B5EF4-FFF2-40B4-BE49-F238E27FC236}">
              <a16:creationId xmlns:a16="http://schemas.microsoft.com/office/drawing/2014/main" id="{47955FF7-DC1C-4B99-AB11-DB8F93861191}"/>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182" name="Text Box 15">
          <a:extLst>
            <a:ext uri="{FF2B5EF4-FFF2-40B4-BE49-F238E27FC236}">
              <a16:creationId xmlns:a16="http://schemas.microsoft.com/office/drawing/2014/main" id="{9997E611-1DCF-4031-939C-6E78C1D3480B}"/>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3" name="Text Box 16">
          <a:extLst>
            <a:ext uri="{FF2B5EF4-FFF2-40B4-BE49-F238E27FC236}">
              <a16:creationId xmlns:a16="http://schemas.microsoft.com/office/drawing/2014/main" id="{92B2EB87-05A5-45D6-9944-C80B2A182A0E}"/>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4" name="Text Box 17">
          <a:extLst>
            <a:ext uri="{FF2B5EF4-FFF2-40B4-BE49-F238E27FC236}">
              <a16:creationId xmlns:a16="http://schemas.microsoft.com/office/drawing/2014/main" id="{44843C00-E963-4838-A373-DA4D1EE0CB04}"/>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5" name="Text Box 18">
          <a:extLst>
            <a:ext uri="{FF2B5EF4-FFF2-40B4-BE49-F238E27FC236}">
              <a16:creationId xmlns:a16="http://schemas.microsoft.com/office/drawing/2014/main" id="{51F6266C-2823-494F-8DBF-C1A9E54DD6CC}"/>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6" name="Text Box 19">
          <a:extLst>
            <a:ext uri="{FF2B5EF4-FFF2-40B4-BE49-F238E27FC236}">
              <a16:creationId xmlns:a16="http://schemas.microsoft.com/office/drawing/2014/main" id="{0FDE29F6-E95A-48A7-A1C3-4D46A8E94F4A}"/>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187" name="Text Box 15">
          <a:extLst>
            <a:ext uri="{FF2B5EF4-FFF2-40B4-BE49-F238E27FC236}">
              <a16:creationId xmlns:a16="http://schemas.microsoft.com/office/drawing/2014/main" id="{C7E1125D-9F41-40DB-AAB1-A101D1DF2474}"/>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8" name="Text Box 16">
          <a:extLst>
            <a:ext uri="{FF2B5EF4-FFF2-40B4-BE49-F238E27FC236}">
              <a16:creationId xmlns:a16="http://schemas.microsoft.com/office/drawing/2014/main" id="{987B519E-3164-45B1-88FC-EA3F389F7546}"/>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189" name="Text Box 17">
          <a:extLst>
            <a:ext uri="{FF2B5EF4-FFF2-40B4-BE49-F238E27FC236}">
              <a16:creationId xmlns:a16="http://schemas.microsoft.com/office/drawing/2014/main" id="{72E1FA13-EF88-4518-B4D8-B242BE507DD9}"/>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60</xdr:row>
      <xdr:rowOff>15875</xdr:rowOff>
    </xdr:from>
    <xdr:ext cx="95250" cy="171450"/>
    <xdr:sp macro="" textlink="">
      <xdr:nvSpPr>
        <xdr:cNvPr id="3190" name="Text Box 18">
          <a:extLst>
            <a:ext uri="{FF2B5EF4-FFF2-40B4-BE49-F238E27FC236}">
              <a16:creationId xmlns:a16="http://schemas.microsoft.com/office/drawing/2014/main" id="{698E88FE-2EFA-4C13-B485-7355D5F90FAF}"/>
            </a:ext>
          </a:extLst>
        </xdr:cNvPr>
        <xdr:cNvSpPr txBox="1">
          <a:spLocks noChangeArrowheads="1"/>
        </xdr:cNvSpPr>
      </xdr:nvSpPr>
      <xdr:spPr bwMode="auto">
        <a:xfrm>
          <a:off x="34565907" y="92208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191" name="Text Box 15">
          <a:extLst>
            <a:ext uri="{FF2B5EF4-FFF2-40B4-BE49-F238E27FC236}">
              <a16:creationId xmlns:a16="http://schemas.microsoft.com/office/drawing/2014/main" id="{E79249F7-4196-4FC2-ABDC-49877B9B1D60}"/>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2" name="Text Box 16">
          <a:extLst>
            <a:ext uri="{FF2B5EF4-FFF2-40B4-BE49-F238E27FC236}">
              <a16:creationId xmlns:a16="http://schemas.microsoft.com/office/drawing/2014/main" id="{B6E8897F-361B-46E9-8BAF-B2AB5C0298CC}"/>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3" name="Text Box 17">
          <a:extLst>
            <a:ext uri="{FF2B5EF4-FFF2-40B4-BE49-F238E27FC236}">
              <a16:creationId xmlns:a16="http://schemas.microsoft.com/office/drawing/2014/main" id="{D27DC00F-BFCF-4110-834B-5605AD13DD9F}"/>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4" name="Text Box 18">
          <a:extLst>
            <a:ext uri="{FF2B5EF4-FFF2-40B4-BE49-F238E27FC236}">
              <a16:creationId xmlns:a16="http://schemas.microsoft.com/office/drawing/2014/main" id="{AB701DD9-6B27-4B15-89BF-987AE9349B9F}"/>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5" name="Text Box 19">
          <a:extLst>
            <a:ext uri="{FF2B5EF4-FFF2-40B4-BE49-F238E27FC236}">
              <a16:creationId xmlns:a16="http://schemas.microsoft.com/office/drawing/2014/main" id="{68B7A62C-5514-4F5E-907B-F38914251C83}"/>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442269"/>
    <xdr:sp macro="" textlink="">
      <xdr:nvSpPr>
        <xdr:cNvPr id="3196" name="Text Box 15">
          <a:extLst>
            <a:ext uri="{FF2B5EF4-FFF2-40B4-BE49-F238E27FC236}">
              <a16:creationId xmlns:a16="http://schemas.microsoft.com/office/drawing/2014/main" id="{1E1CE132-722D-47D8-A02D-5E7F8B276CAA}"/>
            </a:ext>
          </a:extLst>
        </xdr:cNvPr>
        <xdr:cNvSpPr txBox="1">
          <a:spLocks noChangeArrowheads="1"/>
        </xdr:cNvSpPr>
      </xdr:nvSpPr>
      <xdr:spPr bwMode="auto">
        <a:xfrm>
          <a:off x="34568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7" name="Text Box 16">
          <a:extLst>
            <a:ext uri="{FF2B5EF4-FFF2-40B4-BE49-F238E27FC236}">
              <a16:creationId xmlns:a16="http://schemas.microsoft.com/office/drawing/2014/main" id="{115A5448-0B0A-466C-AFF8-F22137AF92FA}"/>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0</xdr:rowOff>
    </xdr:from>
    <xdr:ext cx="95250" cy="171450"/>
    <xdr:sp macro="" textlink="">
      <xdr:nvSpPr>
        <xdr:cNvPr id="3198" name="Text Box 17">
          <a:extLst>
            <a:ext uri="{FF2B5EF4-FFF2-40B4-BE49-F238E27FC236}">
              <a16:creationId xmlns:a16="http://schemas.microsoft.com/office/drawing/2014/main" id="{94D6E7EC-BBEF-424A-BFB7-282466F327B7}"/>
            </a:ext>
          </a:extLst>
        </xdr:cNvPr>
        <xdr:cNvSpPr txBox="1">
          <a:spLocks noChangeArrowheads="1"/>
        </xdr:cNvSpPr>
      </xdr:nvSpPr>
      <xdr:spPr bwMode="auto">
        <a:xfrm>
          <a:off x="34568130" y="834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58</xdr:row>
      <xdr:rowOff>15875</xdr:rowOff>
    </xdr:from>
    <xdr:ext cx="95250" cy="171450"/>
    <xdr:sp macro="" textlink="">
      <xdr:nvSpPr>
        <xdr:cNvPr id="3199" name="Text Box 18">
          <a:extLst>
            <a:ext uri="{FF2B5EF4-FFF2-40B4-BE49-F238E27FC236}">
              <a16:creationId xmlns:a16="http://schemas.microsoft.com/office/drawing/2014/main" id="{470D082A-266A-4249-98CA-75C8D78AA199}"/>
            </a:ext>
          </a:extLst>
        </xdr:cNvPr>
        <xdr:cNvSpPr txBox="1">
          <a:spLocks noChangeArrowheads="1"/>
        </xdr:cNvSpPr>
      </xdr:nvSpPr>
      <xdr:spPr bwMode="auto">
        <a:xfrm>
          <a:off x="34565907" y="83635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213632"/>
    <xdr:sp macro="" textlink="">
      <xdr:nvSpPr>
        <xdr:cNvPr id="3200" name="Text Box 15">
          <a:extLst>
            <a:ext uri="{FF2B5EF4-FFF2-40B4-BE49-F238E27FC236}">
              <a16:creationId xmlns:a16="http://schemas.microsoft.com/office/drawing/2014/main" id="{F588436E-4682-4246-BA9A-1DF472B00E18}"/>
            </a:ext>
          </a:extLst>
        </xdr:cNvPr>
        <xdr:cNvSpPr txBox="1">
          <a:spLocks noChangeArrowheads="1"/>
        </xdr:cNvSpPr>
      </xdr:nvSpPr>
      <xdr:spPr bwMode="auto">
        <a:xfrm>
          <a:off x="34568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57</xdr:row>
      <xdr:rowOff>504825</xdr:rowOff>
    </xdr:from>
    <xdr:ext cx="95250" cy="442269"/>
    <xdr:sp macro="" textlink="">
      <xdr:nvSpPr>
        <xdr:cNvPr id="3201" name="Text Box 15">
          <a:extLst>
            <a:ext uri="{FF2B5EF4-FFF2-40B4-BE49-F238E27FC236}">
              <a16:creationId xmlns:a16="http://schemas.microsoft.com/office/drawing/2014/main" id="{6E5ABA1D-A014-408A-A4BB-10D552AC2D27}"/>
            </a:ext>
          </a:extLst>
        </xdr:cNvPr>
        <xdr:cNvSpPr txBox="1">
          <a:spLocks noChangeArrowheads="1"/>
        </xdr:cNvSpPr>
      </xdr:nvSpPr>
      <xdr:spPr bwMode="auto">
        <a:xfrm>
          <a:off x="34568130" y="8221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57</xdr:row>
      <xdr:rowOff>504825</xdr:rowOff>
    </xdr:from>
    <xdr:ext cx="95250" cy="213632"/>
    <xdr:sp macro="" textlink="">
      <xdr:nvSpPr>
        <xdr:cNvPr id="3202" name="Text Box 15">
          <a:extLst>
            <a:ext uri="{FF2B5EF4-FFF2-40B4-BE49-F238E27FC236}">
              <a16:creationId xmlns:a16="http://schemas.microsoft.com/office/drawing/2014/main" id="{CFEFD56A-E73E-4A85-A9B2-12A894338808}"/>
            </a:ext>
          </a:extLst>
        </xdr:cNvPr>
        <xdr:cNvSpPr txBox="1">
          <a:spLocks noChangeArrowheads="1"/>
        </xdr:cNvSpPr>
      </xdr:nvSpPr>
      <xdr:spPr bwMode="auto">
        <a:xfrm>
          <a:off x="34568130" y="8221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3" name="Text Box 16">
          <a:extLst>
            <a:ext uri="{FF2B5EF4-FFF2-40B4-BE49-F238E27FC236}">
              <a16:creationId xmlns:a16="http://schemas.microsoft.com/office/drawing/2014/main" id="{E825B499-23A9-43C3-9FEB-C5CCE2365308}"/>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4" name="Text Box 17">
          <a:extLst>
            <a:ext uri="{FF2B5EF4-FFF2-40B4-BE49-F238E27FC236}">
              <a16:creationId xmlns:a16="http://schemas.microsoft.com/office/drawing/2014/main" id="{D73ECF39-B366-4200-A14E-52926B1CBCF9}"/>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5" name="Text Box 18">
          <a:extLst>
            <a:ext uri="{FF2B5EF4-FFF2-40B4-BE49-F238E27FC236}">
              <a16:creationId xmlns:a16="http://schemas.microsoft.com/office/drawing/2014/main" id="{621FCE40-3B85-4089-9ED6-3CAA1012B8C3}"/>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6" name="Text Box 19">
          <a:extLst>
            <a:ext uri="{FF2B5EF4-FFF2-40B4-BE49-F238E27FC236}">
              <a16:creationId xmlns:a16="http://schemas.microsoft.com/office/drawing/2014/main" id="{84E775A5-D311-4BE7-8559-94A237680E1F}"/>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442269"/>
    <xdr:sp macro="" textlink="">
      <xdr:nvSpPr>
        <xdr:cNvPr id="3207" name="Text Box 15">
          <a:extLst>
            <a:ext uri="{FF2B5EF4-FFF2-40B4-BE49-F238E27FC236}">
              <a16:creationId xmlns:a16="http://schemas.microsoft.com/office/drawing/2014/main" id="{D978351B-810B-4BED-8809-CEDAE93E1564}"/>
            </a:ext>
          </a:extLst>
        </xdr:cNvPr>
        <xdr:cNvSpPr txBox="1">
          <a:spLocks noChangeArrowheads="1"/>
        </xdr:cNvSpPr>
      </xdr:nvSpPr>
      <xdr:spPr bwMode="auto">
        <a:xfrm>
          <a:off x="34568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8" name="Text Box 16">
          <a:extLst>
            <a:ext uri="{FF2B5EF4-FFF2-40B4-BE49-F238E27FC236}">
              <a16:creationId xmlns:a16="http://schemas.microsoft.com/office/drawing/2014/main" id="{9C8D01CF-25A8-4C6D-8D84-91672D1B8551}"/>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0</xdr:rowOff>
    </xdr:from>
    <xdr:ext cx="95250" cy="171450"/>
    <xdr:sp macro="" textlink="">
      <xdr:nvSpPr>
        <xdr:cNvPr id="3209" name="Text Box 17">
          <a:extLst>
            <a:ext uri="{FF2B5EF4-FFF2-40B4-BE49-F238E27FC236}">
              <a16:creationId xmlns:a16="http://schemas.microsoft.com/office/drawing/2014/main" id="{E532785D-82A5-4B99-A2EC-02B9A639C350}"/>
            </a:ext>
          </a:extLst>
        </xdr:cNvPr>
        <xdr:cNvSpPr txBox="1">
          <a:spLocks noChangeArrowheads="1"/>
        </xdr:cNvSpPr>
      </xdr:nvSpPr>
      <xdr:spPr bwMode="auto">
        <a:xfrm>
          <a:off x="34568130" y="877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59</xdr:row>
      <xdr:rowOff>15875</xdr:rowOff>
    </xdr:from>
    <xdr:ext cx="95250" cy="171450"/>
    <xdr:sp macro="" textlink="">
      <xdr:nvSpPr>
        <xdr:cNvPr id="3210" name="Text Box 18">
          <a:extLst>
            <a:ext uri="{FF2B5EF4-FFF2-40B4-BE49-F238E27FC236}">
              <a16:creationId xmlns:a16="http://schemas.microsoft.com/office/drawing/2014/main" id="{D0D27D0D-DEC6-4BF8-A6A9-7CD5F7E52070}"/>
            </a:ext>
          </a:extLst>
        </xdr:cNvPr>
        <xdr:cNvSpPr txBox="1">
          <a:spLocks noChangeArrowheads="1"/>
        </xdr:cNvSpPr>
      </xdr:nvSpPr>
      <xdr:spPr bwMode="auto">
        <a:xfrm>
          <a:off x="34565907" y="87922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213632"/>
    <xdr:sp macro="" textlink="">
      <xdr:nvSpPr>
        <xdr:cNvPr id="3211" name="Text Box 15">
          <a:extLst>
            <a:ext uri="{FF2B5EF4-FFF2-40B4-BE49-F238E27FC236}">
              <a16:creationId xmlns:a16="http://schemas.microsoft.com/office/drawing/2014/main" id="{F3A9198D-80E0-4FE1-A14E-283C3AC9CEA5}"/>
            </a:ext>
          </a:extLst>
        </xdr:cNvPr>
        <xdr:cNvSpPr txBox="1">
          <a:spLocks noChangeArrowheads="1"/>
        </xdr:cNvSpPr>
      </xdr:nvSpPr>
      <xdr:spPr bwMode="auto">
        <a:xfrm>
          <a:off x="34568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442269"/>
    <xdr:sp macro="" textlink="">
      <xdr:nvSpPr>
        <xdr:cNvPr id="3212" name="Text Box 15">
          <a:extLst>
            <a:ext uri="{FF2B5EF4-FFF2-40B4-BE49-F238E27FC236}">
              <a16:creationId xmlns:a16="http://schemas.microsoft.com/office/drawing/2014/main" id="{CE3600E9-5C28-48C2-9664-D2ADB306496C}"/>
            </a:ext>
          </a:extLst>
        </xdr:cNvPr>
        <xdr:cNvSpPr txBox="1">
          <a:spLocks noChangeArrowheads="1"/>
        </xdr:cNvSpPr>
      </xdr:nvSpPr>
      <xdr:spPr bwMode="auto">
        <a:xfrm>
          <a:off x="34568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213632"/>
    <xdr:sp macro="" textlink="">
      <xdr:nvSpPr>
        <xdr:cNvPr id="3213" name="Text Box 15">
          <a:extLst>
            <a:ext uri="{FF2B5EF4-FFF2-40B4-BE49-F238E27FC236}">
              <a16:creationId xmlns:a16="http://schemas.microsoft.com/office/drawing/2014/main" id="{1B4F4196-E522-474D-BBC9-FA8ADF39449B}"/>
            </a:ext>
          </a:extLst>
        </xdr:cNvPr>
        <xdr:cNvSpPr txBox="1">
          <a:spLocks noChangeArrowheads="1"/>
        </xdr:cNvSpPr>
      </xdr:nvSpPr>
      <xdr:spPr bwMode="auto">
        <a:xfrm>
          <a:off x="34568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14" name="Text Box 16">
          <a:extLst>
            <a:ext uri="{FF2B5EF4-FFF2-40B4-BE49-F238E27FC236}">
              <a16:creationId xmlns:a16="http://schemas.microsoft.com/office/drawing/2014/main" id="{539D9848-7D9A-4FF3-BCFC-92428C0491F5}"/>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15" name="Text Box 17">
          <a:extLst>
            <a:ext uri="{FF2B5EF4-FFF2-40B4-BE49-F238E27FC236}">
              <a16:creationId xmlns:a16="http://schemas.microsoft.com/office/drawing/2014/main" id="{BC451E85-2AF3-4BED-99DE-7DEC80F35DD9}"/>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16" name="Text Box 18">
          <a:extLst>
            <a:ext uri="{FF2B5EF4-FFF2-40B4-BE49-F238E27FC236}">
              <a16:creationId xmlns:a16="http://schemas.microsoft.com/office/drawing/2014/main" id="{BD6BACA3-6868-42A5-BC87-CCD1AA31B9A4}"/>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17" name="Text Box 19">
          <a:extLst>
            <a:ext uri="{FF2B5EF4-FFF2-40B4-BE49-F238E27FC236}">
              <a16:creationId xmlns:a16="http://schemas.microsoft.com/office/drawing/2014/main" id="{D28F5AA8-967B-4D7B-9313-D7188CBBE3C9}"/>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218" name="Text Box 15">
          <a:extLst>
            <a:ext uri="{FF2B5EF4-FFF2-40B4-BE49-F238E27FC236}">
              <a16:creationId xmlns:a16="http://schemas.microsoft.com/office/drawing/2014/main" id="{55B9330B-3FA1-424E-A560-274846321B40}"/>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19" name="Text Box 16">
          <a:extLst>
            <a:ext uri="{FF2B5EF4-FFF2-40B4-BE49-F238E27FC236}">
              <a16:creationId xmlns:a16="http://schemas.microsoft.com/office/drawing/2014/main" id="{3D0E2E50-DB37-4C42-884E-82871642E860}"/>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0</xdr:rowOff>
    </xdr:from>
    <xdr:ext cx="95250" cy="171450"/>
    <xdr:sp macro="" textlink="">
      <xdr:nvSpPr>
        <xdr:cNvPr id="3220" name="Text Box 17">
          <a:extLst>
            <a:ext uri="{FF2B5EF4-FFF2-40B4-BE49-F238E27FC236}">
              <a16:creationId xmlns:a16="http://schemas.microsoft.com/office/drawing/2014/main" id="{BC56EACF-1AD0-4319-A2C5-E1D218459E00}"/>
            </a:ext>
          </a:extLst>
        </xdr:cNvPr>
        <xdr:cNvSpPr txBox="1">
          <a:spLocks noChangeArrowheads="1"/>
        </xdr:cNvSpPr>
      </xdr:nvSpPr>
      <xdr:spPr bwMode="auto">
        <a:xfrm>
          <a:off x="34568130" y="9201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60</xdr:row>
      <xdr:rowOff>15875</xdr:rowOff>
    </xdr:from>
    <xdr:ext cx="95250" cy="171450"/>
    <xdr:sp macro="" textlink="">
      <xdr:nvSpPr>
        <xdr:cNvPr id="3221" name="Text Box 18">
          <a:extLst>
            <a:ext uri="{FF2B5EF4-FFF2-40B4-BE49-F238E27FC236}">
              <a16:creationId xmlns:a16="http://schemas.microsoft.com/office/drawing/2014/main" id="{0D12E49C-2BF0-4C13-99CB-DEE9D0BECAB4}"/>
            </a:ext>
          </a:extLst>
        </xdr:cNvPr>
        <xdr:cNvSpPr txBox="1">
          <a:spLocks noChangeArrowheads="1"/>
        </xdr:cNvSpPr>
      </xdr:nvSpPr>
      <xdr:spPr bwMode="auto">
        <a:xfrm>
          <a:off x="34565907" y="92208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222" name="Text Box 15">
          <a:extLst>
            <a:ext uri="{FF2B5EF4-FFF2-40B4-BE49-F238E27FC236}">
              <a16:creationId xmlns:a16="http://schemas.microsoft.com/office/drawing/2014/main" id="{6A27ED65-CE71-468E-B6CB-692A02037A23}"/>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442269"/>
    <xdr:sp macro="" textlink="">
      <xdr:nvSpPr>
        <xdr:cNvPr id="3223" name="Text Box 15">
          <a:extLst>
            <a:ext uri="{FF2B5EF4-FFF2-40B4-BE49-F238E27FC236}">
              <a16:creationId xmlns:a16="http://schemas.microsoft.com/office/drawing/2014/main" id="{ADBEBDDB-2EA3-48E2-AEA9-236F0F008B62}"/>
            </a:ext>
          </a:extLst>
        </xdr:cNvPr>
        <xdr:cNvSpPr txBox="1">
          <a:spLocks noChangeArrowheads="1"/>
        </xdr:cNvSpPr>
      </xdr:nvSpPr>
      <xdr:spPr bwMode="auto">
        <a:xfrm>
          <a:off x="34568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213632"/>
    <xdr:sp macro="" textlink="">
      <xdr:nvSpPr>
        <xdr:cNvPr id="3224" name="Text Box 15">
          <a:extLst>
            <a:ext uri="{FF2B5EF4-FFF2-40B4-BE49-F238E27FC236}">
              <a16:creationId xmlns:a16="http://schemas.microsoft.com/office/drawing/2014/main" id="{2479AEF6-D2D0-4043-BA4C-8A94C4A51D75}"/>
            </a:ext>
          </a:extLst>
        </xdr:cNvPr>
        <xdr:cNvSpPr txBox="1">
          <a:spLocks noChangeArrowheads="1"/>
        </xdr:cNvSpPr>
      </xdr:nvSpPr>
      <xdr:spPr bwMode="auto">
        <a:xfrm>
          <a:off x="34568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25" name="Text Box 16">
          <a:extLst>
            <a:ext uri="{FF2B5EF4-FFF2-40B4-BE49-F238E27FC236}">
              <a16:creationId xmlns:a16="http://schemas.microsoft.com/office/drawing/2014/main" id="{E04E7919-2E10-4FA8-B0EA-4EA694F1DDA1}"/>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26" name="Text Box 17">
          <a:extLst>
            <a:ext uri="{FF2B5EF4-FFF2-40B4-BE49-F238E27FC236}">
              <a16:creationId xmlns:a16="http://schemas.microsoft.com/office/drawing/2014/main" id="{B101D43C-A6F2-4E20-B8A6-924916501647}"/>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27" name="Text Box 18">
          <a:extLst>
            <a:ext uri="{FF2B5EF4-FFF2-40B4-BE49-F238E27FC236}">
              <a16:creationId xmlns:a16="http://schemas.microsoft.com/office/drawing/2014/main" id="{BDD18E0E-1976-4B3D-9DC1-227FF585B080}"/>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28" name="Text Box 19">
          <a:extLst>
            <a:ext uri="{FF2B5EF4-FFF2-40B4-BE49-F238E27FC236}">
              <a16:creationId xmlns:a16="http://schemas.microsoft.com/office/drawing/2014/main" id="{E260EF50-AF2D-4571-91FD-F10E1F5893A1}"/>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29" name="Text Box 16">
          <a:extLst>
            <a:ext uri="{FF2B5EF4-FFF2-40B4-BE49-F238E27FC236}">
              <a16:creationId xmlns:a16="http://schemas.microsoft.com/office/drawing/2014/main" id="{73626610-AE10-4584-BCE0-D78C196C4083}"/>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61</xdr:row>
      <xdr:rowOff>0</xdr:rowOff>
    </xdr:from>
    <xdr:ext cx="95250" cy="171450"/>
    <xdr:sp macro="" textlink="">
      <xdr:nvSpPr>
        <xdr:cNvPr id="3230" name="Text Box 17">
          <a:extLst>
            <a:ext uri="{FF2B5EF4-FFF2-40B4-BE49-F238E27FC236}">
              <a16:creationId xmlns:a16="http://schemas.microsoft.com/office/drawing/2014/main" id="{9942919A-E42D-4270-8B2E-3283C3C1AA3E}"/>
            </a:ext>
          </a:extLst>
        </xdr:cNvPr>
        <xdr:cNvSpPr txBox="1">
          <a:spLocks noChangeArrowheads="1"/>
        </xdr:cNvSpPr>
      </xdr:nvSpPr>
      <xdr:spPr bwMode="auto">
        <a:xfrm>
          <a:off x="34568130" y="962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61</xdr:row>
      <xdr:rowOff>15875</xdr:rowOff>
    </xdr:from>
    <xdr:ext cx="95250" cy="171450"/>
    <xdr:sp macro="" textlink="">
      <xdr:nvSpPr>
        <xdr:cNvPr id="3231" name="Text Box 18">
          <a:extLst>
            <a:ext uri="{FF2B5EF4-FFF2-40B4-BE49-F238E27FC236}">
              <a16:creationId xmlns:a16="http://schemas.microsoft.com/office/drawing/2014/main" id="{6CD84E45-62EF-46C6-946F-39A4AA7E0F8D}"/>
            </a:ext>
          </a:extLst>
        </xdr:cNvPr>
        <xdr:cNvSpPr txBox="1">
          <a:spLocks noChangeArrowheads="1"/>
        </xdr:cNvSpPr>
      </xdr:nvSpPr>
      <xdr:spPr bwMode="auto">
        <a:xfrm>
          <a:off x="34565907" y="96494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232" name="Text Box 15">
          <a:extLst>
            <a:ext uri="{FF2B5EF4-FFF2-40B4-BE49-F238E27FC236}">
              <a16:creationId xmlns:a16="http://schemas.microsoft.com/office/drawing/2014/main" id="{348B50BD-6D64-4240-9272-3E9F7005FFC5}"/>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233" name="Text Box 15">
          <a:extLst>
            <a:ext uri="{FF2B5EF4-FFF2-40B4-BE49-F238E27FC236}">
              <a16:creationId xmlns:a16="http://schemas.microsoft.com/office/drawing/2014/main" id="{7BCF4C1D-250F-49C7-B3B8-6923B9B44731}"/>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54</xdr:row>
      <xdr:rowOff>504825</xdr:rowOff>
    </xdr:from>
    <xdr:ext cx="95250" cy="442269"/>
    <xdr:sp macro="" textlink="">
      <xdr:nvSpPr>
        <xdr:cNvPr id="3234" name="Text Box 15">
          <a:extLst>
            <a:ext uri="{FF2B5EF4-FFF2-40B4-BE49-F238E27FC236}">
              <a16:creationId xmlns:a16="http://schemas.microsoft.com/office/drawing/2014/main" id="{B3CB0C13-6173-47FC-BD66-CF3AF3D192E4}"/>
            </a:ext>
          </a:extLst>
        </xdr:cNvPr>
        <xdr:cNvSpPr txBox="1">
          <a:spLocks noChangeArrowheads="1"/>
        </xdr:cNvSpPr>
      </xdr:nvSpPr>
      <xdr:spPr bwMode="auto">
        <a:xfrm>
          <a:off x="32282130" y="68408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54</xdr:row>
      <xdr:rowOff>504825</xdr:rowOff>
    </xdr:from>
    <xdr:ext cx="95250" cy="213632"/>
    <xdr:sp macro="" textlink="">
      <xdr:nvSpPr>
        <xdr:cNvPr id="3235" name="Text Box 15">
          <a:extLst>
            <a:ext uri="{FF2B5EF4-FFF2-40B4-BE49-F238E27FC236}">
              <a16:creationId xmlns:a16="http://schemas.microsoft.com/office/drawing/2014/main" id="{F6723802-7562-4964-91D7-19D39A8D6F69}"/>
            </a:ext>
          </a:extLst>
        </xdr:cNvPr>
        <xdr:cNvSpPr txBox="1">
          <a:spLocks noChangeArrowheads="1"/>
        </xdr:cNvSpPr>
      </xdr:nvSpPr>
      <xdr:spPr bwMode="auto">
        <a:xfrm>
          <a:off x="32282130" y="68408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504825</xdr:rowOff>
    </xdr:from>
    <xdr:ext cx="95250" cy="442269"/>
    <xdr:sp macro="" textlink="">
      <xdr:nvSpPr>
        <xdr:cNvPr id="3236" name="Text Box 15">
          <a:extLst>
            <a:ext uri="{FF2B5EF4-FFF2-40B4-BE49-F238E27FC236}">
              <a16:creationId xmlns:a16="http://schemas.microsoft.com/office/drawing/2014/main" id="{062A18C3-D171-4ECA-993C-FC9E165DC446}"/>
            </a:ext>
          </a:extLst>
        </xdr:cNvPr>
        <xdr:cNvSpPr txBox="1">
          <a:spLocks noChangeArrowheads="1"/>
        </xdr:cNvSpPr>
      </xdr:nvSpPr>
      <xdr:spPr bwMode="auto">
        <a:xfrm>
          <a:off x="32282130"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55</xdr:row>
      <xdr:rowOff>504825</xdr:rowOff>
    </xdr:from>
    <xdr:ext cx="95250" cy="213632"/>
    <xdr:sp macro="" textlink="">
      <xdr:nvSpPr>
        <xdr:cNvPr id="3237" name="Text Box 15">
          <a:extLst>
            <a:ext uri="{FF2B5EF4-FFF2-40B4-BE49-F238E27FC236}">
              <a16:creationId xmlns:a16="http://schemas.microsoft.com/office/drawing/2014/main" id="{1AEB1AA6-0750-4E4E-BED1-BED03F0BB584}"/>
            </a:ext>
          </a:extLst>
        </xdr:cNvPr>
        <xdr:cNvSpPr txBox="1">
          <a:spLocks noChangeArrowheads="1"/>
        </xdr:cNvSpPr>
      </xdr:nvSpPr>
      <xdr:spPr bwMode="auto">
        <a:xfrm>
          <a:off x="32282130" y="7279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56</xdr:row>
      <xdr:rowOff>504825</xdr:rowOff>
    </xdr:from>
    <xdr:ext cx="95250" cy="442269"/>
    <xdr:sp macro="" textlink="">
      <xdr:nvSpPr>
        <xdr:cNvPr id="3238" name="Text Box 15">
          <a:extLst>
            <a:ext uri="{FF2B5EF4-FFF2-40B4-BE49-F238E27FC236}">
              <a16:creationId xmlns:a16="http://schemas.microsoft.com/office/drawing/2014/main" id="{D54EA452-D415-4BD3-A618-A2115061868B}"/>
            </a:ext>
          </a:extLst>
        </xdr:cNvPr>
        <xdr:cNvSpPr txBox="1">
          <a:spLocks noChangeArrowheads="1"/>
        </xdr:cNvSpPr>
      </xdr:nvSpPr>
      <xdr:spPr bwMode="auto">
        <a:xfrm>
          <a:off x="32282130" y="7717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56</xdr:row>
      <xdr:rowOff>504825</xdr:rowOff>
    </xdr:from>
    <xdr:ext cx="95250" cy="213632"/>
    <xdr:sp macro="" textlink="">
      <xdr:nvSpPr>
        <xdr:cNvPr id="3239" name="Text Box 15">
          <a:extLst>
            <a:ext uri="{FF2B5EF4-FFF2-40B4-BE49-F238E27FC236}">
              <a16:creationId xmlns:a16="http://schemas.microsoft.com/office/drawing/2014/main" id="{489ADAD4-233B-4BED-86AB-B5418987F9C8}"/>
            </a:ext>
          </a:extLst>
        </xdr:cNvPr>
        <xdr:cNvSpPr txBox="1">
          <a:spLocks noChangeArrowheads="1"/>
        </xdr:cNvSpPr>
      </xdr:nvSpPr>
      <xdr:spPr bwMode="auto">
        <a:xfrm>
          <a:off x="32282130" y="7717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54</xdr:row>
      <xdr:rowOff>504825</xdr:rowOff>
    </xdr:from>
    <xdr:ext cx="95250" cy="442269"/>
    <xdr:sp macro="" textlink="">
      <xdr:nvSpPr>
        <xdr:cNvPr id="3240" name="Text Box 15">
          <a:extLst>
            <a:ext uri="{FF2B5EF4-FFF2-40B4-BE49-F238E27FC236}">
              <a16:creationId xmlns:a16="http://schemas.microsoft.com/office/drawing/2014/main" id="{411F354F-85B3-410C-821D-3DFD457E4172}"/>
            </a:ext>
          </a:extLst>
        </xdr:cNvPr>
        <xdr:cNvSpPr txBox="1">
          <a:spLocks noChangeArrowheads="1"/>
        </xdr:cNvSpPr>
      </xdr:nvSpPr>
      <xdr:spPr bwMode="auto">
        <a:xfrm>
          <a:off x="34568130" y="68408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54</xdr:row>
      <xdr:rowOff>504825</xdr:rowOff>
    </xdr:from>
    <xdr:ext cx="95250" cy="213632"/>
    <xdr:sp macro="" textlink="">
      <xdr:nvSpPr>
        <xdr:cNvPr id="3241" name="Text Box 15">
          <a:extLst>
            <a:ext uri="{FF2B5EF4-FFF2-40B4-BE49-F238E27FC236}">
              <a16:creationId xmlns:a16="http://schemas.microsoft.com/office/drawing/2014/main" id="{0E90CE4B-20C5-4D12-9CAB-D006DA61FE13}"/>
            </a:ext>
          </a:extLst>
        </xdr:cNvPr>
        <xdr:cNvSpPr txBox="1">
          <a:spLocks noChangeArrowheads="1"/>
        </xdr:cNvSpPr>
      </xdr:nvSpPr>
      <xdr:spPr bwMode="auto">
        <a:xfrm>
          <a:off x="34568130" y="68408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504825</xdr:rowOff>
    </xdr:from>
    <xdr:ext cx="95250" cy="442269"/>
    <xdr:sp macro="" textlink="">
      <xdr:nvSpPr>
        <xdr:cNvPr id="3242" name="Text Box 15">
          <a:extLst>
            <a:ext uri="{FF2B5EF4-FFF2-40B4-BE49-F238E27FC236}">
              <a16:creationId xmlns:a16="http://schemas.microsoft.com/office/drawing/2014/main" id="{3CD101DD-3F89-4E5B-882C-EA67DC77A128}"/>
            </a:ext>
          </a:extLst>
        </xdr:cNvPr>
        <xdr:cNvSpPr txBox="1">
          <a:spLocks noChangeArrowheads="1"/>
        </xdr:cNvSpPr>
      </xdr:nvSpPr>
      <xdr:spPr bwMode="auto">
        <a:xfrm>
          <a:off x="34568130" y="7279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55</xdr:row>
      <xdr:rowOff>504825</xdr:rowOff>
    </xdr:from>
    <xdr:ext cx="95250" cy="213632"/>
    <xdr:sp macro="" textlink="">
      <xdr:nvSpPr>
        <xdr:cNvPr id="3243" name="Text Box 15">
          <a:extLst>
            <a:ext uri="{FF2B5EF4-FFF2-40B4-BE49-F238E27FC236}">
              <a16:creationId xmlns:a16="http://schemas.microsoft.com/office/drawing/2014/main" id="{49AE42A8-87C4-4BA3-915D-238D4FE3826B}"/>
            </a:ext>
          </a:extLst>
        </xdr:cNvPr>
        <xdr:cNvSpPr txBox="1">
          <a:spLocks noChangeArrowheads="1"/>
        </xdr:cNvSpPr>
      </xdr:nvSpPr>
      <xdr:spPr bwMode="auto">
        <a:xfrm>
          <a:off x="34568130" y="7279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56</xdr:row>
      <xdr:rowOff>504825</xdr:rowOff>
    </xdr:from>
    <xdr:ext cx="95250" cy="442269"/>
    <xdr:sp macro="" textlink="">
      <xdr:nvSpPr>
        <xdr:cNvPr id="3244" name="Text Box 15">
          <a:extLst>
            <a:ext uri="{FF2B5EF4-FFF2-40B4-BE49-F238E27FC236}">
              <a16:creationId xmlns:a16="http://schemas.microsoft.com/office/drawing/2014/main" id="{E8000816-6C9C-494C-818D-3981AB18FDDB}"/>
            </a:ext>
          </a:extLst>
        </xdr:cNvPr>
        <xdr:cNvSpPr txBox="1">
          <a:spLocks noChangeArrowheads="1"/>
        </xdr:cNvSpPr>
      </xdr:nvSpPr>
      <xdr:spPr bwMode="auto">
        <a:xfrm>
          <a:off x="34568130" y="77171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56</xdr:row>
      <xdr:rowOff>504825</xdr:rowOff>
    </xdr:from>
    <xdr:ext cx="95250" cy="213632"/>
    <xdr:sp macro="" textlink="">
      <xdr:nvSpPr>
        <xdr:cNvPr id="3245" name="Text Box 15">
          <a:extLst>
            <a:ext uri="{FF2B5EF4-FFF2-40B4-BE49-F238E27FC236}">
              <a16:creationId xmlns:a16="http://schemas.microsoft.com/office/drawing/2014/main" id="{564049FA-AF1D-4723-92FC-D307413C34BD}"/>
            </a:ext>
          </a:extLst>
        </xdr:cNvPr>
        <xdr:cNvSpPr txBox="1">
          <a:spLocks noChangeArrowheads="1"/>
        </xdr:cNvSpPr>
      </xdr:nvSpPr>
      <xdr:spPr bwMode="auto">
        <a:xfrm>
          <a:off x="34568130" y="77171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442269"/>
    <xdr:sp macro="" textlink="">
      <xdr:nvSpPr>
        <xdr:cNvPr id="3246" name="Text Box 15">
          <a:extLst>
            <a:ext uri="{FF2B5EF4-FFF2-40B4-BE49-F238E27FC236}">
              <a16:creationId xmlns:a16="http://schemas.microsoft.com/office/drawing/2014/main" id="{D6BC1875-250E-4D72-80DD-E89183C7335D}"/>
            </a:ext>
          </a:extLst>
        </xdr:cNvPr>
        <xdr:cNvSpPr txBox="1">
          <a:spLocks noChangeArrowheads="1"/>
        </xdr:cNvSpPr>
      </xdr:nvSpPr>
      <xdr:spPr bwMode="auto">
        <a:xfrm>
          <a:off x="32282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213632"/>
    <xdr:sp macro="" textlink="">
      <xdr:nvSpPr>
        <xdr:cNvPr id="3247" name="Text Box 15">
          <a:extLst>
            <a:ext uri="{FF2B5EF4-FFF2-40B4-BE49-F238E27FC236}">
              <a16:creationId xmlns:a16="http://schemas.microsoft.com/office/drawing/2014/main" id="{FF08B2A4-D03E-40BB-ABC5-43FCEFAA940F}"/>
            </a:ext>
          </a:extLst>
        </xdr:cNvPr>
        <xdr:cNvSpPr txBox="1">
          <a:spLocks noChangeArrowheads="1"/>
        </xdr:cNvSpPr>
      </xdr:nvSpPr>
      <xdr:spPr bwMode="auto">
        <a:xfrm>
          <a:off x="32282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57</xdr:row>
      <xdr:rowOff>504825</xdr:rowOff>
    </xdr:from>
    <xdr:ext cx="95250" cy="442269"/>
    <xdr:sp macro="" textlink="">
      <xdr:nvSpPr>
        <xdr:cNvPr id="3248" name="Text Box 15">
          <a:extLst>
            <a:ext uri="{FF2B5EF4-FFF2-40B4-BE49-F238E27FC236}">
              <a16:creationId xmlns:a16="http://schemas.microsoft.com/office/drawing/2014/main" id="{5929DF1D-6672-4CE0-B2F3-DAD632DFAAC9}"/>
            </a:ext>
          </a:extLst>
        </xdr:cNvPr>
        <xdr:cNvSpPr txBox="1">
          <a:spLocks noChangeArrowheads="1"/>
        </xdr:cNvSpPr>
      </xdr:nvSpPr>
      <xdr:spPr bwMode="auto">
        <a:xfrm>
          <a:off x="32282130" y="8221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57</xdr:row>
      <xdr:rowOff>504825</xdr:rowOff>
    </xdr:from>
    <xdr:ext cx="95250" cy="213632"/>
    <xdr:sp macro="" textlink="">
      <xdr:nvSpPr>
        <xdr:cNvPr id="3249" name="Text Box 15">
          <a:extLst>
            <a:ext uri="{FF2B5EF4-FFF2-40B4-BE49-F238E27FC236}">
              <a16:creationId xmlns:a16="http://schemas.microsoft.com/office/drawing/2014/main" id="{DB48FDFF-81C5-4E19-B448-2E8B5110DF16}"/>
            </a:ext>
          </a:extLst>
        </xdr:cNvPr>
        <xdr:cNvSpPr txBox="1">
          <a:spLocks noChangeArrowheads="1"/>
        </xdr:cNvSpPr>
      </xdr:nvSpPr>
      <xdr:spPr bwMode="auto">
        <a:xfrm>
          <a:off x="32282130" y="8221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442269"/>
    <xdr:sp macro="" textlink="">
      <xdr:nvSpPr>
        <xdr:cNvPr id="3250" name="Text Box 15">
          <a:extLst>
            <a:ext uri="{FF2B5EF4-FFF2-40B4-BE49-F238E27FC236}">
              <a16:creationId xmlns:a16="http://schemas.microsoft.com/office/drawing/2014/main" id="{EAC49B86-CF1A-4FEF-8AC0-0EF15BDACBDE}"/>
            </a:ext>
          </a:extLst>
        </xdr:cNvPr>
        <xdr:cNvSpPr txBox="1">
          <a:spLocks noChangeArrowheads="1"/>
        </xdr:cNvSpPr>
      </xdr:nvSpPr>
      <xdr:spPr bwMode="auto">
        <a:xfrm>
          <a:off x="32282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213632"/>
    <xdr:sp macro="" textlink="">
      <xdr:nvSpPr>
        <xdr:cNvPr id="3251" name="Text Box 15">
          <a:extLst>
            <a:ext uri="{FF2B5EF4-FFF2-40B4-BE49-F238E27FC236}">
              <a16:creationId xmlns:a16="http://schemas.microsoft.com/office/drawing/2014/main" id="{6B01D111-82DC-4532-AD5B-AF7D849603B3}"/>
            </a:ext>
          </a:extLst>
        </xdr:cNvPr>
        <xdr:cNvSpPr txBox="1">
          <a:spLocks noChangeArrowheads="1"/>
        </xdr:cNvSpPr>
      </xdr:nvSpPr>
      <xdr:spPr bwMode="auto">
        <a:xfrm>
          <a:off x="32282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442269"/>
    <xdr:sp macro="" textlink="">
      <xdr:nvSpPr>
        <xdr:cNvPr id="3252" name="Text Box 15">
          <a:extLst>
            <a:ext uri="{FF2B5EF4-FFF2-40B4-BE49-F238E27FC236}">
              <a16:creationId xmlns:a16="http://schemas.microsoft.com/office/drawing/2014/main" id="{1ABD7E46-1049-4BD4-92E8-17F44BC2792A}"/>
            </a:ext>
          </a:extLst>
        </xdr:cNvPr>
        <xdr:cNvSpPr txBox="1">
          <a:spLocks noChangeArrowheads="1"/>
        </xdr:cNvSpPr>
      </xdr:nvSpPr>
      <xdr:spPr bwMode="auto">
        <a:xfrm>
          <a:off x="32282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58</xdr:row>
      <xdr:rowOff>504825</xdr:rowOff>
    </xdr:from>
    <xdr:ext cx="95250" cy="213632"/>
    <xdr:sp macro="" textlink="">
      <xdr:nvSpPr>
        <xdr:cNvPr id="3253" name="Text Box 15">
          <a:extLst>
            <a:ext uri="{FF2B5EF4-FFF2-40B4-BE49-F238E27FC236}">
              <a16:creationId xmlns:a16="http://schemas.microsoft.com/office/drawing/2014/main" id="{EF5AAD64-B741-481A-835B-6AB2A7423F4D}"/>
            </a:ext>
          </a:extLst>
        </xdr:cNvPr>
        <xdr:cNvSpPr txBox="1">
          <a:spLocks noChangeArrowheads="1"/>
        </xdr:cNvSpPr>
      </xdr:nvSpPr>
      <xdr:spPr bwMode="auto">
        <a:xfrm>
          <a:off x="32282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442269"/>
    <xdr:sp macro="" textlink="">
      <xdr:nvSpPr>
        <xdr:cNvPr id="3254" name="Text Box 15">
          <a:extLst>
            <a:ext uri="{FF2B5EF4-FFF2-40B4-BE49-F238E27FC236}">
              <a16:creationId xmlns:a16="http://schemas.microsoft.com/office/drawing/2014/main" id="{71AE299D-0459-466C-A050-54B6D8A90B58}"/>
            </a:ext>
          </a:extLst>
        </xdr:cNvPr>
        <xdr:cNvSpPr txBox="1">
          <a:spLocks noChangeArrowheads="1"/>
        </xdr:cNvSpPr>
      </xdr:nvSpPr>
      <xdr:spPr bwMode="auto">
        <a:xfrm>
          <a:off x="32282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213632"/>
    <xdr:sp macro="" textlink="">
      <xdr:nvSpPr>
        <xdr:cNvPr id="3255" name="Text Box 15">
          <a:extLst>
            <a:ext uri="{FF2B5EF4-FFF2-40B4-BE49-F238E27FC236}">
              <a16:creationId xmlns:a16="http://schemas.microsoft.com/office/drawing/2014/main" id="{20838E4C-16F5-4253-A17E-5DD826AEA191}"/>
            </a:ext>
          </a:extLst>
        </xdr:cNvPr>
        <xdr:cNvSpPr txBox="1">
          <a:spLocks noChangeArrowheads="1"/>
        </xdr:cNvSpPr>
      </xdr:nvSpPr>
      <xdr:spPr bwMode="auto">
        <a:xfrm>
          <a:off x="32282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256" name="Text Box 15">
          <a:extLst>
            <a:ext uri="{FF2B5EF4-FFF2-40B4-BE49-F238E27FC236}">
              <a16:creationId xmlns:a16="http://schemas.microsoft.com/office/drawing/2014/main" id="{A69ED828-2EF1-42EE-9D44-952DCC86C5C2}"/>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257" name="Text Box 15">
          <a:extLst>
            <a:ext uri="{FF2B5EF4-FFF2-40B4-BE49-F238E27FC236}">
              <a16:creationId xmlns:a16="http://schemas.microsoft.com/office/drawing/2014/main" id="{1292465C-C9BE-4FAD-A4D7-A58D968E614A}"/>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442269"/>
    <xdr:sp macro="" textlink="">
      <xdr:nvSpPr>
        <xdr:cNvPr id="3258" name="Text Box 15">
          <a:extLst>
            <a:ext uri="{FF2B5EF4-FFF2-40B4-BE49-F238E27FC236}">
              <a16:creationId xmlns:a16="http://schemas.microsoft.com/office/drawing/2014/main" id="{9F80B19C-4F03-4799-83BF-489E240914E3}"/>
            </a:ext>
          </a:extLst>
        </xdr:cNvPr>
        <xdr:cNvSpPr txBox="1">
          <a:spLocks noChangeArrowheads="1"/>
        </xdr:cNvSpPr>
      </xdr:nvSpPr>
      <xdr:spPr bwMode="auto">
        <a:xfrm>
          <a:off x="32282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59</xdr:row>
      <xdr:rowOff>504825</xdr:rowOff>
    </xdr:from>
    <xdr:ext cx="95250" cy="213632"/>
    <xdr:sp macro="" textlink="">
      <xdr:nvSpPr>
        <xdr:cNvPr id="3259" name="Text Box 15">
          <a:extLst>
            <a:ext uri="{FF2B5EF4-FFF2-40B4-BE49-F238E27FC236}">
              <a16:creationId xmlns:a16="http://schemas.microsoft.com/office/drawing/2014/main" id="{EF03833B-7DAA-44D7-85E7-617975A87462}"/>
            </a:ext>
          </a:extLst>
        </xdr:cNvPr>
        <xdr:cNvSpPr txBox="1">
          <a:spLocks noChangeArrowheads="1"/>
        </xdr:cNvSpPr>
      </xdr:nvSpPr>
      <xdr:spPr bwMode="auto">
        <a:xfrm>
          <a:off x="32282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260" name="Text Box 15">
          <a:extLst>
            <a:ext uri="{FF2B5EF4-FFF2-40B4-BE49-F238E27FC236}">
              <a16:creationId xmlns:a16="http://schemas.microsoft.com/office/drawing/2014/main" id="{AB46673F-B035-4419-AB46-DE9EAD7F738C}"/>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261" name="Text Box 15">
          <a:extLst>
            <a:ext uri="{FF2B5EF4-FFF2-40B4-BE49-F238E27FC236}">
              <a16:creationId xmlns:a16="http://schemas.microsoft.com/office/drawing/2014/main" id="{B31FBCF6-5A0C-4952-A14C-29E33F0434A3}"/>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442269"/>
    <xdr:sp macro="" textlink="">
      <xdr:nvSpPr>
        <xdr:cNvPr id="3262" name="Text Box 15">
          <a:extLst>
            <a:ext uri="{FF2B5EF4-FFF2-40B4-BE49-F238E27FC236}">
              <a16:creationId xmlns:a16="http://schemas.microsoft.com/office/drawing/2014/main" id="{255E8D06-3104-4FA9-A8A7-2B1A99321346}"/>
            </a:ext>
          </a:extLst>
        </xdr:cNvPr>
        <xdr:cNvSpPr txBox="1">
          <a:spLocks noChangeArrowheads="1"/>
        </xdr:cNvSpPr>
      </xdr:nvSpPr>
      <xdr:spPr bwMode="auto">
        <a:xfrm>
          <a:off x="32282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60</xdr:row>
      <xdr:rowOff>504825</xdr:rowOff>
    </xdr:from>
    <xdr:ext cx="95250" cy="213632"/>
    <xdr:sp macro="" textlink="">
      <xdr:nvSpPr>
        <xdr:cNvPr id="3263" name="Text Box 15">
          <a:extLst>
            <a:ext uri="{FF2B5EF4-FFF2-40B4-BE49-F238E27FC236}">
              <a16:creationId xmlns:a16="http://schemas.microsoft.com/office/drawing/2014/main" id="{7E2562C1-3175-4B6D-B9BF-6523DF94FEA0}"/>
            </a:ext>
          </a:extLst>
        </xdr:cNvPr>
        <xdr:cNvSpPr txBox="1">
          <a:spLocks noChangeArrowheads="1"/>
        </xdr:cNvSpPr>
      </xdr:nvSpPr>
      <xdr:spPr bwMode="auto">
        <a:xfrm>
          <a:off x="32282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442269"/>
    <xdr:sp macro="" textlink="">
      <xdr:nvSpPr>
        <xdr:cNvPr id="3264" name="Text Box 15">
          <a:extLst>
            <a:ext uri="{FF2B5EF4-FFF2-40B4-BE49-F238E27FC236}">
              <a16:creationId xmlns:a16="http://schemas.microsoft.com/office/drawing/2014/main" id="{EDFE38DB-60E4-4F97-983E-45F26DA28749}"/>
            </a:ext>
          </a:extLst>
        </xdr:cNvPr>
        <xdr:cNvSpPr txBox="1">
          <a:spLocks noChangeArrowheads="1"/>
        </xdr:cNvSpPr>
      </xdr:nvSpPr>
      <xdr:spPr bwMode="auto">
        <a:xfrm>
          <a:off x="34568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213632"/>
    <xdr:sp macro="" textlink="">
      <xdr:nvSpPr>
        <xdr:cNvPr id="3265" name="Text Box 15">
          <a:extLst>
            <a:ext uri="{FF2B5EF4-FFF2-40B4-BE49-F238E27FC236}">
              <a16:creationId xmlns:a16="http://schemas.microsoft.com/office/drawing/2014/main" id="{9F40CE4B-0CCB-44ED-B1BC-807B35C09F95}"/>
            </a:ext>
          </a:extLst>
        </xdr:cNvPr>
        <xdr:cNvSpPr txBox="1">
          <a:spLocks noChangeArrowheads="1"/>
        </xdr:cNvSpPr>
      </xdr:nvSpPr>
      <xdr:spPr bwMode="auto">
        <a:xfrm>
          <a:off x="34568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57</xdr:row>
      <xdr:rowOff>504825</xdr:rowOff>
    </xdr:from>
    <xdr:ext cx="95250" cy="442269"/>
    <xdr:sp macro="" textlink="">
      <xdr:nvSpPr>
        <xdr:cNvPr id="3266" name="Text Box 15">
          <a:extLst>
            <a:ext uri="{FF2B5EF4-FFF2-40B4-BE49-F238E27FC236}">
              <a16:creationId xmlns:a16="http://schemas.microsoft.com/office/drawing/2014/main" id="{21857663-C5FC-4064-A4B8-47E2D0ECBED9}"/>
            </a:ext>
          </a:extLst>
        </xdr:cNvPr>
        <xdr:cNvSpPr txBox="1">
          <a:spLocks noChangeArrowheads="1"/>
        </xdr:cNvSpPr>
      </xdr:nvSpPr>
      <xdr:spPr bwMode="auto">
        <a:xfrm>
          <a:off x="34568130" y="8221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57</xdr:row>
      <xdr:rowOff>504825</xdr:rowOff>
    </xdr:from>
    <xdr:ext cx="95250" cy="213632"/>
    <xdr:sp macro="" textlink="">
      <xdr:nvSpPr>
        <xdr:cNvPr id="3267" name="Text Box 15">
          <a:extLst>
            <a:ext uri="{FF2B5EF4-FFF2-40B4-BE49-F238E27FC236}">
              <a16:creationId xmlns:a16="http://schemas.microsoft.com/office/drawing/2014/main" id="{E145095A-51B2-49C6-AF23-C51E2051B9F4}"/>
            </a:ext>
          </a:extLst>
        </xdr:cNvPr>
        <xdr:cNvSpPr txBox="1">
          <a:spLocks noChangeArrowheads="1"/>
        </xdr:cNvSpPr>
      </xdr:nvSpPr>
      <xdr:spPr bwMode="auto">
        <a:xfrm>
          <a:off x="34568130" y="8221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442269"/>
    <xdr:sp macro="" textlink="">
      <xdr:nvSpPr>
        <xdr:cNvPr id="3268" name="Text Box 15">
          <a:extLst>
            <a:ext uri="{FF2B5EF4-FFF2-40B4-BE49-F238E27FC236}">
              <a16:creationId xmlns:a16="http://schemas.microsoft.com/office/drawing/2014/main" id="{A10A16B4-295A-4C01-92FB-D648401B9F3C}"/>
            </a:ext>
          </a:extLst>
        </xdr:cNvPr>
        <xdr:cNvSpPr txBox="1">
          <a:spLocks noChangeArrowheads="1"/>
        </xdr:cNvSpPr>
      </xdr:nvSpPr>
      <xdr:spPr bwMode="auto">
        <a:xfrm>
          <a:off x="34568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213632"/>
    <xdr:sp macro="" textlink="">
      <xdr:nvSpPr>
        <xdr:cNvPr id="3269" name="Text Box 15">
          <a:extLst>
            <a:ext uri="{FF2B5EF4-FFF2-40B4-BE49-F238E27FC236}">
              <a16:creationId xmlns:a16="http://schemas.microsoft.com/office/drawing/2014/main" id="{DDE66FAA-4ADD-4E5D-9AA0-07657C782EB7}"/>
            </a:ext>
          </a:extLst>
        </xdr:cNvPr>
        <xdr:cNvSpPr txBox="1">
          <a:spLocks noChangeArrowheads="1"/>
        </xdr:cNvSpPr>
      </xdr:nvSpPr>
      <xdr:spPr bwMode="auto">
        <a:xfrm>
          <a:off x="34568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442269"/>
    <xdr:sp macro="" textlink="">
      <xdr:nvSpPr>
        <xdr:cNvPr id="3270" name="Text Box 15">
          <a:extLst>
            <a:ext uri="{FF2B5EF4-FFF2-40B4-BE49-F238E27FC236}">
              <a16:creationId xmlns:a16="http://schemas.microsoft.com/office/drawing/2014/main" id="{9F477BE6-5850-4233-9A99-322B498FC87A}"/>
            </a:ext>
          </a:extLst>
        </xdr:cNvPr>
        <xdr:cNvSpPr txBox="1">
          <a:spLocks noChangeArrowheads="1"/>
        </xdr:cNvSpPr>
      </xdr:nvSpPr>
      <xdr:spPr bwMode="auto">
        <a:xfrm>
          <a:off x="34568130" y="87744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58</xdr:row>
      <xdr:rowOff>504825</xdr:rowOff>
    </xdr:from>
    <xdr:ext cx="95250" cy="213632"/>
    <xdr:sp macro="" textlink="">
      <xdr:nvSpPr>
        <xdr:cNvPr id="3271" name="Text Box 15">
          <a:extLst>
            <a:ext uri="{FF2B5EF4-FFF2-40B4-BE49-F238E27FC236}">
              <a16:creationId xmlns:a16="http://schemas.microsoft.com/office/drawing/2014/main" id="{D6812FBA-EC61-4D33-9EED-F6AE7C3B4ACE}"/>
            </a:ext>
          </a:extLst>
        </xdr:cNvPr>
        <xdr:cNvSpPr txBox="1">
          <a:spLocks noChangeArrowheads="1"/>
        </xdr:cNvSpPr>
      </xdr:nvSpPr>
      <xdr:spPr bwMode="auto">
        <a:xfrm>
          <a:off x="34568130" y="87744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442269"/>
    <xdr:sp macro="" textlink="">
      <xdr:nvSpPr>
        <xdr:cNvPr id="3272" name="Text Box 15">
          <a:extLst>
            <a:ext uri="{FF2B5EF4-FFF2-40B4-BE49-F238E27FC236}">
              <a16:creationId xmlns:a16="http://schemas.microsoft.com/office/drawing/2014/main" id="{6B6A78CA-A30E-40A5-8345-8C66D90B7A4A}"/>
            </a:ext>
          </a:extLst>
        </xdr:cNvPr>
        <xdr:cNvSpPr txBox="1">
          <a:spLocks noChangeArrowheads="1"/>
        </xdr:cNvSpPr>
      </xdr:nvSpPr>
      <xdr:spPr bwMode="auto">
        <a:xfrm>
          <a:off x="34568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213632"/>
    <xdr:sp macro="" textlink="">
      <xdr:nvSpPr>
        <xdr:cNvPr id="3273" name="Text Box 15">
          <a:extLst>
            <a:ext uri="{FF2B5EF4-FFF2-40B4-BE49-F238E27FC236}">
              <a16:creationId xmlns:a16="http://schemas.microsoft.com/office/drawing/2014/main" id="{E5F5D722-E0F2-472A-9883-134CADEB0A97}"/>
            </a:ext>
          </a:extLst>
        </xdr:cNvPr>
        <xdr:cNvSpPr txBox="1">
          <a:spLocks noChangeArrowheads="1"/>
        </xdr:cNvSpPr>
      </xdr:nvSpPr>
      <xdr:spPr bwMode="auto">
        <a:xfrm>
          <a:off x="34568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274" name="Text Box 15">
          <a:extLst>
            <a:ext uri="{FF2B5EF4-FFF2-40B4-BE49-F238E27FC236}">
              <a16:creationId xmlns:a16="http://schemas.microsoft.com/office/drawing/2014/main" id="{273D5C58-D2D8-4715-9C0F-E7C8D73219C9}"/>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275" name="Text Box 15">
          <a:extLst>
            <a:ext uri="{FF2B5EF4-FFF2-40B4-BE49-F238E27FC236}">
              <a16:creationId xmlns:a16="http://schemas.microsoft.com/office/drawing/2014/main" id="{E0C0C721-F43C-409D-A70A-588C2F1D798D}"/>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442269"/>
    <xdr:sp macro="" textlink="">
      <xdr:nvSpPr>
        <xdr:cNvPr id="3276" name="Text Box 15">
          <a:extLst>
            <a:ext uri="{FF2B5EF4-FFF2-40B4-BE49-F238E27FC236}">
              <a16:creationId xmlns:a16="http://schemas.microsoft.com/office/drawing/2014/main" id="{5521B72D-6BCA-49E5-9ECE-A364A29491A1}"/>
            </a:ext>
          </a:extLst>
        </xdr:cNvPr>
        <xdr:cNvSpPr txBox="1">
          <a:spLocks noChangeArrowheads="1"/>
        </xdr:cNvSpPr>
      </xdr:nvSpPr>
      <xdr:spPr bwMode="auto">
        <a:xfrm>
          <a:off x="34568130" y="92030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59</xdr:row>
      <xdr:rowOff>504825</xdr:rowOff>
    </xdr:from>
    <xdr:ext cx="95250" cy="213632"/>
    <xdr:sp macro="" textlink="">
      <xdr:nvSpPr>
        <xdr:cNvPr id="3277" name="Text Box 15">
          <a:extLst>
            <a:ext uri="{FF2B5EF4-FFF2-40B4-BE49-F238E27FC236}">
              <a16:creationId xmlns:a16="http://schemas.microsoft.com/office/drawing/2014/main" id="{BF397D28-859F-4098-B172-1535A6BBE996}"/>
            </a:ext>
          </a:extLst>
        </xdr:cNvPr>
        <xdr:cNvSpPr txBox="1">
          <a:spLocks noChangeArrowheads="1"/>
        </xdr:cNvSpPr>
      </xdr:nvSpPr>
      <xdr:spPr bwMode="auto">
        <a:xfrm>
          <a:off x="34568130" y="92030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278" name="Text Box 15">
          <a:extLst>
            <a:ext uri="{FF2B5EF4-FFF2-40B4-BE49-F238E27FC236}">
              <a16:creationId xmlns:a16="http://schemas.microsoft.com/office/drawing/2014/main" id="{EDE44AB4-590E-42A2-BF12-A5F3C542DFCE}"/>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279" name="Text Box 15">
          <a:extLst>
            <a:ext uri="{FF2B5EF4-FFF2-40B4-BE49-F238E27FC236}">
              <a16:creationId xmlns:a16="http://schemas.microsoft.com/office/drawing/2014/main" id="{5D6DEA27-8F33-4CDA-920F-C29DCF2433D8}"/>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442269"/>
    <xdr:sp macro="" textlink="">
      <xdr:nvSpPr>
        <xdr:cNvPr id="3280" name="Text Box 15">
          <a:extLst>
            <a:ext uri="{FF2B5EF4-FFF2-40B4-BE49-F238E27FC236}">
              <a16:creationId xmlns:a16="http://schemas.microsoft.com/office/drawing/2014/main" id="{45D0FDAD-FBBD-4BD8-A456-D1B271AF256E}"/>
            </a:ext>
          </a:extLst>
        </xdr:cNvPr>
        <xdr:cNvSpPr txBox="1">
          <a:spLocks noChangeArrowheads="1"/>
        </xdr:cNvSpPr>
      </xdr:nvSpPr>
      <xdr:spPr bwMode="auto">
        <a:xfrm>
          <a:off x="34568130" y="9631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60</xdr:row>
      <xdr:rowOff>504825</xdr:rowOff>
    </xdr:from>
    <xdr:ext cx="95250" cy="213632"/>
    <xdr:sp macro="" textlink="">
      <xdr:nvSpPr>
        <xdr:cNvPr id="3281" name="Text Box 15">
          <a:extLst>
            <a:ext uri="{FF2B5EF4-FFF2-40B4-BE49-F238E27FC236}">
              <a16:creationId xmlns:a16="http://schemas.microsoft.com/office/drawing/2014/main" id="{A99E7D31-7B89-4427-B9E6-71615C5E32A2}"/>
            </a:ext>
          </a:extLst>
        </xdr:cNvPr>
        <xdr:cNvSpPr txBox="1">
          <a:spLocks noChangeArrowheads="1"/>
        </xdr:cNvSpPr>
      </xdr:nvSpPr>
      <xdr:spPr bwMode="auto">
        <a:xfrm>
          <a:off x="34568130" y="9631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63</xdr:row>
      <xdr:rowOff>504825</xdr:rowOff>
    </xdr:from>
    <xdr:ext cx="95250" cy="444014"/>
    <xdr:sp macro="" textlink="">
      <xdr:nvSpPr>
        <xdr:cNvPr id="3282" name="Text Box 15">
          <a:extLst>
            <a:ext uri="{FF2B5EF4-FFF2-40B4-BE49-F238E27FC236}">
              <a16:creationId xmlns:a16="http://schemas.microsoft.com/office/drawing/2014/main" id="{2EFF3F88-A621-4F85-87DB-D68B12343FF2}"/>
            </a:ext>
          </a:extLst>
        </xdr:cNvPr>
        <xdr:cNvSpPr txBox="1">
          <a:spLocks noChangeArrowheads="1"/>
        </xdr:cNvSpPr>
      </xdr:nvSpPr>
      <xdr:spPr bwMode="auto">
        <a:xfrm>
          <a:off x="22850475" y="59169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65</xdr:row>
      <xdr:rowOff>0</xdr:rowOff>
    </xdr:from>
    <xdr:to>
      <xdr:col>22</xdr:col>
      <xdr:colOff>91440</xdr:colOff>
      <xdr:row>65</xdr:row>
      <xdr:rowOff>167640</xdr:rowOff>
    </xdr:to>
    <xdr:sp macro="" textlink="">
      <xdr:nvSpPr>
        <xdr:cNvPr id="3283" name="Text Box 16">
          <a:extLst>
            <a:ext uri="{FF2B5EF4-FFF2-40B4-BE49-F238E27FC236}">
              <a16:creationId xmlns:a16="http://schemas.microsoft.com/office/drawing/2014/main" id="{FFD64363-DD3B-422E-A797-C4EFAF199A22}"/>
            </a:ext>
          </a:extLst>
        </xdr:cNvPr>
        <xdr:cNvSpPr txBox="1">
          <a:spLocks noChangeArrowheads="1"/>
        </xdr:cNvSpPr>
      </xdr:nvSpPr>
      <xdr:spPr bwMode="auto">
        <a:xfrm>
          <a:off x="22850475" y="63531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65</xdr:row>
      <xdr:rowOff>0</xdr:rowOff>
    </xdr:from>
    <xdr:to>
      <xdr:col>22</xdr:col>
      <xdr:colOff>91440</xdr:colOff>
      <xdr:row>65</xdr:row>
      <xdr:rowOff>167640</xdr:rowOff>
    </xdr:to>
    <xdr:sp macro="" textlink="">
      <xdr:nvSpPr>
        <xdr:cNvPr id="3284" name="Text Box 17">
          <a:extLst>
            <a:ext uri="{FF2B5EF4-FFF2-40B4-BE49-F238E27FC236}">
              <a16:creationId xmlns:a16="http://schemas.microsoft.com/office/drawing/2014/main" id="{31855FA7-1354-4F93-9403-F666D6C96BCE}"/>
            </a:ext>
          </a:extLst>
        </xdr:cNvPr>
        <xdr:cNvSpPr txBox="1">
          <a:spLocks noChangeArrowheads="1"/>
        </xdr:cNvSpPr>
      </xdr:nvSpPr>
      <xdr:spPr bwMode="auto">
        <a:xfrm>
          <a:off x="22850475" y="63531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65</xdr:row>
      <xdr:rowOff>0</xdr:rowOff>
    </xdr:from>
    <xdr:to>
      <xdr:col>22</xdr:col>
      <xdr:colOff>91440</xdr:colOff>
      <xdr:row>65</xdr:row>
      <xdr:rowOff>167640</xdr:rowOff>
    </xdr:to>
    <xdr:sp macro="" textlink="">
      <xdr:nvSpPr>
        <xdr:cNvPr id="3285" name="Text Box 18">
          <a:extLst>
            <a:ext uri="{FF2B5EF4-FFF2-40B4-BE49-F238E27FC236}">
              <a16:creationId xmlns:a16="http://schemas.microsoft.com/office/drawing/2014/main" id="{0EE9673C-9A61-4458-9846-77E4A09020DB}"/>
            </a:ext>
          </a:extLst>
        </xdr:cNvPr>
        <xdr:cNvSpPr txBox="1">
          <a:spLocks noChangeArrowheads="1"/>
        </xdr:cNvSpPr>
      </xdr:nvSpPr>
      <xdr:spPr bwMode="auto">
        <a:xfrm>
          <a:off x="22850475" y="63531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65</xdr:row>
      <xdr:rowOff>0</xdr:rowOff>
    </xdr:from>
    <xdr:to>
      <xdr:col>22</xdr:col>
      <xdr:colOff>91440</xdr:colOff>
      <xdr:row>65</xdr:row>
      <xdr:rowOff>167640</xdr:rowOff>
    </xdr:to>
    <xdr:sp macro="" textlink="">
      <xdr:nvSpPr>
        <xdr:cNvPr id="3286" name="Text Box 19">
          <a:extLst>
            <a:ext uri="{FF2B5EF4-FFF2-40B4-BE49-F238E27FC236}">
              <a16:creationId xmlns:a16="http://schemas.microsoft.com/office/drawing/2014/main" id="{95113C21-8BB4-4FA7-BB3B-B2473057ED11}"/>
            </a:ext>
          </a:extLst>
        </xdr:cNvPr>
        <xdr:cNvSpPr txBox="1">
          <a:spLocks noChangeArrowheads="1"/>
        </xdr:cNvSpPr>
      </xdr:nvSpPr>
      <xdr:spPr bwMode="auto">
        <a:xfrm>
          <a:off x="22850475" y="63531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65</xdr:row>
      <xdr:rowOff>504825</xdr:rowOff>
    </xdr:from>
    <xdr:to>
      <xdr:col>22</xdr:col>
      <xdr:colOff>91440</xdr:colOff>
      <xdr:row>70</xdr:row>
      <xdr:rowOff>151379</xdr:rowOff>
    </xdr:to>
    <xdr:sp macro="" textlink="">
      <xdr:nvSpPr>
        <xdr:cNvPr id="3287" name="Text Box 15">
          <a:extLst>
            <a:ext uri="{FF2B5EF4-FFF2-40B4-BE49-F238E27FC236}">
              <a16:creationId xmlns:a16="http://schemas.microsoft.com/office/drawing/2014/main" id="{D7487EB7-C7D0-4EE7-A4AF-9581E9A33581}"/>
            </a:ext>
          </a:extLst>
        </xdr:cNvPr>
        <xdr:cNvSpPr txBox="1">
          <a:spLocks noChangeArrowheads="1"/>
        </xdr:cNvSpPr>
      </xdr:nvSpPr>
      <xdr:spPr bwMode="auto">
        <a:xfrm>
          <a:off x="22850475" y="6793230"/>
          <a:ext cx="91440" cy="873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65</xdr:row>
      <xdr:rowOff>0</xdr:rowOff>
    </xdr:from>
    <xdr:ext cx="95250" cy="171450"/>
    <xdr:sp macro="" textlink="">
      <xdr:nvSpPr>
        <xdr:cNvPr id="3288" name="Text Box 16">
          <a:extLst>
            <a:ext uri="{FF2B5EF4-FFF2-40B4-BE49-F238E27FC236}">
              <a16:creationId xmlns:a16="http://schemas.microsoft.com/office/drawing/2014/main" id="{22A0B23E-769F-4ACD-A79A-EEB75AB88529}"/>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0</xdr:rowOff>
    </xdr:from>
    <xdr:ext cx="95250" cy="171450"/>
    <xdr:sp macro="" textlink="">
      <xdr:nvSpPr>
        <xdr:cNvPr id="3289" name="Text Box 17">
          <a:extLst>
            <a:ext uri="{FF2B5EF4-FFF2-40B4-BE49-F238E27FC236}">
              <a16:creationId xmlns:a16="http://schemas.microsoft.com/office/drawing/2014/main" id="{68947227-9DC0-4843-BA03-C1A4A9145495}"/>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0</xdr:rowOff>
    </xdr:from>
    <xdr:ext cx="95250" cy="171450"/>
    <xdr:sp macro="" textlink="">
      <xdr:nvSpPr>
        <xdr:cNvPr id="3290" name="Text Box 18">
          <a:extLst>
            <a:ext uri="{FF2B5EF4-FFF2-40B4-BE49-F238E27FC236}">
              <a16:creationId xmlns:a16="http://schemas.microsoft.com/office/drawing/2014/main" id="{7B42750E-D255-415A-9753-CFA7E6083649}"/>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0</xdr:rowOff>
    </xdr:from>
    <xdr:ext cx="95250" cy="171450"/>
    <xdr:sp macro="" textlink="">
      <xdr:nvSpPr>
        <xdr:cNvPr id="3291" name="Text Box 19">
          <a:extLst>
            <a:ext uri="{FF2B5EF4-FFF2-40B4-BE49-F238E27FC236}">
              <a16:creationId xmlns:a16="http://schemas.microsoft.com/office/drawing/2014/main" id="{6A86909F-87B9-4F2A-AEB7-65AB7DD25EB5}"/>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504825</xdr:rowOff>
    </xdr:from>
    <xdr:ext cx="95250" cy="442269"/>
    <xdr:sp macro="" textlink="">
      <xdr:nvSpPr>
        <xdr:cNvPr id="3292" name="Text Box 15">
          <a:extLst>
            <a:ext uri="{FF2B5EF4-FFF2-40B4-BE49-F238E27FC236}">
              <a16:creationId xmlns:a16="http://schemas.microsoft.com/office/drawing/2014/main" id="{52975B38-4566-4247-A351-BFB835A7EB72}"/>
            </a:ext>
          </a:extLst>
        </xdr:cNvPr>
        <xdr:cNvSpPr txBox="1">
          <a:spLocks noChangeArrowheads="1"/>
        </xdr:cNvSpPr>
      </xdr:nvSpPr>
      <xdr:spPr bwMode="auto">
        <a:xfrm>
          <a:off x="32282130"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62</xdr:row>
      <xdr:rowOff>0</xdr:rowOff>
    </xdr:from>
    <xdr:ext cx="95250" cy="171450"/>
    <xdr:sp macro="" textlink="">
      <xdr:nvSpPr>
        <xdr:cNvPr id="3293" name="Text Box 16">
          <a:extLst>
            <a:ext uri="{FF2B5EF4-FFF2-40B4-BE49-F238E27FC236}">
              <a16:creationId xmlns:a16="http://schemas.microsoft.com/office/drawing/2014/main" id="{4C536C6A-0822-4EEE-9C1E-B44C8B9E76EB}"/>
            </a:ext>
          </a:extLst>
        </xdr:cNvPr>
        <xdr:cNvSpPr txBox="1">
          <a:spLocks noChangeArrowheads="1"/>
        </xdr:cNvSpPr>
      </xdr:nvSpPr>
      <xdr:spPr bwMode="auto">
        <a:xfrm>
          <a:off x="39862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62</xdr:row>
      <xdr:rowOff>0</xdr:rowOff>
    </xdr:from>
    <xdr:ext cx="95250" cy="171450"/>
    <xdr:sp macro="" textlink="">
      <xdr:nvSpPr>
        <xdr:cNvPr id="3294" name="Text Box 17">
          <a:extLst>
            <a:ext uri="{FF2B5EF4-FFF2-40B4-BE49-F238E27FC236}">
              <a16:creationId xmlns:a16="http://schemas.microsoft.com/office/drawing/2014/main" id="{18267A33-F344-43B8-B802-617DE7473DFB}"/>
            </a:ext>
          </a:extLst>
        </xdr:cNvPr>
        <xdr:cNvSpPr txBox="1">
          <a:spLocks noChangeArrowheads="1"/>
        </xdr:cNvSpPr>
      </xdr:nvSpPr>
      <xdr:spPr bwMode="auto">
        <a:xfrm>
          <a:off x="39862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62</xdr:row>
      <xdr:rowOff>0</xdr:rowOff>
    </xdr:from>
    <xdr:ext cx="95250" cy="171450"/>
    <xdr:sp macro="" textlink="">
      <xdr:nvSpPr>
        <xdr:cNvPr id="3295" name="Text Box 18">
          <a:extLst>
            <a:ext uri="{FF2B5EF4-FFF2-40B4-BE49-F238E27FC236}">
              <a16:creationId xmlns:a16="http://schemas.microsoft.com/office/drawing/2014/main" id="{8CA13BA7-2FDB-4700-ACDF-0FDA75D87500}"/>
            </a:ext>
          </a:extLst>
        </xdr:cNvPr>
        <xdr:cNvSpPr txBox="1">
          <a:spLocks noChangeArrowheads="1"/>
        </xdr:cNvSpPr>
      </xdr:nvSpPr>
      <xdr:spPr bwMode="auto">
        <a:xfrm>
          <a:off x="39862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62</xdr:row>
      <xdr:rowOff>0</xdr:rowOff>
    </xdr:from>
    <xdr:ext cx="95250" cy="171450"/>
    <xdr:sp macro="" textlink="">
      <xdr:nvSpPr>
        <xdr:cNvPr id="3296" name="Text Box 19">
          <a:extLst>
            <a:ext uri="{FF2B5EF4-FFF2-40B4-BE49-F238E27FC236}">
              <a16:creationId xmlns:a16="http://schemas.microsoft.com/office/drawing/2014/main" id="{A2098504-6DF4-4B27-BED1-A189BDF91B16}"/>
            </a:ext>
          </a:extLst>
        </xdr:cNvPr>
        <xdr:cNvSpPr txBox="1">
          <a:spLocks noChangeArrowheads="1"/>
        </xdr:cNvSpPr>
      </xdr:nvSpPr>
      <xdr:spPr bwMode="auto">
        <a:xfrm>
          <a:off x="39862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65</xdr:row>
      <xdr:rowOff>504825</xdr:rowOff>
    </xdr:from>
    <xdr:ext cx="95250" cy="442269"/>
    <xdr:sp macro="" textlink="">
      <xdr:nvSpPr>
        <xdr:cNvPr id="3297" name="Text Box 15">
          <a:extLst>
            <a:ext uri="{FF2B5EF4-FFF2-40B4-BE49-F238E27FC236}">
              <a16:creationId xmlns:a16="http://schemas.microsoft.com/office/drawing/2014/main" id="{E9B2B265-40EC-4492-993E-E5B9488135FD}"/>
            </a:ext>
          </a:extLst>
        </xdr:cNvPr>
        <xdr:cNvSpPr txBox="1">
          <a:spLocks noChangeArrowheads="1"/>
        </xdr:cNvSpPr>
      </xdr:nvSpPr>
      <xdr:spPr bwMode="auto">
        <a:xfrm>
          <a:off x="39862125"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63</xdr:row>
      <xdr:rowOff>504825</xdr:rowOff>
    </xdr:from>
    <xdr:ext cx="95250" cy="444014"/>
    <xdr:sp macro="" textlink="">
      <xdr:nvSpPr>
        <xdr:cNvPr id="3298" name="Text Box 15">
          <a:extLst>
            <a:ext uri="{FF2B5EF4-FFF2-40B4-BE49-F238E27FC236}">
              <a16:creationId xmlns:a16="http://schemas.microsoft.com/office/drawing/2014/main" id="{9F44F67A-AFB7-4E0D-965F-941759A2CB77}"/>
            </a:ext>
          </a:extLst>
        </xdr:cNvPr>
        <xdr:cNvSpPr txBox="1">
          <a:spLocks noChangeArrowheads="1"/>
        </xdr:cNvSpPr>
      </xdr:nvSpPr>
      <xdr:spPr bwMode="auto">
        <a:xfrm>
          <a:off x="22850475" y="59169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0</xdr:rowOff>
    </xdr:from>
    <xdr:ext cx="95250" cy="171450"/>
    <xdr:sp macro="" textlink="">
      <xdr:nvSpPr>
        <xdr:cNvPr id="3299" name="Text Box 16">
          <a:extLst>
            <a:ext uri="{FF2B5EF4-FFF2-40B4-BE49-F238E27FC236}">
              <a16:creationId xmlns:a16="http://schemas.microsoft.com/office/drawing/2014/main" id="{EC0991C6-B6F5-4E43-8119-9BC0556BFF11}"/>
            </a:ext>
          </a:extLst>
        </xdr:cNvPr>
        <xdr:cNvSpPr txBox="1">
          <a:spLocks noChangeArrowheads="1"/>
        </xdr:cNvSpPr>
      </xdr:nvSpPr>
      <xdr:spPr bwMode="auto">
        <a:xfrm>
          <a:off x="22850475"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0</xdr:rowOff>
    </xdr:from>
    <xdr:ext cx="95250" cy="171450"/>
    <xdr:sp macro="" textlink="">
      <xdr:nvSpPr>
        <xdr:cNvPr id="3300" name="Text Box 17">
          <a:extLst>
            <a:ext uri="{FF2B5EF4-FFF2-40B4-BE49-F238E27FC236}">
              <a16:creationId xmlns:a16="http://schemas.microsoft.com/office/drawing/2014/main" id="{97526DCF-3383-4621-8339-9E82CB34115B}"/>
            </a:ext>
          </a:extLst>
        </xdr:cNvPr>
        <xdr:cNvSpPr txBox="1">
          <a:spLocks noChangeArrowheads="1"/>
        </xdr:cNvSpPr>
      </xdr:nvSpPr>
      <xdr:spPr bwMode="auto">
        <a:xfrm>
          <a:off x="22850475"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0</xdr:rowOff>
    </xdr:from>
    <xdr:ext cx="95250" cy="171450"/>
    <xdr:sp macro="" textlink="">
      <xdr:nvSpPr>
        <xdr:cNvPr id="3301" name="Text Box 18">
          <a:extLst>
            <a:ext uri="{FF2B5EF4-FFF2-40B4-BE49-F238E27FC236}">
              <a16:creationId xmlns:a16="http://schemas.microsoft.com/office/drawing/2014/main" id="{73CC4CBB-622E-4EF7-9B67-B67E2D83C819}"/>
            </a:ext>
          </a:extLst>
        </xdr:cNvPr>
        <xdr:cNvSpPr txBox="1">
          <a:spLocks noChangeArrowheads="1"/>
        </xdr:cNvSpPr>
      </xdr:nvSpPr>
      <xdr:spPr bwMode="auto">
        <a:xfrm>
          <a:off x="22850475"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0</xdr:rowOff>
    </xdr:from>
    <xdr:ext cx="95250" cy="171450"/>
    <xdr:sp macro="" textlink="">
      <xdr:nvSpPr>
        <xdr:cNvPr id="3302" name="Text Box 19">
          <a:extLst>
            <a:ext uri="{FF2B5EF4-FFF2-40B4-BE49-F238E27FC236}">
              <a16:creationId xmlns:a16="http://schemas.microsoft.com/office/drawing/2014/main" id="{6CDC1AAC-4160-4987-A34C-19083C993EC8}"/>
            </a:ext>
          </a:extLst>
        </xdr:cNvPr>
        <xdr:cNvSpPr txBox="1">
          <a:spLocks noChangeArrowheads="1"/>
        </xdr:cNvSpPr>
      </xdr:nvSpPr>
      <xdr:spPr bwMode="auto">
        <a:xfrm>
          <a:off x="22850475"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504825</xdr:rowOff>
    </xdr:from>
    <xdr:ext cx="95250" cy="213632"/>
    <xdr:sp macro="" textlink="">
      <xdr:nvSpPr>
        <xdr:cNvPr id="3303" name="Text Box 15">
          <a:extLst>
            <a:ext uri="{FF2B5EF4-FFF2-40B4-BE49-F238E27FC236}">
              <a16:creationId xmlns:a16="http://schemas.microsoft.com/office/drawing/2014/main" id="{C9907973-72F3-4720-84FF-89B0DF4CAD7A}"/>
            </a:ext>
          </a:extLst>
        </xdr:cNvPr>
        <xdr:cNvSpPr txBox="1">
          <a:spLocks noChangeArrowheads="1"/>
        </xdr:cNvSpPr>
      </xdr:nvSpPr>
      <xdr:spPr bwMode="auto">
        <a:xfrm>
          <a:off x="22850475" y="6793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65</xdr:row>
      <xdr:rowOff>504825</xdr:rowOff>
    </xdr:from>
    <xdr:ext cx="95250" cy="444331"/>
    <xdr:sp macro="" textlink="">
      <xdr:nvSpPr>
        <xdr:cNvPr id="3304" name="Text Box 15">
          <a:extLst>
            <a:ext uri="{FF2B5EF4-FFF2-40B4-BE49-F238E27FC236}">
              <a16:creationId xmlns:a16="http://schemas.microsoft.com/office/drawing/2014/main" id="{BA39B5EC-BDE3-4B80-A840-1E37DBB9C98C}"/>
            </a:ext>
          </a:extLst>
        </xdr:cNvPr>
        <xdr:cNvSpPr txBox="1">
          <a:spLocks noChangeArrowheads="1"/>
        </xdr:cNvSpPr>
      </xdr:nvSpPr>
      <xdr:spPr bwMode="auto">
        <a:xfrm>
          <a:off x="22850475" y="679323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0</xdr:rowOff>
    </xdr:from>
    <xdr:ext cx="95250" cy="171450"/>
    <xdr:sp macro="" textlink="">
      <xdr:nvSpPr>
        <xdr:cNvPr id="3305" name="Text Box 16">
          <a:extLst>
            <a:ext uri="{FF2B5EF4-FFF2-40B4-BE49-F238E27FC236}">
              <a16:creationId xmlns:a16="http://schemas.microsoft.com/office/drawing/2014/main" id="{D3EECAAC-826B-4694-9C67-F1980D59AE70}"/>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0</xdr:rowOff>
    </xdr:from>
    <xdr:ext cx="95250" cy="171450"/>
    <xdr:sp macro="" textlink="">
      <xdr:nvSpPr>
        <xdr:cNvPr id="3306" name="Text Box 17">
          <a:extLst>
            <a:ext uri="{FF2B5EF4-FFF2-40B4-BE49-F238E27FC236}">
              <a16:creationId xmlns:a16="http://schemas.microsoft.com/office/drawing/2014/main" id="{2367A226-F1C0-440B-A89D-9490B8A753CC}"/>
            </a:ext>
          </a:extLst>
        </xdr:cNvPr>
        <xdr:cNvSpPr txBox="1">
          <a:spLocks noChangeArrowheads="1"/>
        </xdr:cNvSpPr>
      </xdr:nvSpPr>
      <xdr:spPr bwMode="auto">
        <a:xfrm>
          <a:off x="32282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65</xdr:row>
      <xdr:rowOff>15875</xdr:rowOff>
    </xdr:from>
    <xdr:ext cx="95250" cy="171450"/>
    <xdr:sp macro="" textlink="">
      <xdr:nvSpPr>
        <xdr:cNvPr id="3307" name="Text Box 18">
          <a:extLst>
            <a:ext uri="{FF2B5EF4-FFF2-40B4-BE49-F238E27FC236}">
              <a16:creationId xmlns:a16="http://schemas.microsoft.com/office/drawing/2014/main" id="{5496A363-017A-451E-BDD7-3E4E789043B0}"/>
            </a:ext>
          </a:extLst>
        </xdr:cNvPr>
        <xdr:cNvSpPr txBox="1">
          <a:spLocks noChangeArrowheads="1"/>
        </xdr:cNvSpPr>
      </xdr:nvSpPr>
      <xdr:spPr bwMode="auto">
        <a:xfrm>
          <a:off x="32279907" y="63728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504825</xdr:rowOff>
    </xdr:from>
    <xdr:ext cx="95250" cy="213632"/>
    <xdr:sp macro="" textlink="">
      <xdr:nvSpPr>
        <xdr:cNvPr id="3308" name="Text Box 15">
          <a:extLst>
            <a:ext uri="{FF2B5EF4-FFF2-40B4-BE49-F238E27FC236}">
              <a16:creationId xmlns:a16="http://schemas.microsoft.com/office/drawing/2014/main" id="{7599CFD5-B96E-446F-B924-38FFBAFE5B8A}"/>
            </a:ext>
          </a:extLst>
        </xdr:cNvPr>
        <xdr:cNvSpPr txBox="1">
          <a:spLocks noChangeArrowheads="1"/>
        </xdr:cNvSpPr>
      </xdr:nvSpPr>
      <xdr:spPr bwMode="auto">
        <a:xfrm>
          <a:off x="32282130" y="6793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09" name="Text Box 16">
          <a:extLst>
            <a:ext uri="{FF2B5EF4-FFF2-40B4-BE49-F238E27FC236}">
              <a16:creationId xmlns:a16="http://schemas.microsoft.com/office/drawing/2014/main" id="{EBF1EB0F-C3A9-4604-8ED7-A47FCD7486E8}"/>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10" name="Text Box 17">
          <a:extLst>
            <a:ext uri="{FF2B5EF4-FFF2-40B4-BE49-F238E27FC236}">
              <a16:creationId xmlns:a16="http://schemas.microsoft.com/office/drawing/2014/main" id="{0E23E9E1-3F09-42F3-BE2F-2D0695AD04B2}"/>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11" name="Text Box 18">
          <a:extLst>
            <a:ext uri="{FF2B5EF4-FFF2-40B4-BE49-F238E27FC236}">
              <a16:creationId xmlns:a16="http://schemas.microsoft.com/office/drawing/2014/main" id="{5E43AB3C-C566-4696-A80D-431C548B94A1}"/>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12" name="Text Box 19">
          <a:extLst>
            <a:ext uri="{FF2B5EF4-FFF2-40B4-BE49-F238E27FC236}">
              <a16:creationId xmlns:a16="http://schemas.microsoft.com/office/drawing/2014/main" id="{CC1F4F33-E44D-4437-ABC7-86E8CC07517B}"/>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13" name="Text Box 16">
          <a:extLst>
            <a:ext uri="{FF2B5EF4-FFF2-40B4-BE49-F238E27FC236}">
              <a16:creationId xmlns:a16="http://schemas.microsoft.com/office/drawing/2014/main" id="{81D754BD-35A1-44BB-B788-D4C8CB3DA5AE}"/>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62</xdr:row>
      <xdr:rowOff>0</xdr:rowOff>
    </xdr:from>
    <xdr:ext cx="95250" cy="171450"/>
    <xdr:sp macro="" textlink="">
      <xdr:nvSpPr>
        <xdr:cNvPr id="3314" name="Text Box 16">
          <a:extLst>
            <a:ext uri="{FF2B5EF4-FFF2-40B4-BE49-F238E27FC236}">
              <a16:creationId xmlns:a16="http://schemas.microsoft.com/office/drawing/2014/main" id="{E331C6C5-6EB6-4110-9DFF-563B5CCE1564}"/>
            </a:ext>
          </a:extLst>
        </xdr:cNvPr>
        <xdr:cNvSpPr txBox="1">
          <a:spLocks noChangeArrowheads="1"/>
        </xdr:cNvSpPr>
      </xdr:nvSpPr>
      <xdr:spPr bwMode="auto">
        <a:xfrm>
          <a:off x="413004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62</xdr:row>
      <xdr:rowOff>0</xdr:rowOff>
    </xdr:from>
    <xdr:ext cx="95250" cy="171450"/>
    <xdr:sp macro="" textlink="">
      <xdr:nvSpPr>
        <xdr:cNvPr id="3315" name="Text Box 17">
          <a:extLst>
            <a:ext uri="{FF2B5EF4-FFF2-40B4-BE49-F238E27FC236}">
              <a16:creationId xmlns:a16="http://schemas.microsoft.com/office/drawing/2014/main" id="{C3D2F37E-30A6-4B96-8490-A792F1D72437}"/>
            </a:ext>
          </a:extLst>
        </xdr:cNvPr>
        <xdr:cNvSpPr txBox="1">
          <a:spLocks noChangeArrowheads="1"/>
        </xdr:cNvSpPr>
      </xdr:nvSpPr>
      <xdr:spPr bwMode="auto">
        <a:xfrm>
          <a:off x="413004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62</xdr:row>
      <xdr:rowOff>0</xdr:rowOff>
    </xdr:from>
    <xdr:ext cx="95250" cy="171450"/>
    <xdr:sp macro="" textlink="">
      <xdr:nvSpPr>
        <xdr:cNvPr id="3316" name="Text Box 18">
          <a:extLst>
            <a:ext uri="{FF2B5EF4-FFF2-40B4-BE49-F238E27FC236}">
              <a16:creationId xmlns:a16="http://schemas.microsoft.com/office/drawing/2014/main" id="{FBCC441B-C57B-4D9B-9863-61B725BD2654}"/>
            </a:ext>
          </a:extLst>
        </xdr:cNvPr>
        <xdr:cNvSpPr txBox="1">
          <a:spLocks noChangeArrowheads="1"/>
        </xdr:cNvSpPr>
      </xdr:nvSpPr>
      <xdr:spPr bwMode="auto">
        <a:xfrm>
          <a:off x="413004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62</xdr:row>
      <xdr:rowOff>0</xdr:rowOff>
    </xdr:from>
    <xdr:ext cx="95250" cy="171450"/>
    <xdr:sp macro="" textlink="">
      <xdr:nvSpPr>
        <xdr:cNvPr id="3317" name="Text Box 19">
          <a:extLst>
            <a:ext uri="{FF2B5EF4-FFF2-40B4-BE49-F238E27FC236}">
              <a16:creationId xmlns:a16="http://schemas.microsoft.com/office/drawing/2014/main" id="{E1D871BB-9665-455A-8EC9-566D4D92CE24}"/>
            </a:ext>
          </a:extLst>
        </xdr:cNvPr>
        <xdr:cNvSpPr txBox="1">
          <a:spLocks noChangeArrowheads="1"/>
        </xdr:cNvSpPr>
      </xdr:nvSpPr>
      <xdr:spPr bwMode="auto">
        <a:xfrm>
          <a:off x="413004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65</xdr:row>
      <xdr:rowOff>504825</xdr:rowOff>
    </xdr:from>
    <xdr:ext cx="95250" cy="442269"/>
    <xdr:sp macro="" textlink="">
      <xdr:nvSpPr>
        <xdr:cNvPr id="3318" name="Text Box 15">
          <a:extLst>
            <a:ext uri="{FF2B5EF4-FFF2-40B4-BE49-F238E27FC236}">
              <a16:creationId xmlns:a16="http://schemas.microsoft.com/office/drawing/2014/main" id="{8560C220-19ED-416D-A063-946D4B622A90}"/>
            </a:ext>
          </a:extLst>
        </xdr:cNvPr>
        <xdr:cNvSpPr txBox="1">
          <a:spLocks noChangeArrowheads="1"/>
        </xdr:cNvSpPr>
      </xdr:nvSpPr>
      <xdr:spPr bwMode="auto">
        <a:xfrm>
          <a:off x="41300400"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68</xdr:row>
      <xdr:rowOff>504825</xdr:rowOff>
    </xdr:from>
    <xdr:ext cx="95250" cy="444014"/>
    <xdr:sp macro="" textlink="">
      <xdr:nvSpPr>
        <xdr:cNvPr id="3319" name="Text Box 15">
          <a:extLst>
            <a:ext uri="{FF2B5EF4-FFF2-40B4-BE49-F238E27FC236}">
              <a16:creationId xmlns:a16="http://schemas.microsoft.com/office/drawing/2014/main" id="{9C6EC93E-754E-4EE2-834A-5B84254C0FA8}"/>
            </a:ext>
          </a:extLst>
        </xdr:cNvPr>
        <xdr:cNvSpPr txBox="1">
          <a:spLocks noChangeArrowheads="1"/>
        </xdr:cNvSpPr>
      </xdr:nvSpPr>
      <xdr:spPr bwMode="auto">
        <a:xfrm>
          <a:off x="22850475" y="828865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70</xdr:row>
      <xdr:rowOff>0</xdr:rowOff>
    </xdr:from>
    <xdr:to>
      <xdr:col>22</xdr:col>
      <xdr:colOff>91440</xdr:colOff>
      <xdr:row>70</xdr:row>
      <xdr:rowOff>167640</xdr:rowOff>
    </xdr:to>
    <xdr:sp macro="" textlink="">
      <xdr:nvSpPr>
        <xdr:cNvPr id="3320" name="Text Box 16">
          <a:extLst>
            <a:ext uri="{FF2B5EF4-FFF2-40B4-BE49-F238E27FC236}">
              <a16:creationId xmlns:a16="http://schemas.microsoft.com/office/drawing/2014/main" id="{7012E1D9-64DE-4B7A-AED5-55AE4BAA4333}"/>
            </a:ext>
          </a:extLst>
        </xdr:cNvPr>
        <xdr:cNvSpPr txBox="1">
          <a:spLocks noChangeArrowheads="1"/>
        </xdr:cNvSpPr>
      </xdr:nvSpPr>
      <xdr:spPr bwMode="auto">
        <a:xfrm>
          <a:off x="22850475" y="8715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70</xdr:row>
      <xdr:rowOff>0</xdr:rowOff>
    </xdr:from>
    <xdr:to>
      <xdr:col>22</xdr:col>
      <xdr:colOff>91440</xdr:colOff>
      <xdr:row>70</xdr:row>
      <xdr:rowOff>167640</xdr:rowOff>
    </xdr:to>
    <xdr:sp macro="" textlink="">
      <xdr:nvSpPr>
        <xdr:cNvPr id="3321" name="Text Box 17">
          <a:extLst>
            <a:ext uri="{FF2B5EF4-FFF2-40B4-BE49-F238E27FC236}">
              <a16:creationId xmlns:a16="http://schemas.microsoft.com/office/drawing/2014/main" id="{1B9B45BA-315C-45EF-B9AD-BDA2FA0D5CA3}"/>
            </a:ext>
          </a:extLst>
        </xdr:cNvPr>
        <xdr:cNvSpPr txBox="1">
          <a:spLocks noChangeArrowheads="1"/>
        </xdr:cNvSpPr>
      </xdr:nvSpPr>
      <xdr:spPr bwMode="auto">
        <a:xfrm>
          <a:off x="22850475" y="8715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70</xdr:row>
      <xdr:rowOff>0</xdr:rowOff>
    </xdr:from>
    <xdr:to>
      <xdr:col>22</xdr:col>
      <xdr:colOff>91440</xdr:colOff>
      <xdr:row>70</xdr:row>
      <xdr:rowOff>167640</xdr:rowOff>
    </xdr:to>
    <xdr:sp macro="" textlink="">
      <xdr:nvSpPr>
        <xdr:cNvPr id="3322" name="Text Box 18">
          <a:extLst>
            <a:ext uri="{FF2B5EF4-FFF2-40B4-BE49-F238E27FC236}">
              <a16:creationId xmlns:a16="http://schemas.microsoft.com/office/drawing/2014/main" id="{952CD517-4CB5-422E-AC1C-45F807D25AC8}"/>
            </a:ext>
          </a:extLst>
        </xdr:cNvPr>
        <xdr:cNvSpPr txBox="1">
          <a:spLocks noChangeArrowheads="1"/>
        </xdr:cNvSpPr>
      </xdr:nvSpPr>
      <xdr:spPr bwMode="auto">
        <a:xfrm>
          <a:off x="22850475" y="8715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70</xdr:row>
      <xdr:rowOff>0</xdr:rowOff>
    </xdr:from>
    <xdr:to>
      <xdr:col>22</xdr:col>
      <xdr:colOff>91440</xdr:colOff>
      <xdr:row>70</xdr:row>
      <xdr:rowOff>167640</xdr:rowOff>
    </xdr:to>
    <xdr:sp macro="" textlink="">
      <xdr:nvSpPr>
        <xdr:cNvPr id="3323" name="Text Box 19">
          <a:extLst>
            <a:ext uri="{FF2B5EF4-FFF2-40B4-BE49-F238E27FC236}">
              <a16:creationId xmlns:a16="http://schemas.microsoft.com/office/drawing/2014/main" id="{17739C06-173C-48A7-8F0C-5F79AF934426}"/>
            </a:ext>
          </a:extLst>
        </xdr:cNvPr>
        <xdr:cNvSpPr txBox="1">
          <a:spLocks noChangeArrowheads="1"/>
        </xdr:cNvSpPr>
      </xdr:nvSpPr>
      <xdr:spPr bwMode="auto">
        <a:xfrm>
          <a:off x="22850475" y="8715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70</xdr:row>
      <xdr:rowOff>0</xdr:rowOff>
    </xdr:from>
    <xdr:ext cx="95250" cy="171450"/>
    <xdr:sp macro="" textlink="">
      <xdr:nvSpPr>
        <xdr:cNvPr id="3324" name="Text Box 16">
          <a:extLst>
            <a:ext uri="{FF2B5EF4-FFF2-40B4-BE49-F238E27FC236}">
              <a16:creationId xmlns:a16="http://schemas.microsoft.com/office/drawing/2014/main" id="{1CB736DC-6300-40E8-9867-DBB1201DD5DC}"/>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325" name="Text Box 17">
          <a:extLst>
            <a:ext uri="{FF2B5EF4-FFF2-40B4-BE49-F238E27FC236}">
              <a16:creationId xmlns:a16="http://schemas.microsoft.com/office/drawing/2014/main" id="{8AA83F1E-6645-4682-A8E2-82AC2120119D}"/>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326" name="Text Box 18">
          <a:extLst>
            <a:ext uri="{FF2B5EF4-FFF2-40B4-BE49-F238E27FC236}">
              <a16:creationId xmlns:a16="http://schemas.microsoft.com/office/drawing/2014/main" id="{B11B4BAB-E4EF-4979-B269-510B4D3E9E51}"/>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327" name="Text Box 19">
          <a:extLst>
            <a:ext uri="{FF2B5EF4-FFF2-40B4-BE49-F238E27FC236}">
              <a16:creationId xmlns:a16="http://schemas.microsoft.com/office/drawing/2014/main" id="{39872203-3E37-4795-8509-F30B06DD2C9B}"/>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328" name="Text Box 15">
          <a:extLst>
            <a:ext uri="{FF2B5EF4-FFF2-40B4-BE49-F238E27FC236}">
              <a16:creationId xmlns:a16="http://schemas.microsoft.com/office/drawing/2014/main" id="{EA59F9C7-1EE3-4439-9B58-0F50A5246099}"/>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67</xdr:row>
      <xdr:rowOff>0</xdr:rowOff>
    </xdr:from>
    <xdr:ext cx="95250" cy="171450"/>
    <xdr:sp macro="" textlink="">
      <xdr:nvSpPr>
        <xdr:cNvPr id="3329" name="Text Box 16">
          <a:extLst>
            <a:ext uri="{FF2B5EF4-FFF2-40B4-BE49-F238E27FC236}">
              <a16:creationId xmlns:a16="http://schemas.microsoft.com/office/drawing/2014/main" id="{21B26779-00E0-4389-9AFE-C3CF4D28F16B}"/>
            </a:ext>
          </a:extLst>
        </xdr:cNvPr>
        <xdr:cNvSpPr txBox="1">
          <a:spLocks noChangeArrowheads="1"/>
        </xdr:cNvSpPr>
      </xdr:nvSpPr>
      <xdr:spPr bwMode="auto">
        <a:xfrm>
          <a:off x="3986212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67</xdr:row>
      <xdr:rowOff>0</xdr:rowOff>
    </xdr:from>
    <xdr:ext cx="95250" cy="171450"/>
    <xdr:sp macro="" textlink="">
      <xdr:nvSpPr>
        <xdr:cNvPr id="3330" name="Text Box 17">
          <a:extLst>
            <a:ext uri="{FF2B5EF4-FFF2-40B4-BE49-F238E27FC236}">
              <a16:creationId xmlns:a16="http://schemas.microsoft.com/office/drawing/2014/main" id="{41896E39-E0EB-43F2-8E0D-2BD30B99BA9D}"/>
            </a:ext>
          </a:extLst>
        </xdr:cNvPr>
        <xdr:cNvSpPr txBox="1">
          <a:spLocks noChangeArrowheads="1"/>
        </xdr:cNvSpPr>
      </xdr:nvSpPr>
      <xdr:spPr bwMode="auto">
        <a:xfrm>
          <a:off x="3986212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67</xdr:row>
      <xdr:rowOff>0</xdr:rowOff>
    </xdr:from>
    <xdr:ext cx="95250" cy="171450"/>
    <xdr:sp macro="" textlink="">
      <xdr:nvSpPr>
        <xdr:cNvPr id="3331" name="Text Box 18">
          <a:extLst>
            <a:ext uri="{FF2B5EF4-FFF2-40B4-BE49-F238E27FC236}">
              <a16:creationId xmlns:a16="http://schemas.microsoft.com/office/drawing/2014/main" id="{0C0E4C94-FFD4-450E-BE58-85B1F9D14644}"/>
            </a:ext>
          </a:extLst>
        </xdr:cNvPr>
        <xdr:cNvSpPr txBox="1">
          <a:spLocks noChangeArrowheads="1"/>
        </xdr:cNvSpPr>
      </xdr:nvSpPr>
      <xdr:spPr bwMode="auto">
        <a:xfrm>
          <a:off x="3986212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67</xdr:row>
      <xdr:rowOff>0</xdr:rowOff>
    </xdr:from>
    <xdr:ext cx="95250" cy="171450"/>
    <xdr:sp macro="" textlink="">
      <xdr:nvSpPr>
        <xdr:cNvPr id="3332" name="Text Box 19">
          <a:extLst>
            <a:ext uri="{FF2B5EF4-FFF2-40B4-BE49-F238E27FC236}">
              <a16:creationId xmlns:a16="http://schemas.microsoft.com/office/drawing/2014/main" id="{FC7A4A0B-EA57-4EF0-8A37-BC5EDB47EEE6}"/>
            </a:ext>
          </a:extLst>
        </xdr:cNvPr>
        <xdr:cNvSpPr txBox="1">
          <a:spLocks noChangeArrowheads="1"/>
        </xdr:cNvSpPr>
      </xdr:nvSpPr>
      <xdr:spPr bwMode="auto">
        <a:xfrm>
          <a:off x="39862125"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70</xdr:row>
      <xdr:rowOff>504825</xdr:rowOff>
    </xdr:from>
    <xdr:ext cx="95250" cy="442269"/>
    <xdr:sp macro="" textlink="">
      <xdr:nvSpPr>
        <xdr:cNvPr id="3333" name="Text Box 15">
          <a:extLst>
            <a:ext uri="{FF2B5EF4-FFF2-40B4-BE49-F238E27FC236}">
              <a16:creationId xmlns:a16="http://schemas.microsoft.com/office/drawing/2014/main" id="{6F5CE6D3-27C7-43BA-B01C-497E6296062F}"/>
            </a:ext>
          </a:extLst>
        </xdr:cNvPr>
        <xdr:cNvSpPr txBox="1">
          <a:spLocks noChangeArrowheads="1"/>
        </xdr:cNvSpPr>
      </xdr:nvSpPr>
      <xdr:spPr bwMode="auto">
        <a:xfrm>
          <a:off x="39862125"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70</xdr:row>
      <xdr:rowOff>0</xdr:rowOff>
    </xdr:from>
    <xdr:ext cx="95250" cy="171450"/>
    <xdr:sp macro="" textlink="">
      <xdr:nvSpPr>
        <xdr:cNvPr id="3334" name="Text Box 16">
          <a:extLst>
            <a:ext uri="{FF2B5EF4-FFF2-40B4-BE49-F238E27FC236}">
              <a16:creationId xmlns:a16="http://schemas.microsoft.com/office/drawing/2014/main" id="{EACAD812-474B-4E19-AE46-8790A7AA8415}"/>
            </a:ext>
          </a:extLst>
        </xdr:cNvPr>
        <xdr:cNvSpPr txBox="1">
          <a:spLocks noChangeArrowheads="1"/>
        </xdr:cNvSpPr>
      </xdr:nvSpPr>
      <xdr:spPr bwMode="auto">
        <a:xfrm>
          <a:off x="22850475"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70</xdr:row>
      <xdr:rowOff>0</xdr:rowOff>
    </xdr:from>
    <xdr:ext cx="95250" cy="171450"/>
    <xdr:sp macro="" textlink="">
      <xdr:nvSpPr>
        <xdr:cNvPr id="3335" name="Text Box 17">
          <a:extLst>
            <a:ext uri="{FF2B5EF4-FFF2-40B4-BE49-F238E27FC236}">
              <a16:creationId xmlns:a16="http://schemas.microsoft.com/office/drawing/2014/main" id="{A500C218-504A-4A4C-AE56-180CBC8F76A9}"/>
            </a:ext>
          </a:extLst>
        </xdr:cNvPr>
        <xdr:cNvSpPr txBox="1">
          <a:spLocks noChangeArrowheads="1"/>
        </xdr:cNvSpPr>
      </xdr:nvSpPr>
      <xdr:spPr bwMode="auto">
        <a:xfrm>
          <a:off x="22850475"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70</xdr:row>
      <xdr:rowOff>0</xdr:rowOff>
    </xdr:from>
    <xdr:ext cx="95250" cy="171450"/>
    <xdr:sp macro="" textlink="">
      <xdr:nvSpPr>
        <xdr:cNvPr id="3336" name="Text Box 18">
          <a:extLst>
            <a:ext uri="{FF2B5EF4-FFF2-40B4-BE49-F238E27FC236}">
              <a16:creationId xmlns:a16="http://schemas.microsoft.com/office/drawing/2014/main" id="{222C432E-68C4-4D93-B940-58B609B0E7D2}"/>
            </a:ext>
          </a:extLst>
        </xdr:cNvPr>
        <xdr:cNvSpPr txBox="1">
          <a:spLocks noChangeArrowheads="1"/>
        </xdr:cNvSpPr>
      </xdr:nvSpPr>
      <xdr:spPr bwMode="auto">
        <a:xfrm>
          <a:off x="22850475"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70</xdr:row>
      <xdr:rowOff>0</xdr:rowOff>
    </xdr:from>
    <xdr:ext cx="95250" cy="171450"/>
    <xdr:sp macro="" textlink="">
      <xdr:nvSpPr>
        <xdr:cNvPr id="3337" name="Text Box 19">
          <a:extLst>
            <a:ext uri="{FF2B5EF4-FFF2-40B4-BE49-F238E27FC236}">
              <a16:creationId xmlns:a16="http://schemas.microsoft.com/office/drawing/2014/main" id="{945AA4A0-A250-4589-A058-B02DBA56CCA8}"/>
            </a:ext>
          </a:extLst>
        </xdr:cNvPr>
        <xdr:cNvSpPr txBox="1">
          <a:spLocks noChangeArrowheads="1"/>
        </xdr:cNvSpPr>
      </xdr:nvSpPr>
      <xdr:spPr bwMode="auto">
        <a:xfrm>
          <a:off x="22850475"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70</xdr:row>
      <xdr:rowOff>504825</xdr:rowOff>
    </xdr:from>
    <xdr:ext cx="95250" cy="213632"/>
    <xdr:sp macro="" textlink="">
      <xdr:nvSpPr>
        <xdr:cNvPr id="3338" name="Text Box 15">
          <a:extLst>
            <a:ext uri="{FF2B5EF4-FFF2-40B4-BE49-F238E27FC236}">
              <a16:creationId xmlns:a16="http://schemas.microsoft.com/office/drawing/2014/main" id="{B1CE5494-0CE5-4714-9DDC-87201D342054}"/>
            </a:ext>
          </a:extLst>
        </xdr:cNvPr>
        <xdr:cNvSpPr txBox="1">
          <a:spLocks noChangeArrowheads="1"/>
        </xdr:cNvSpPr>
      </xdr:nvSpPr>
      <xdr:spPr bwMode="auto">
        <a:xfrm>
          <a:off x="22850475"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339" name="Text Box 16">
          <a:extLst>
            <a:ext uri="{FF2B5EF4-FFF2-40B4-BE49-F238E27FC236}">
              <a16:creationId xmlns:a16="http://schemas.microsoft.com/office/drawing/2014/main" id="{2569E108-ED5D-4B57-96D9-BAC89E103090}"/>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340" name="Text Box 17">
          <a:extLst>
            <a:ext uri="{FF2B5EF4-FFF2-40B4-BE49-F238E27FC236}">
              <a16:creationId xmlns:a16="http://schemas.microsoft.com/office/drawing/2014/main" id="{8A44F6E9-CE62-411D-8988-A57576585D09}"/>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70</xdr:row>
      <xdr:rowOff>15875</xdr:rowOff>
    </xdr:from>
    <xdr:ext cx="95250" cy="171450"/>
    <xdr:sp macro="" textlink="">
      <xdr:nvSpPr>
        <xdr:cNvPr id="3341" name="Text Box 18">
          <a:extLst>
            <a:ext uri="{FF2B5EF4-FFF2-40B4-BE49-F238E27FC236}">
              <a16:creationId xmlns:a16="http://schemas.microsoft.com/office/drawing/2014/main" id="{EC345D2F-1E6D-4A04-BF22-67F1B20AB07E}"/>
            </a:ext>
          </a:extLst>
        </xdr:cNvPr>
        <xdr:cNvSpPr txBox="1">
          <a:spLocks noChangeArrowheads="1"/>
        </xdr:cNvSpPr>
      </xdr:nvSpPr>
      <xdr:spPr bwMode="auto">
        <a:xfrm>
          <a:off x="32279907" y="8735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342" name="Text Box 15">
          <a:extLst>
            <a:ext uri="{FF2B5EF4-FFF2-40B4-BE49-F238E27FC236}">
              <a16:creationId xmlns:a16="http://schemas.microsoft.com/office/drawing/2014/main" id="{4EA2EFCC-DB26-47FA-9E5A-D383F8330DC5}"/>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343" name="Text Box 16">
          <a:extLst>
            <a:ext uri="{FF2B5EF4-FFF2-40B4-BE49-F238E27FC236}">
              <a16:creationId xmlns:a16="http://schemas.microsoft.com/office/drawing/2014/main" id="{04DE82CB-F916-4818-9BCD-D50A5BEF13C0}"/>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344" name="Text Box 17">
          <a:extLst>
            <a:ext uri="{FF2B5EF4-FFF2-40B4-BE49-F238E27FC236}">
              <a16:creationId xmlns:a16="http://schemas.microsoft.com/office/drawing/2014/main" id="{9EC949E7-3BFB-4E7F-95FA-E70A69ABB411}"/>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345" name="Text Box 18">
          <a:extLst>
            <a:ext uri="{FF2B5EF4-FFF2-40B4-BE49-F238E27FC236}">
              <a16:creationId xmlns:a16="http://schemas.microsoft.com/office/drawing/2014/main" id="{B3032765-3988-4C2F-BF67-8409ECED1019}"/>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346" name="Text Box 19">
          <a:extLst>
            <a:ext uri="{FF2B5EF4-FFF2-40B4-BE49-F238E27FC236}">
              <a16:creationId xmlns:a16="http://schemas.microsoft.com/office/drawing/2014/main" id="{D8A38D65-433B-47D7-AAE7-E33F9CD8E9AD}"/>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347" name="Text Box 16">
          <a:extLst>
            <a:ext uri="{FF2B5EF4-FFF2-40B4-BE49-F238E27FC236}">
              <a16:creationId xmlns:a16="http://schemas.microsoft.com/office/drawing/2014/main" id="{31A67836-0A7C-4048-9AB2-9DC47067D81D}"/>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67</xdr:row>
      <xdr:rowOff>0</xdr:rowOff>
    </xdr:from>
    <xdr:ext cx="95250" cy="171450"/>
    <xdr:sp macro="" textlink="">
      <xdr:nvSpPr>
        <xdr:cNvPr id="3348" name="Text Box 16">
          <a:extLst>
            <a:ext uri="{FF2B5EF4-FFF2-40B4-BE49-F238E27FC236}">
              <a16:creationId xmlns:a16="http://schemas.microsoft.com/office/drawing/2014/main" id="{0BF88714-A1B6-4953-9AAB-46D596E0B138}"/>
            </a:ext>
          </a:extLst>
        </xdr:cNvPr>
        <xdr:cNvSpPr txBox="1">
          <a:spLocks noChangeArrowheads="1"/>
        </xdr:cNvSpPr>
      </xdr:nvSpPr>
      <xdr:spPr bwMode="auto">
        <a:xfrm>
          <a:off x="41300400"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67</xdr:row>
      <xdr:rowOff>0</xdr:rowOff>
    </xdr:from>
    <xdr:ext cx="95250" cy="171450"/>
    <xdr:sp macro="" textlink="">
      <xdr:nvSpPr>
        <xdr:cNvPr id="3349" name="Text Box 17">
          <a:extLst>
            <a:ext uri="{FF2B5EF4-FFF2-40B4-BE49-F238E27FC236}">
              <a16:creationId xmlns:a16="http://schemas.microsoft.com/office/drawing/2014/main" id="{868C6EE1-6540-4AD8-BED0-1DE75F50D704}"/>
            </a:ext>
          </a:extLst>
        </xdr:cNvPr>
        <xdr:cNvSpPr txBox="1">
          <a:spLocks noChangeArrowheads="1"/>
        </xdr:cNvSpPr>
      </xdr:nvSpPr>
      <xdr:spPr bwMode="auto">
        <a:xfrm>
          <a:off x="41300400"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67</xdr:row>
      <xdr:rowOff>0</xdr:rowOff>
    </xdr:from>
    <xdr:ext cx="95250" cy="171450"/>
    <xdr:sp macro="" textlink="">
      <xdr:nvSpPr>
        <xdr:cNvPr id="3350" name="Text Box 18">
          <a:extLst>
            <a:ext uri="{FF2B5EF4-FFF2-40B4-BE49-F238E27FC236}">
              <a16:creationId xmlns:a16="http://schemas.microsoft.com/office/drawing/2014/main" id="{1159D7D7-EE3C-4C9D-BDE8-9677FA4073C1}"/>
            </a:ext>
          </a:extLst>
        </xdr:cNvPr>
        <xdr:cNvSpPr txBox="1">
          <a:spLocks noChangeArrowheads="1"/>
        </xdr:cNvSpPr>
      </xdr:nvSpPr>
      <xdr:spPr bwMode="auto">
        <a:xfrm>
          <a:off x="41300400"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67</xdr:row>
      <xdr:rowOff>0</xdr:rowOff>
    </xdr:from>
    <xdr:ext cx="95250" cy="171450"/>
    <xdr:sp macro="" textlink="">
      <xdr:nvSpPr>
        <xdr:cNvPr id="3351" name="Text Box 19">
          <a:extLst>
            <a:ext uri="{FF2B5EF4-FFF2-40B4-BE49-F238E27FC236}">
              <a16:creationId xmlns:a16="http://schemas.microsoft.com/office/drawing/2014/main" id="{46FBEFF6-D15F-45C9-B9EC-A422B072A609}"/>
            </a:ext>
          </a:extLst>
        </xdr:cNvPr>
        <xdr:cNvSpPr txBox="1">
          <a:spLocks noChangeArrowheads="1"/>
        </xdr:cNvSpPr>
      </xdr:nvSpPr>
      <xdr:spPr bwMode="auto">
        <a:xfrm>
          <a:off x="41300400" y="7229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70</xdr:row>
      <xdr:rowOff>504825</xdr:rowOff>
    </xdr:from>
    <xdr:ext cx="95250" cy="442269"/>
    <xdr:sp macro="" textlink="">
      <xdr:nvSpPr>
        <xdr:cNvPr id="3352" name="Text Box 15">
          <a:extLst>
            <a:ext uri="{FF2B5EF4-FFF2-40B4-BE49-F238E27FC236}">
              <a16:creationId xmlns:a16="http://schemas.microsoft.com/office/drawing/2014/main" id="{A0920517-D3AB-4734-9D76-64BFC276226A}"/>
            </a:ext>
          </a:extLst>
        </xdr:cNvPr>
        <xdr:cNvSpPr txBox="1">
          <a:spLocks noChangeArrowheads="1"/>
        </xdr:cNvSpPr>
      </xdr:nvSpPr>
      <xdr:spPr bwMode="auto">
        <a:xfrm>
          <a:off x="4130040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66</xdr:row>
      <xdr:rowOff>504825</xdr:rowOff>
    </xdr:from>
    <xdr:to>
      <xdr:col>22</xdr:col>
      <xdr:colOff>91440</xdr:colOff>
      <xdr:row>67</xdr:row>
      <xdr:rowOff>11657</xdr:rowOff>
    </xdr:to>
    <xdr:sp macro="" textlink="">
      <xdr:nvSpPr>
        <xdr:cNvPr id="3353" name="Text Box 15">
          <a:extLst>
            <a:ext uri="{FF2B5EF4-FFF2-40B4-BE49-F238E27FC236}">
              <a16:creationId xmlns:a16="http://schemas.microsoft.com/office/drawing/2014/main" id="{7C86A3FA-E22F-42AF-A596-D9693428BBB0}"/>
            </a:ext>
          </a:extLst>
        </xdr:cNvPr>
        <xdr:cNvSpPr txBox="1">
          <a:spLocks noChangeArrowheads="1"/>
        </xdr:cNvSpPr>
      </xdr:nvSpPr>
      <xdr:spPr bwMode="auto">
        <a:xfrm>
          <a:off x="22850475" y="7231380"/>
          <a:ext cx="91440" cy="5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71</xdr:row>
      <xdr:rowOff>504825</xdr:rowOff>
    </xdr:from>
    <xdr:ext cx="95250" cy="213632"/>
    <xdr:sp macro="" textlink="">
      <xdr:nvSpPr>
        <xdr:cNvPr id="3354" name="Text Box 15">
          <a:extLst>
            <a:ext uri="{FF2B5EF4-FFF2-40B4-BE49-F238E27FC236}">
              <a16:creationId xmlns:a16="http://schemas.microsoft.com/office/drawing/2014/main" id="{ACECFAA3-73C7-425F-BA7E-18181A2147AE}"/>
            </a:ext>
          </a:extLst>
        </xdr:cNvPr>
        <xdr:cNvSpPr txBox="1">
          <a:spLocks noChangeArrowheads="1"/>
        </xdr:cNvSpPr>
      </xdr:nvSpPr>
      <xdr:spPr bwMode="auto">
        <a:xfrm>
          <a:off x="32282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66</xdr:row>
      <xdr:rowOff>301625</xdr:rowOff>
    </xdr:from>
    <xdr:to>
      <xdr:col>22</xdr:col>
      <xdr:colOff>93820</xdr:colOff>
      <xdr:row>67</xdr:row>
      <xdr:rowOff>12246</xdr:rowOff>
    </xdr:to>
    <xdr:sp macro="" textlink="">
      <xdr:nvSpPr>
        <xdr:cNvPr id="3355" name="Text Box 15">
          <a:extLst>
            <a:ext uri="{FF2B5EF4-FFF2-40B4-BE49-F238E27FC236}">
              <a16:creationId xmlns:a16="http://schemas.microsoft.com/office/drawing/2014/main" id="{5662B50B-7E75-4440-9EEE-F8DD96941070}"/>
            </a:ext>
          </a:extLst>
        </xdr:cNvPr>
        <xdr:cNvSpPr txBox="1">
          <a:spLocks noChangeArrowheads="1"/>
        </xdr:cNvSpPr>
      </xdr:nvSpPr>
      <xdr:spPr bwMode="auto">
        <a:xfrm>
          <a:off x="22837140" y="70929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12246</xdr:rowOff>
    </xdr:to>
    <xdr:sp macro="" textlink="">
      <xdr:nvSpPr>
        <xdr:cNvPr id="3356" name="Text Box 15">
          <a:extLst>
            <a:ext uri="{FF2B5EF4-FFF2-40B4-BE49-F238E27FC236}">
              <a16:creationId xmlns:a16="http://schemas.microsoft.com/office/drawing/2014/main" id="{704FC7F2-429F-4687-B053-2F198F30F6A5}"/>
            </a:ext>
          </a:extLst>
        </xdr:cNvPr>
        <xdr:cNvSpPr txBox="1">
          <a:spLocks noChangeArrowheads="1"/>
        </xdr:cNvSpPr>
      </xdr:nvSpPr>
      <xdr:spPr bwMode="auto">
        <a:xfrm>
          <a:off x="22837140" y="70929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12246</xdr:rowOff>
    </xdr:to>
    <xdr:sp macro="" textlink="">
      <xdr:nvSpPr>
        <xdr:cNvPr id="3357" name="Text Box 15">
          <a:extLst>
            <a:ext uri="{FF2B5EF4-FFF2-40B4-BE49-F238E27FC236}">
              <a16:creationId xmlns:a16="http://schemas.microsoft.com/office/drawing/2014/main" id="{63533A84-6791-4F24-B38A-A9A1C3B2FD93}"/>
            </a:ext>
          </a:extLst>
        </xdr:cNvPr>
        <xdr:cNvSpPr txBox="1">
          <a:spLocks noChangeArrowheads="1"/>
        </xdr:cNvSpPr>
      </xdr:nvSpPr>
      <xdr:spPr bwMode="auto">
        <a:xfrm>
          <a:off x="22837140" y="70929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12246</xdr:rowOff>
    </xdr:to>
    <xdr:sp macro="" textlink="">
      <xdr:nvSpPr>
        <xdr:cNvPr id="3358" name="Text Box 15">
          <a:extLst>
            <a:ext uri="{FF2B5EF4-FFF2-40B4-BE49-F238E27FC236}">
              <a16:creationId xmlns:a16="http://schemas.microsoft.com/office/drawing/2014/main" id="{4CD28FA3-AC50-45CF-A34E-C63D4F354551}"/>
            </a:ext>
          </a:extLst>
        </xdr:cNvPr>
        <xdr:cNvSpPr txBox="1">
          <a:spLocks noChangeArrowheads="1"/>
        </xdr:cNvSpPr>
      </xdr:nvSpPr>
      <xdr:spPr bwMode="auto">
        <a:xfrm>
          <a:off x="22837140" y="70929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59" name="Text Box 15">
          <a:extLst>
            <a:ext uri="{FF2B5EF4-FFF2-40B4-BE49-F238E27FC236}">
              <a16:creationId xmlns:a16="http://schemas.microsoft.com/office/drawing/2014/main" id="{3B20B87A-BD59-42E2-9428-AA997DF12863}"/>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60" name="Text Box 15">
          <a:extLst>
            <a:ext uri="{FF2B5EF4-FFF2-40B4-BE49-F238E27FC236}">
              <a16:creationId xmlns:a16="http://schemas.microsoft.com/office/drawing/2014/main" id="{57C97441-D21B-4F4F-9716-623CFFEF7477}"/>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61" name="Text Box 15">
          <a:extLst>
            <a:ext uri="{FF2B5EF4-FFF2-40B4-BE49-F238E27FC236}">
              <a16:creationId xmlns:a16="http://schemas.microsoft.com/office/drawing/2014/main" id="{4C85B26B-4F41-486C-9A1B-B61877160C99}"/>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10081</xdr:rowOff>
    </xdr:to>
    <xdr:sp macro="" textlink="">
      <xdr:nvSpPr>
        <xdr:cNvPr id="3362" name="Text Box 15">
          <a:extLst>
            <a:ext uri="{FF2B5EF4-FFF2-40B4-BE49-F238E27FC236}">
              <a16:creationId xmlns:a16="http://schemas.microsoft.com/office/drawing/2014/main" id="{9FC9FC67-E49A-4B12-B9F2-9CB14C9371D0}"/>
            </a:ext>
          </a:extLst>
        </xdr:cNvPr>
        <xdr:cNvSpPr txBox="1">
          <a:spLocks noChangeArrowheads="1"/>
        </xdr:cNvSpPr>
      </xdr:nvSpPr>
      <xdr:spPr bwMode="auto">
        <a:xfrm>
          <a:off x="22837140" y="94456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10081</xdr:rowOff>
    </xdr:to>
    <xdr:sp macro="" textlink="">
      <xdr:nvSpPr>
        <xdr:cNvPr id="3363" name="Text Box 15">
          <a:extLst>
            <a:ext uri="{FF2B5EF4-FFF2-40B4-BE49-F238E27FC236}">
              <a16:creationId xmlns:a16="http://schemas.microsoft.com/office/drawing/2014/main" id="{E1A85D5D-03FC-4CDB-AC45-1636A9224EFF}"/>
            </a:ext>
          </a:extLst>
        </xdr:cNvPr>
        <xdr:cNvSpPr txBox="1">
          <a:spLocks noChangeArrowheads="1"/>
        </xdr:cNvSpPr>
      </xdr:nvSpPr>
      <xdr:spPr bwMode="auto">
        <a:xfrm>
          <a:off x="22837140" y="94456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10081</xdr:rowOff>
    </xdr:to>
    <xdr:sp macro="" textlink="">
      <xdr:nvSpPr>
        <xdr:cNvPr id="3364" name="Text Box 15">
          <a:extLst>
            <a:ext uri="{FF2B5EF4-FFF2-40B4-BE49-F238E27FC236}">
              <a16:creationId xmlns:a16="http://schemas.microsoft.com/office/drawing/2014/main" id="{6ED55017-1E1C-4610-8FCC-047156851657}"/>
            </a:ext>
          </a:extLst>
        </xdr:cNvPr>
        <xdr:cNvSpPr txBox="1">
          <a:spLocks noChangeArrowheads="1"/>
        </xdr:cNvSpPr>
      </xdr:nvSpPr>
      <xdr:spPr bwMode="auto">
        <a:xfrm>
          <a:off x="22837140" y="94456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10081</xdr:rowOff>
    </xdr:to>
    <xdr:sp macro="" textlink="">
      <xdr:nvSpPr>
        <xdr:cNvPr id="3365" name="Text Box 15">
          <a:extLst>
            <a:ext uri="{FF2B5EF4-FFF2-40B4-BE49-F238E27FC236}">
              <a16:creationId xmlns:a16="http://schemas.microsoft.com/office/drawing/2014/main" id="{2037433E-1223-4038-8CE4-94219698E5F0}"/>
            </a:ext>
          </a:extLst>
        </xdr:cNvPr>
        <xdr:cNvSpPr txBox="1">
          <a:spLocks noChangeArrowheads="1"/>
        </xdr:cNvSpPr>
      </xdr:nvSpPr>
      <xdr:spPr bwMode="auto">
        <a:xfrm>
          <a:off x="22837140" y="94456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66" name="Text Box 15">
          <a:extLst>
            <a:ext uri="{FF2B5EF4-FFF2-40B4-BE49-F238E27FC236}">
              <a16:creationId xmlns:a16="http://schemas.microsoft.com/office/drawing/2014/main" id="{BDBFB431-0DF4-444E-B64F-3F9FFD07063A}"/>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67" name="Text Box 15">
          <a:extLst>
            <a:ext uri="{FF2B5EF4-FFF2-40B4-BE49-F238E27FC236}">
              <a16:creationId xmlns:a16="http://schemas.microsoft.com/office/drawing/2014/main" id="{EEB79A34-CF0F-4A1C-8C99-EB8507932E78}"/>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68" name="Text Box 15">
          <a:extLst>
            <a:ext uri="{FF2B5EF4-FFF2-40B4-BE49-F238E27FC236}">
              <a16:creationId xmlns:a16="http://schemas.microsoft.com/office/drawing/2014/main" id="{F5160E3B-EA6E-493E-8A04-5E977215F33F}"/>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69" name="Text Box 15">
          <a:extLst>
            <a:ext uri="{FF2B5EF4-FFF2-40B4-BE49-F238E27FC236}">
              <a16:creationId xmlns:a16="http://schemas.microsoft.com/office/drawing/2014/main" id="{781F0DDC-9EB9-4C38-BEB9-EA76034A17C1}"/>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70" name="Text Box 15">
          <a:extLst>
            <a:ext uri="{FF2B5EF4-FFF2-40B4-BE49-F238E27FC236}">
              <a16:creationId xmlns:a16="http://schemas.microsoft.com/office/drawing/2014/main" id="{CCF501EA-FC14-4499-9C39-8E3752F4AFBD}"/>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71" name="Text Box 15">
          <a:extLst>
            <a:ext uri="{FF2B5EF4-FFF2-40B4-BE49-F238E27FC236}">
              <a16:creationId xmlns:a16="http://schemas.microsoft.com/office/drawing/2014/main" id="{79CF82A0-B51A-47BD-B591-87E365A0B294}"/>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72" name="Text Box 15">
          <a:extLst>
            <a:ext uri="{FF2B5EF4-FFF2-40B4-BE49-F238E27FC236}">
              <a16:creationId xmlns:a16="http://schemas.microsoft.com/office/drawing/2014/main" id="{D7FA32DD-B2B2-458E-BA8C-29300E21C068}"/>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73" name="Text Box 15">
          <a:extLst>
            <a:ext uri="{FF2B5EF4-FFF2-40B4-BE49-F238E27FC236}">
              <a16:creationId xmlns:a16="http://schemas.microsoft.com/office/drawing/2014/main" id="{42C942F0-869C-4EB6-BA6C-7B6ED5B22249}"/>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66</xdr:row>
      <xdr:rowOff>301625</xdr:rowOff>
    </xdr:from>
    <xdr:to>
      <xdr:col>22</xdr:col>
      <xdr:colOff>93820</xdr:colOff>
      <xdr:row>67</xdr:row>
      <xdr:rowOff>111521</xdr:rowOff>
    </xdr:to>
    <xdr:sp macro="" textlink="">
      <xdr:nvSpPr>
        <xdr:cNvPr id="3374" name="Text Box 15">
          <a:extLst>
            <a:ext uri="{FF2B5EF4-FFF2-40B4-BE49-F238E27FC236}">
              <a16:creationId xmlns:a16="http://schemas.microsoft.com/office/drawing/2014/main" id="{92CB965F-69D3-4C7E-AA3C-17AB91F27694}"/>
            </a:ext>
          </a:extLst>
        </xdr:cNvPr>
        <xdr:cNvSpPr txBox="1">
          <a:spLocks noChangeArrowheads="1"/>
        </xdr:cNvSpPr>
      </xdr:nvSpPr>
      <xdr:spPr bwMode="auto">
        <a:xfrm>
          <a:off x="22837140" y="70929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75" name="Text Box 15">
          <a:extLst>
            <a:ext uri="{FF2B5EF4-FFF2-40B4-BE49-F238E27FC236}">
              <a16:creationId xmlns:a16="http://schemas.microsoft.com/office/drawing/2014/main" id="{A8546015-BC84-4938-BD50-4214BA0F3CB3}"/>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76" name="Text Box 15">
          <a:extLst>
            <a:ext uri="{FF2B5EF4-FFF2-40B4-BE49-F238E27FC236}">
              <a16:creationId xmlns:a16="http://schemas.microsoft.com/office/drawing/2014/main" id="{4A785631-8FCC-489A-8568-FDE2080EEA98}"/>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71</xdr:row>
      <xdr:rowOff>301625</xdr:rowOff>
    </xdr:from>
    <xdr:to>
      <xdr:col>22</xdr:col>
      <xdr:colOff>93820</xdr:colOff>
      <xdr:row>72</xdr:row>
      <xdr:rowOff>103641</xdr:rowOff>
    </xdr:to>
    <xdr:sp macro="" textlink="">
      <xdr:nvSpPr>
        <xdr:cNvPr id="3377" name="Text Box 15">
          <a:extLst>
            <a:ext uri="{FF2B5EF4-FFF2-40B4-BE49-F238E27FC236}">
              <a16:creationId xmlns:a16="http://schemas.microsoft.com/office/drawing/2014/main" id="{522478D8-5A82-4726-9A0E-8459E8E84D13}"/>
            </a:ext>
          </a:extLst>
        </xdr:cNvPr>
        <xdr:cNvSpPr txBox="1">
          <a:spLocks noChangeArrowheads="1"/>
        </xdr:cNvSpPr>
      </xdr:nvSpPr>
      <xdr:spPr bwMode="auto">
        <a:xfrm>
          <a:off x="22837140" y="94456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63</xdr:row>
      <xdr:rowOff>504825</xdr:rowOff>
    </xdr:from>
    <xdr:ext cx="95250" cy="442269"/>
    <xdr:sp macro="" textlink="">
      <xdr:nvSpPr>
        <xdr:cNvPr id="3378" name="Text Box 15">
          <a:extLst>
            <a:ext uri="{FF2B5EF4-FFF2-40B4-BE49-F238E27FC236}">
              <a16:creationId xmlns:a16="http://schemas.microsoft.com/office/drawing/2014/main" id="{44FE274D-1913-453B-B0F9-253D4FFC0264}"/>
            </a:ext>
          </a:extLst>
        </xdr:cNvPr>
        <xdr:cNvSpPr txBox="1">
          <a:spLocks noChangeArrowheads="1"/>
        </xdr:cNvSpPr>
      </xdr:nvSpPr>
      <xdr:spPr bwMode="auto">
        <a:xfrm>
          <a:off x="32282130" y="59169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63</xdr:row>
      <xdr:rowOff>504825</xdr:rowOff>
    </xdr:from>
    <xdr:ext cx="95250" cy="213632"/>
    <xdr:sp macro="" textlink="">
      <xdr:nvSpPr>
        <xdr:cNvPr id="3379" name="Text Box 15">
          <a:extLst>
            <a:ext uri="{FF2B5EF4-FFF2-40B4-BE49-F238E27FC236}">
              <a16:creationId xmlns:a16="http://schemas.microsoft.com/office/drawing/2014/main" id="{ADB59BDC-0272-4A0E-9476-550084675422}"/>
            </a:ext>
          </a:extLst>
        </xdr:cNvPr>
        <xdr:cNvSpPr txBox="1">
          <a:spLocks noChangeArrowheads="1"/>
        </xdr:cNvSpPr>
      </xdr:nvSpPr>
      <xdr:spPr bwMode="auto">
        <a:xfrm>
          <a:off x="32282130" y="59169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64</xdr:row>
      <xdr:rowOff>504825</xdr:rowOff>
    </xdr:from>
    <xdr:ext cx="95250" cy="442269"/>
    <xdr:sp macro="" textlink="">
      <xdr:nvSpPr>
        <xdr:cNvPr id="3380" name="Text Box 15">
          <a:extLst>
            <a:ext uri="{FF2B5EF4-FFF2-40B4-BE49-F238E27FC236}">
              <a16:creationId xmlns:a16="http://schemas.microsoft.com/office/drawing/2014/main" id="{18C62AAE-EC8C-488D-931A-5AB4383123AE}"/>
            </a:ext>
          </a:extLst>
        </xdr:cNvPr>
        <xdr:cNvSpPr txBox="1">
          <a:spLocks noChangeArrowheads="1"/>
        </xdr:cNvSpPr>
      </xdr:nvSpPr>
      <xdr:spPr bwMode="auto">
        <a:xfrm>
          <a:off x="32282130" y="6355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64</xdr:row>
      <xdr:rowOff>504825</xdr:rowOff>
    </xdr:from>
    <xdr:ext cx="95250" cy="213632"/>
    <xdr:sp macro="" textlink="">
      <xdr:nvSpPr>
        <xdr:cNvPr id="3381" name="Text Box 15">
          <a:extLst>
            <a:ext uri="{FF2B5EF4-FFF2-40B4-BE49-F238E27FC236}">
              <a16:creationId xmlns:a16="http://schemas.microsoft.com/office/drawing/2014/main" id="{8E94D889-F255-4C2D-88BC-6650CD7D2DE2}"/>
            </a:ext>
          </a:extLst>
        </xdr:cNvPr>
        <xdr:cNvSpPr txBox="1">
          <a:spLocks noChangeArrowheads="1"/>
        </xdr:cNvSpPr>
      </xdr:nvSpPr>
      <xdr:spPr bwMode="auto">
        <a:xfrm>
          <a:off x="32282130" y="6355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2" name="Text Box 16">
          <a:extLst>
            <a:ext uri="{FF2B5EF4-FFF2-40B4-BE49-F238E27FC236}">
              <a16:creationId xmlns:a16="http://schemas.microsoft.com/office/drawing/2014/main" id="{0A12A92D-D7B2-4DAA-802B-110CB451C92C}"/>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3" name="Text Box 17">
          <a:extLst>
            <a:ext uri="{FF2B5EF4-FFF2-40B4-BE49-F238E27FC236}">
              <a16:creationId xmlns:a16="http://schemas.microsoft.com/office/drawing/2014/main" id="{395520FA-1B3C-4C6F-A4BD-8BCB7109EC7D}"/>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4" name="Text Box 18">
          <a:extLst>
            <a:ext uri="{FF2B5EF4-FFF2-40B4-BE49-F238E27FC236}">
              <a16:creationId xmlns:a16="http://schemas.microsoft.com/office/drawing/2014/main" id="{252DBD60-A500-4C84-A619-E9ABAB181755}"/>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5" name="Text Box 19">
          <a:extLst>
            <a:ext uri="{FF2B5EF4-FFF2-40B4-BE49-F238E27FC236}">
              <a16:creationId xmlns:a16="http://schemas.microsoft.com/office/drawing/2014/main" id="{21FBEA37-958F-4422-AB7C-5FD3009BA5C7}"/>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504825</xdr:rowOff>
    </xdr:from>
    <xdr:ext cx="95250" cy="442269"/>
    <xdr:sp macro="" textlink="">
      <xdr:nvSpPr>
        <xdr:cNvPr id="3386" name="Text Box 15">
          <a:extLst>
            <a:ext uri="{FF2B5EF4-FFF2-40B4-BE49-F238E27FC236}">
              <a16:creationId xmlns:a16="http://schemas.microsoft.com/office/drawing/2014/main" id="{3C2D5726-AB7E-4E00-B0D2-C21D2C49C65A}"/>
            </a:ext>
          </a:extLst>
        </xdr:cNvPr>
        <xdr:cNvSpPr txBox="1">
          <a:spLocks noChangeArrowheads="1"/>
        </xdr:cNvSpPr>
      </xdr:nvSpPr>
      <xdr:spPr bwMode="auto">
        <a:xfrm>
          <a:off x="34568130"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7" name="Text Box 16">
          <a:extLst>
            <a:ext uri="{FF2B5EF4-FFF2-40B4-BE49-F238E27FC236}">
              <a16:creationId xmlns:a16="http://schemas.microsoft.com/office/drawing/2014/main" id="{E3CBF65F-97A9-4567-BB3D-515097CE4452}"/>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0</xdr:rowOff>
    </xdr:from>
    <xdr:ext cx="95250" cy="171450"/>
    <xdr:sp macro="" textlink="">
      <xdr:nvSpPr>
        <xdr:cNvPr id="3388" name="Text Box 17">
          <a:extLst>
            <a:ext uri="{FF2B5EF4-FFF2-40B4-BE49-F238E27FC236}">
              <a16:creationId xmlns:a16="http://schemas.microsoft.com/office/drawing/2014/main" id="{B14B5295-C877-459D-8142-05360122F522}"/>
            </a:ext>
          </a:extLst>
        </xdr:cNvPr>
        <xdr:cNvSpPr txBox="1">
          <a:spLocks noChangeArrowheads="1"/>
        </xdr:cNvSpPr>
      </xdr:nvSpPr>
      <xdr:spPr bwMode="auto">
        <a:xfrm>
          <a:off x="34568130" y="6353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65</xdr:row>
      <xdr:rowOff>15875</xdr:rowOff>
    </xdr:from>
    <xdr:ext cx="95250" cy="171450"/>
    <xdr:sp macro="" textlink="">
      <xdr:nvSpPr>
        <xdr:cNvPr id="3389" name="Text Box 18">
          <a:extLst>
            <a:ext uri="{FF2B5EF4-FFF2-40B4-BE49-F238E27FC236}">
              <a16:creationId xmlns:a16="http://schemas.microsoft.com/office/drawing/2014/main" id="{D10D0071-D153-486C-BE49-B0DCBFC91BDB}"/>
            </a:ext>
          </a:extLst>
        </xdr:cNvPr>
        <xdr:cNvSpPr txBox="1">
          <a:spLocks noChangeArrowheads="1"/>
        </xdr:cNvSpPr>
      </xdr:nvSpPr>
      <xdr:spPr bwMode="auto">
        <a:xfrm>
          <a:off x="34565907" y="63728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504825</xdr:rowOff>
    </xdr:from>
    <xdr:ext cx="95250" cy="213632"/>
    <xdr:sp macro="" textlink="">
      <xdr:nvSpPr>
        <xdr:cNvPr id="3390" name="Text Box 15">
          <a:extLst>
            <a:ext uri="{FF2B5EF4-FFF2-40B4-BE49-F238E27FC236}">
              <a16:creationId xmlns:a16="http://schemas.microsoft.com/office/drawing/2014/main" id="{DD3FFC87-243A-4F6A-AA7B-3622DD674E72}"/>
            </a:ext>
          </a:extLst>
        </xdr:cNvPr>
        <xdr:cNvSpPr txBox="1">
          <a:spLocks noChangeArrowheads="1"/>
        </xdr:cNvSpPr>
      </xdr:nvSpPr>
      <xdr:spPr bwMode="auto">
        <a:xfrm>
          <a:off x="34568130" y="6793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63</xdr:row>
      <xdr:rowOff>504825</xdr:rowOff>
    </xdr:from>
    <xdr:ext cx="95250" cy="442269"/>
    <xdr:sp macro="" textlink="">
      <xdr:nvSpPr>
        <xdr:cNvPr id="3391" name="Text Box 15">
          <a:extLst>
            <a:ext uri="{FF2B5EF4-FFF2-40B4-BE49-F238E27FC236}">
              <a16:creationId xmlns:a16="http://schemas.microsoft.com/office/drawing/2014/main" id="{7C9CDE84-7F00-46D7-B377-8B89E2886F65}"/>
            </a:ext>
          </a:extLst>
        </xdr:cNvPr>
        <xdr:cNvSpPr txBox="1">
          <a:spLocks noChangeArrowheads="1"/>
        </xdr:cNvSpPr>
      </xdr:nvSpPr>
      <xdr:spPr bwMode="auto">
        <a:xfrm>
          <a:off x="34568130" y="59169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63</xdr:row>
      <xdr:rowOff>504825</xdr:rowOff>
    </xdr:from>
    <xdr:ext cx="95250" cy="213632"/>
    <xdr:sp macro="" textlink="">
      <xdr:nvSpPr>
        <xdr:cNvPr id="3392" name="Text Box 15">
          <a:extLst>
            <a:ext uri="{FF2B5EF4-FFF2-40B4-BE49-F238E27FC236}">
              <a16:creationId xmlns:a16="http://schemas.microsoft.com/office/drawing/2014/main" id="{23E9CFC6-2A35-4058-8EB9-FD451932FF0E}"/>
            </a:ext>
          </a:extLst>
        </xdr:cNvPr>
        <xdr:cNvSpPr txBox="1">
          <a:spLocks noChangeArrowheads="1"/>
        </xdr:cNvSpPr>
      </xdr:nvSpPr>
      <xdr:spPr bwMode="auto">
        <a:xfrm>
          <a:off x="34568130" y="59169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64</xdr:row>
      <xdr:rowOff>504825</xdr:rowOff>
    </xdr:from>
    <xdr:ext cx="95250" cy="442269"/>
    <xdr:sp macro="" textlink="">
      <xdr:nvSpPr>
        <xdr:cNvPr id="3393" name="Text Box 15">
          <a:extLst>
            <a:ext uri="{FF2B5EF4-FFF2-40B4-BE49-F238E27FC236}">
              <a16:creationId xmlns:a16="http://schemas.microsoft.com/office/drawing/2014/main" id="{E590C102-F420-47C9-BE71-CE262165D6CE}"/>
            </a:ext>
          </a:extLst>
        </xdr:cNvPr>
        <xdr:cNvSpPr txBox="1">
          <a:spLocks noChangeArrowheads="1"/>
        </xdr:cNvSpPr>
      </xdr:nvSpPr>
      <xdr:spPr bwMode="auto">
        <a:xfrm>
          <a:off x="34568130" y="6355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64</xdr:row>
      <xdr:rowOff>504825</xdr:rowOff>
    </xdr:from>
    <xdr:ext cx="95250" cy="213632"/>
    <xdr:sp macro="" textlink="">
      <xdr:nvSpPr>
        <xdr:cNvPr id="3394" name="Text Box 15">
          <a:extLst>
            <a:ext uri="{FF2B5EF4-FFF2-40B4-BE49-F238E27FC236}">
              <a16:creationId xmlns:a16="http://schemas.microsoft.com/office/drawing/2014/main" id="{81B7FC99-D0E0-4ECB-A264-6C2C961AE6B3}"/>
            </a:ext>
          </a:extLst>
        </xdr:cNvPr>
        <xdr:cNvSpPr txBox="1">
          <a:spLocks noChangeArrowheads="1"/>
        </xdr:cNvSpPr>
      </xdr:nvSpPr>
      <xdr:spPr bwMode="auto">
        <a:xfrm>
          <a:off x="34568130" y="6355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395" name="Text Box 16">
          <a:extLst>
            <a:ext uri="{FF2B5EF4-FFF2-40B4-BE49-F238E27FC236}">
              <a16:creationId xmlns:a16="http://schemas.microsoft.com/office/drawing/2014/main" id="{16FC2BB4-B436-4445-9A96-0E2A3EFE9BEE}"/>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396" name="Text Box 17">
          <a:extLst>
            <a:ext uri="{FF2B5EF4-FFF2-40B4-BE49-F238E27FC236}">
              <a16:creationId xmlns:a16="http://schemas.microsoft.com/office/drawing/2014/main" id="{A316C294-3BF7-401C-9937-A5A1A87C9E12}"/>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397" name="Text Box 18">
          <a:extLst>
            <a:ext uri="{FF2B5EF4-FFF2-40B4-BE49-F238E27FC236}">
              <a16:creationId xmlns:a16="http://schemas.microsoft.com/office/drawing/2014/main" id="{904228A6-505E-40D2-8712-C7473026D8F5}"/>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398" name="Text Box 19">
          <a:extLst>
            <a:ext uri="{FF2B5EF4-FFF2-40B4-BE49-F238E27FC236}">
              <a16:creationId xmlns:a16="http://schemas.microsoft.com/office/drawing/2014/main" id="{8A9093F8-0B79-46BF-B949-E23040A74731}"/>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442269"/>
    <xdr:sp macro="" textlink="">
      <xdr:nvSpPr>
        <xdr:cNvPr id="3399" name="Text Box 15">
          <a:extLst>
            <a:ext uri="{FF2B5EF4-FFF2-40B4-BE49-F238E27FC236}">
              <a16:creationId xmlns:a16="http://schemas.microsoft.com/office/drawing/2014/main" id="{04218EA0-E7CB-4608-9C2C-E94609263165}"/>
            </a:ext>
          </a:extLst>
        </xdr:cNvPr>
        <xdr:cNvSpPr txBox="1">
          <a:spLocks noChangeArrowheads="1"/>
        </xdr:cNvSpPr>
      </xdr:nvSpPr>
      <xdr:spPr bwMode="auto">
        <a:xfrm>
          <a:off x="32282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400" name="Text Box 16">
          <a:extLst>
            <a:ext uri="{FF2B5EF4-FFF2-40B4-BE49-F238E27FC236}">
              <a16:creationId xmlns:a16="http://schemas.microsoft.com/office/drawing/2014/main" id="{0C18551C-24CE-4A1E-821A-8201C6A6313C}"/>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0</xdr:rowOff>
    </xdr:from>
    <xdr:ext cx="95250" cy="171450"/>
    <xdr:sp macro="" textlink="">
      <xdr:nvSpPr>
        <xdr:cNvPr id="3401" name="Text Box 17">
          <a:extLst>
            <a:ext uri="{FF2B5EF4-FFF2-40B4-BE49-F238E27FC236}">
              <a16:creationId xmlns:a16="http://schemas.microsoft.com/office/drawing/2014/main" id="{049B5DFD-6531-402C-B813-5CF68CBF6070}"/>
            </a:ext>
          </a:extLst>
        </xdr:cNvPr>
        <xdr:cNvSpPr txBox="1">
          <a:spLocks noChangeArrowheads="1"/>
        </xdr:cNvSpPr>
      </xdr:nvSpPr>
      <xdr:spPr bwMode="auto">
        <a:xfrm>
          <a:off x="32282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68</xdr:row>
      <xdr:rowOff>15875</xdr:rowOff>
    </xdr:from>
    <xdr:ext cx="95250" cy="171450"/>
    <xdr:sp macro="" textlink="">
      <xdr:nvSpPr>
        <xdr:cNvPr id="3402" name="Text Box 18">
          <a:extLst>
            <a:ext uri="{FF2B5EF4-FFF2-40B4-BE49-F238E27FC236}">
              <a16:creationId xmlns:a16="http://schemas.microsoft.com/office/drawing/2014/main" id="{7EC7C7ED-5634-4F42-8F5E-940B0BAB74CD}"/>
            </a:ext>
          </a:extLst>
        </xdr:cNvPr>
        <xdr:cNvSpPr txBox="1">
          <a:spLocks noChangeArrowheads="1"/>
        </xdr:cNvSpPr>
      </xdr:nvSpPr>
      <xdr:spPr bwMode="auto">
        <a:xfrm>
          <a:off x="32279907" y="78778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213632"/>
    <xdr:sp macro="" textlink="">
      <xdr:nvSpPr>
        <xdr:cNvPr id="3403" name="Text Box 15">
          <a:extLst>
            <a:ext uri="{FF2B5EF4-FFF2-40B4-BE49-F238E27FC236}">
              <a16:creationId xmlns:a16="http://schemas.microsoft.com/office/drawing/2014/main" id="{C2074700-F6A0-4672-BD8E-CECC86F00A7A}"/>
            </a:ext>
          </a:extLst>
        </xdr:cNvPr>
        <xdr:cNvSpPr txBox="1">
          <a:spLocks noChangeArrowheads="1"/>
        </xdr:cNvSpPr>
      </xdr:nvSpPr>
      <xdr:spPr bwMode="auto">
        <a:xfrm>
          <a:off x="32282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67</xdr:row>
      <xdr:rowOff>504825</xdr:rowOff>
    </xdr:from>
    <xdr:ext cx="95250" cy="442269"/>
    <xdr:sp macro="" textlink="">
      <xdr:nvSpPr>
        <xdr:cNvPr id="3404" name="Text Box 15">
          <a:extLst>
            <a:ext uri="{FF2B5EF4-FFF2-40B4-BE49-F238E27FC236}">
              <a16:creationId xmlns:a16="http://schemas.microsoft.com/office/drawing/2014/main" id="{9677D74F-288F-4B9B-94C8-C8D1CA9C0459}"/>
            </a:ext>
          </a:extLst>
        </xdr:cNvPr>
        <xdr:cNvSpPr txBox="1">
          <a:spLocks noChangeArrowheads="1"/>
        </xdr:cNvSpPr>
      </xdr:nvSpPr>
      <xdr:spPr bwMode="auto">
        <a:xfrm>
          <a:off x="32282130" y="7736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67</xdr:row>
      <xdr:rowOff>504825</xdr:rowOff>
    </xdr:from>
    <xdr:ext cx="95250" cy="213632"/>
    <xdr:sp macro="" textlink="">
      <xdr:nvSpPr>
        <xdr:cNvPr id="3405" name="Text Box 15">
          <a:extLst>
            <a:ext uri="{FF2B5EF4-FFF2-40B4-BE49-F238E27FC236}">
              <a16:creationId xmlns:a16="http://schemas.microsoft.com/office/drawing/2014/main" id="{B1F12D9E-DD34-4196-9BD1-9FAD460A2BF4}"/>
            </a:ext>
          </a:extLst>
        </xdr:cNvPr>
        <xdr:cNvSpPr txBox="1">
          <a:spLocks noChangeArrowheads="1"/>
        </xdr:cNvSpPr>
      </xdr:nvSpPr>
      <xdr:spPr bwMode="auto">
        <a:xfrm>
          <a:off x="32282130" y="7736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06" name="Text Box 16">
          <a:extLst>
            <a:ext uri="{FF2B5EF4-FFF2-40B4-BE49-F238E27FC236}">
              <a16:creationId xmlns:a16="http://schemas.microsoft.com/office/drawing/2014/main" id="{8510B59B-6B61-47B5-9A06-F9A934EC9721}"/>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07" name="Text Box 17">
          <a:extLst>
            <a:ext uri="{FF2B5EF4-FFF2-40B4-BE49-F238E27FC236}">
              <a16:creationId xmlns:a16="http://schemas.microsoft.com/office/drawing/2014/main" id="{CD6A2664-580A-43C4-88E6-FD153D404D31}"/>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08" name="Text Box 18">
          <a:extLst>
            <a:ext uri="{FF2B5EF4-FFF2-40B4-BE49-F238E27FC236}">
              <a16:creationId xmlns:a16="http://schemas.microsoft.com/office/drawing/2014/main" id="{DAE2A255-9DCA-49D8-8529-D3CB84BBDEAC}"/>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09" name="Text Box 19">
          <a:extLst>
            <a:ext uri="{FF2B5EF4-FFF2-40B4-BE49-F238E27FC236}">
              <a16:creationId xmlns:a16="http://schemas.microsoft.com/office/drawing/2014/main" id="{377A19FB-41A3-4D3B-A8AC-AC0CF8FA9DAD}"/>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442269"/>
    <xdr:sp macro="" textlink="">
      <xdr:nvSpPr>
        <xdr:cNvPr id="3410" name="Text Box 15">
          <a:extLst>
            <a:ext uri="{FF2B5EF4-FFF2-40B4-BE49-F238E27FC236}">
              <a16:creationId xmlns:a16="http://schemas.microsoft.com/office/drawing/2014/main" id="{ED85A41E-7698-4837-9EF2-49A6E53AB09C}"/>
            </a:ext>
          </a:extLst>
        </xdr:cNvPr>
        <xdr:cNvSpPr txBox="1">
          <a:spLocks noChangeArrowheads="1"/>
        </xdr:cNvSpPr>
      </xdr:nvSpPr>
      <xdr:spPr bwMode="auto">
        <a:xfrm>
          <a:off x="32282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11" name="Text Box 16">
          <a:extLst>
            <a:ext uri="{FF2B5EF4-FFF2-40B4-BE49-F238E27FC236}">
              <a16:creationId xmlns:a16="http://schemas.microsoft.com/office/drawing/2014/main" id="{B6344BAA-31E4-4595-9848-811FA6B766EF}"/>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0</xdr:rowOff>
    </xdr:from>
    <xdr:ext cx="95250" cy="171450"/>
    <xdr:sp macro="" textlink="">
      <xdr:nvSpPr>
        <xdr:cNvPr id="3412" name="Text Box 17">
          <a:extLst>
            <a:ext uri="{FF2B5EF4-FFF2-40B4-BE49-F238E27FC236}">
              <a16:creationId xmlns:a16="http://schemas.microsoft.com/office/drawing/2014/main" id="{802F3C73-688D-4B0A-B460-20980158FA23}"/>
            </a:ext>
          </a:extLst>
        </xdr:cNvPr>
        <xdr:cNvSpPr txBox="1">
          <a:spLocks noChangeArrowheads="1"/>
        </xdr:cNvSpPr>
      </xdr:nvSpPr>
      <xdr:spPr bwMode="auto">
        <a:xfrm>
          <a:off x="32282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69</xdr:row>
      <xdr:rowOff>15875</xdr:rowOff>
    </xdr:from>
    <xdr:ext cx="95250" cy="171450"/>
    <xdr:sp macro="" textlink="">
      <xdr:nvSpPr>
        <xdr:cNvPr id="3413" name="Text Box 18">
          <a:extLst>
            <a:ext uri="{FF2B5EF4-FFF2-40B4-BE49-F238E27FC236}">
              <a16:creationId xmlns:a16="http://schemas.microsoft.com/office/drawing/2014/main" id="{EE716723-3D1F-4489-BDB1-03AFFD48A257}"/>
            </a:ext>
          </a:extLst>
        </xdr:cNvPr>
        <xdr:cNvSpPr txBox="1">
          <a:spLocks noChangeArrowheads="1"/>
        </xdr:cNvSpPr>
      </xdr:nvSpPr>
      <xdr:spPr bwMode="auto">
        <a:xfrm>
          <a:off x="32279907" y="83064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213632"/>
    <xdr:sp macro="" textlink="">
      <xdr:nvSpPr>
        <xdr:cNvPr id="3414" name="Text Box 15">
          <a:extLst>
            <a:ext uri="{FF2B5EF4-FFF2-40B4-BE49-F238E27FC236}">
              <a16:creationId xmlns:a16="http://schemas.microsoft.com/office/drawing/2014/main" id="{4AEB5180-31C9-449F-8675-156B051A5BA4}"/>
            </a:ext>
          </a:extLst>
        </xdr:cNvPr>
        <xdr:cNvSpPr txBox="1">
          <a:spLocks noChangeArrowheads="1"/>
        </xdr:cNvSpPr>
      </xdr:nvSpPr>
      <xdr:spPr bwMode="auto">
        <a:xfrm>
          <a:off x="32282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442269"/>
    <xdr:sp macro="" textlink="">
      <xdr:nvSpPr>
        <xdr:cNvPr id="3415" name="Text Box 15">
          <a:extLst>
            <a:ext uri="{FF2B5EF4-FFF2-40B4-BE49-F238E27FC236}">
              <a16:creationId xmlns:a16="http://schemas.microsoft.com/office/drawing/2014/main" id="{00E88848-8CED-4294-861A-B64AA8C54E67}"/>
            </a:ext>
          </a:extLst>
        </xdr:cNvPr>
        <xdr:cNvSpPr txBox="1">
          <a:spLocks noChangeArrowheads="1"/>
        </xdr:cNvSpPr>
      </xdr:nvSpPr>
      <xdr:spPr bwMode="auto">
        <a:xfrm>
          <a:off x="32282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213632"/>
    <xdr:sp macro="" textlink="">
      <xdr:nvSpPr>
        <xdr:cNvPr id="3416" name="Text Box 15">
          <a:extLst>
            <a:ext uri="{FF2B5EF4-FFF2-40B4-BE49-F238E27FC236}">
              <a16:creationId xmlns:a16="http://schemas.microsoft.com/office/drawing/2014/main" id="{67A654D4-E1A0-4093-9F9B-2907BE925754}"/>
            </a:ext>
          </a:extLst>
        </xdr:cNvPr>
        <xdr:cNvSpPr txBox="1">
          <a:spLocks noChangeArrowheads="1"/>
        </xdr:cNvSpPr>
      </xdr:nvSpPr>
      <xdr:spPr bwMode="auto">
        <a:xfrm>
          <a:off x="32282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17" name="Text Box 16">
          <a:extLst>
            <a:ext uri="{FF2B5EF4-FFF2-40B4-BE49-F238E27FC236}">
              <a16:creationId xmlns:a16="http://schemas.microsoft.com/office/drawing/2014/main" id="{134767C3-8D6A-468A-9805-75653B774646}"/>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18" name="Text Box 17">
          <a:extLst>
            <a:ext uri="{FF2B5EF4-FFF2-40B4-BE49-F238E27FC236}">
              <a16:creationId xmlns:a16="http://schemas.microsoft.com/office/drawing/2014/main" id="{B10DDB54-F380-4082-AAE8-435D0265BCA0}"/>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19" name="Text Box 18">
          <a:extLst>
            <a:ext uri="{FF2B5EF4-FFF2-40B4-BE49-F238E27FC236}">
              <a16:creationId xmlns:a16="http://schemas.microsoft.com/office/drawing/2014/main" id="{27652856-D198-4A73-B80A-BC08268FC9E5}"/>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20" name="Text Box 19">
          <a:extLst>
            <a:ext uri="{FF2B5EF4-FFF2-40B4-BE49-F238E27FC236}">
              <a16:creationId xmlns:a16="http://schemas.microsoft.com/office/drawing/2014/main" id="{76403CEA-4DA7-4150-8AE8-6F51C2050757}"/>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421" name="Text Box 15">
          <a:extLst>
            <a:ext uri="{FF2B5EF4-FFF2-40B4-BE49-F238E27FC236}">
              <a16:creationId xmlns:a16="http://schemas.microsoft.com/office/drawing/2014/main" id="{F8235D5A-72F4-49B9-AEA4-ECE625E9BC1E}"/>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22" name="Text Box 16">
          <a:extLst>
            <a:ext uri="{FF2B5EF4-FFF2-40B4-BE49-F238E27FC236}">
              <a16:creationId xmlns:a16="http://schemas.microsoft.com/office/drawing/2014/main" id="{0B8FFA8E-C16C-4250-B42F-4A864F174C13}"/>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0</xdr:rowOff>
    </xdr:from>
    <xdr:ext cx="95250" cy="171450"/>
    <xdr:sp macro="" textlink="">
      <xdr:nvSpPr>
        <xdr:cNvPr id="3423" name="Text Box 17">
          <a:extLst>
            <a:ext uri="{FF2B5EF4-FFF2-40B4-BE49-F238E27FC236}">
              <a16:creationId xmlns:a16="http://schemas.microsoft.com/office/drawing/2014/main" id="{4BA5DC1F-ABDA-40B3-88CB-57DDB2DD972B}"/>
            </a:ext>
          </a:extLst>
        </xdr:cNvPr>
        <xdr:cNvSpPr txBox="1">
          <a:spLocks noChangeArrowheads="1"/>
        </xdr:cNvSpPr>
      </xdr:nvSpPr>
      <xdr:spPr bwMode="auto">
        <a:xfrm>
          <a:off x="32282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70</xdr:row>
      <xdr:rowOff>15875</xdr:rowOff>
    </xdr:from>
    <xdr:ext cx="95250" cy="171450"/>
    <xdr:sp macro="" textlink="">
      <xdr:nvSpPr>
        <xdr:cNvPr id="3424" name="Text Box 18">
          <a:extLst>
            <a:ext uri="{FF2B5EF4-FFF2-40B4-BE49-F238E27FC236}">
              <a16:creationId xmlns:a16="http://schemas.microsoft.com/office/drawing/2014/main" id="{B80BD1A1-3D13-4D57-AFE1-CAD1E7AB5C16}"/>
            </a:ext>
          </a:extLst>
        </xdr:cNvPr>
        <xdr:cNvSpPr txBox="1">
          <a:spLocks noChangeArrowheads="1"/>
        </xdr:cNvSpPr>
      </xdr:nvSpPr>
      <xdr:spPr bwMode="auto">
        <a:xfrm>
          <a:off x="32279907" y="8735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425" name="Text Box 15">
          <a:extLst>
            <a:ext uri="{FF2B5EF4-FFF2-40B4-BE49-F238E27FC236}">
              <a16:creationId xmlns:a16="http://schemas.microsoft.com/office/drawing/2014/main" id="{13AB69DA-F0D8-4682-8CD3-F982E49EF070}"/>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442269"/>
    <xdr:sp macro="" textlink="">
      <xdr:nvSpPr>
        <xdr:cNvPr id="3426" name="Text Box 15">
          <a:extLst>
            <a:ext uri="{FF2B5EF4-FFF2-40B4-BE49-F238E27FC236}">
              <a16:creationId xmlns:a16="http://schemas.microsoft.com/office/drawing/2014/main" id="{4B3EAB0A-BD88-4A24-BD64-86329E531184}"/>
            </a:ext>
          </a:extLst>
        </xdr:cNvPr>
        <xdr:cNvSpPr txBox="1">
          <a:spLocks noChangeArrowheads="1"/>
        </xdr:cNvSpPr>
      </xdr:nvSpPr>
      <xdr:spPr bwMode="auto">
        <a:xfrm>
          <a:off x="32282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213632"/>
    <xdr:sp macro="" textlink="">
      <xdr:nvSpPr>
        <xdr:cNvPr id="3427" name="Text Box 15">
          <a:extLst>
            <a:ext uri="{FF2B5EF4-FFF2-40B4-BE49-F238E27FC236}">
              <a16:creationId xmlns:a16="http://schemas.microsoft.com/office/drawing/2014/main" id="{CC4F0D29-B545-42F7-9637-B49AF4534C8A}"/>
            </a:ext>
          </a:extLst>
        </xdr:cNvPr>
        <xdr:cNvSpPr txBox="1">
          <a:spLocks noChangeArrowheads="1"/>
        </xdr:cNvSpPr>
      </xdr:nvSpPr>
      <xdr:spPr bwMode="auto">
        <a:xfrm>
          <a:off x="32282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28" name="Text Box 16">
          <a:extLst>
            <a:ext uri="{FF2B5EF4-FFF2-40B4-BE49-F238E27FC236}">
              <a16:creationId xmlns:a16="http://schemas.microsoft.com/office/drawing/2014/main" id="{0131F61E-FC56-49B1-9677-4838BA9E6B14}"/>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29" name="Text Box 17">
          <a:extLst>
            <a:ext uri="{FF2B5EF4-FFF2-40B4-BE49-F238E27FC236}">
              <a16:creationId xmlns:a16="http://schemas.microsoft.com/office/drawing/2014/main" id="{76260D5E-DE1A-4491-8E66-743F0062EEAD}"/>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30" name="Text Box 18">
          <a:extLst>
            <a:ext uri="{FF2B5EF4-FFF2-40B4-BE49-F238E27FC236}">
              <a16:creationId xmlns:a16="http://schemas.microsoft.com/office/drawing/2014/main" id="{A132FB96-83DB-468B-927B-BCEFBE16947C}"/>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31" name="Text Box 19">
          <a:extLst>
            <a:ext uri="{FF2B5EF4-FFF2-40B4-BE49-F238E27FC236}">
              <a16:creationId xmlns:a16="http://schemas.microsoft.com/office/drawing/2014/main" id="{A1746405-9660-4F23-84DA-65CF3616B844}"/>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32" name="Text Box 16">
          <a:extLst>
            <a:ext uri="{FF2B5EF4-FFF2-40B4-BE49-F238E27FC236}">
              <a16:creationId xmlns:a16="http://schemas.microsoft.com/office/drawing/2014/main" id="{4230E6CD-158E-42D8-A514-9D1900E09BC5}"/>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0</xdr:rowOff>
    </xdr:from>
    <xdr:ext cx="95250" cy="171450"/>
    <xdr:sp macro="" textlink="">
      <xdr:nvSpPr>
        <xdr:cNvPr id="3433" name="Text Box 17">
          <a:extLst>
            <a:ext uri="{FF2B5EF4-FFF2-40B4-BE49-F238E27FC236}">
              <a16:creationId xmlns:a16="http://schemas.microsoft.com/office/drawing/2014/main" id="{119A54FE-D02F-44B6-A885-3FBA6420D3EB}"/>
            </a:ext>
          </a:extLst>
        </xdr:cNvPr>
        <xdr:cNvSpPr txBox="1">
          <a:spLocks noChangeArrowheads="1"/>
        </xdr:cNvSpPr>
      </xdr:nvSpPr>
      <xdr:spPr bwMode="auto">
        <a:xfrm>
          <a:off x="32282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71</xdr:row>
      <xdr:rowOff>15875</xdr:rowOff>
    </xdr:from>
    <xdr:ext cx="95250" cy="171450"/>
    <xdr:sp macro="" textlink="">
      <xdr:nvSpPr>
        <xdr:cNvPr id="3434" name="Text Box 18">
          <a:extLst>
            <a:ext uri="{FF2B5EF4-FFF2-40B4-BE49-F238E27FC236}">
              <a16:creationId xmlns:a16="http://schemas.microsoft.com/office/drawing/2014/main" id="{EEF80FDD-55C5-49F9-B221-A670E65BEEE6}"/>
            </a:ext>
          </a:extLst>
        </xdr:cNvPr>
        <xdr:cNvSpPr txBox="1">
          <a:spLocks noChangeArrowheads="1"/>
        </xdr:cNvSpPr>
      </xdr:nvSpPr>
      <xdr:spPr bwMode="auto">
        <a:xfrm>
          <a:off x="32279907" y="91636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504825</xdr:rowOff>
    </xdr:from>
    <xdr:ext cx="95250" cy="213632"/>
    <xdr:sp macro="" textlink="">
      <xdr:nvSpPr>
        <xdr:cNvPr id="3435" name="Text Box 15">
          <a:extLst>
            <a:ext uri="{FF2B5EF4-FFF2-40B4-BE49-F238E27FC236}">
              <a16:creationId xmlns:a16="http://schemas.microsoft.com/office/drawing/2014/main" id="{1A2DC7A8-9993-4330-84D2-753162E55BDF}"/>
            </a:ext>
          </a:extLst>
        </xdr:cNvPr>
        <xdr:cNvSpPr txBox="1">
          <a:spLocks noChangeArrowheads="1"/>
        </xdr:cNvSpPr>
      </xdr:nvSpPr>
      <xdr:spPr bwMode="auto">
        <a:xfrm>
          <a:off x="32282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436" name="Text Box 15">
          <a:extLst>
            <a:ext uri="{FF2B5EF4-FFF2-40B4-BE49-F238E27FC236}">
              <a16:creationId xmlns:a16="http://schemas.microsoft.com/office/drawing/2014/main" id="{C72AC721-75DD-4F35-BEEB-4204739A3EDE}"/>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437" name="Text Box 15">
          <a:extLst>
            <a:ext uri="{FF2B5EF4-FFF2-40B4-BE49-F238E27FC236}">
              <a16:creationId xmlns:a16="http://schemas.microsoft.com/office/drawing/2014/main" id="{F1EF04F2-A37F-4B26-AEBB-0A61619E8CCE}"/>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38" name="Text Box 16">
          <a:extLst>
            <a:ext uri="{FF2B5EF4-FFF2-40B4-BE49-F238E27FC236}">
              <a16:creationId xmlns:a16="http://schemas.microsoft.com/office/drawing/2014/main" id="{C39EB1C2-79F8-4E37-AD80-33AC5A67BC4D}"/>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39" name="Text Box 17">
          <a:extLst>
            <a:ext uri="{FF2B5EF4-FFF2-40B4-BE49-F238E27FC236}">
              <a16:creationId xmlns:a16="http://schemas.microsoft.com/office/drawing/2014/main" id="{BF19A7D7-7C78-4603-9258-597E9BDB336C}"/>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40" name="Text Box 18">
          <a:extLst>
            <a:ext uri="{FF2B5EF4-FFF2-40B4-BE49-F238E27FC236}">
              <a16:creationId xmlns:a16="http://schemas.microsoft.com/office/drawing/2014/main" id="{D10C4EEE-FA77-456B-978E-F7A26DDFFF00}"/>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41" name="Text Box 19">
          <a:extLst>
            <a:ext uri="{FF2B5EF4-FFF2-40B4-BE49-F238E27FC236}">
              <a16:creationId xmlns:a16="http://schemas.microsoft.com/office/drawing/2014/main" id="{E1EAC06C-1207-4245-84F1-7C5F91908AC6}"/>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442" name="Text Box 15">
          <a:extLst>
            <a:ext uri="{FF2B5EF4-FFF2-40B4-BE49-F238E27FC236}">
              <a16:creationId xmlns:a16="http://schemas.microsoft.com/office/drawing/2014/main" id="{08405867-17DF-4CFA-ACBF-1CC1FDE29E17}"/>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43" name="Text Box 16">
          <a:extLst>
            <a:ext uri="{FF2B5EF4-FFF2-40B4-BE49-F238E27FC236}">
              <a16:creationId xmlns:a16="http://schemas.microsoft.com/office/drawing/2014/main" id="{CF1A6B23-9230-47DB-8634-DE164A3B21E1}"/>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44" name="Text Box 17">
          <a:extLst>
            <a:ext uri="{FF2B5EF4-FFF2-40B4-BE49-F238E27FC236}">
              <a16:creationId xmlns:a16="http://schemas.microsoft.com/office/drawing/2014/main" id="{A4B6DCC0-8FCC-444B-8ADB-EBB675B455B1}"/>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70</xdr:row>
      <xdr:rowOff>15875</xdr:rowOff>
    </xdr:from>
    <xdr:ext cx="95250" cy="171450"/>
    <xdr:sp macro="" textlink="">
      <xdr:nvSpPr>
        <xdr:cNvPr id="3445" name="Text Box 18">
          <a:extLst>
            <a:ext uri="{FF2B5EF4-FFF2-40B4-BE49-F238E27FC236}">
              <a16:creationId xmlns:a16="http://schemas.microsoft.com/office/drawing/2014/main" id="{7D056962-CE33-4E1F-A425-354C334CFEE3}"/>
            </a:ext>
          </a:extLst>
        </xdr:cNvPr>
        <xdr:cNvSpPr txBox="1">
          <a:spLocks noChangeArrowheads="1"/>
        </xdr:cNvSpPr>
      </xdr:nvSpPr>
      <xdr:spPr bwMode="auto">
        <a:xfrm>
          <a:off x="34565907" y="8735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446" name="Text Box 15">
          <a:extLst>
            <a:ext uri="{FF2B5EF4-FFF2-40B4-BE49-F238E27FC236}">
              <a16:creationId xmlns:a16="http://schemas.microsoft.com/office/drawing/2014/main" id="{DBD0217E-7F46-47E6-83EF-610A9780A1DB}"/>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47" name="Text Box 16">
          <a:extLst>
            <a:ext uri="{FF2B5EF4-FFF2-40B4-BE49-F238E27FC236}">
              <a16:creationId xmlns:a16="http://schemas.microsoft.com/office/drawing/2014/main" id="{F36DDC65-0822-4536-A9FF-8EA3FA03C132}"/>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48" name="Text Box 17">
          <a:extLst>
            <a:ext uri="{FF2B5EF4-FFF2-40B4-BE49-F238E27FC236}">
              <a16:creationId xmlns:a16="http://schemas.microsoft.com/office/drawing/2014/main" id="{A9657D31-A47C-4399-B1B5-016A6138DFF6}"/>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49" name="Text Box 18">
          <a:extLst>
            <a:ext uri="{FF2B5EF4-FFF2-40B4-BE49-F238E27FC236}">
              <a16:creationId xmlns:a16="http://schemas.microsoft.com/office/drawing/2014/main" id="{392F3C31-5627-4317-A6BC-B6328B4F20B3}"/>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50" name="Text Box 19">
          <a:extLst>
            <a:ext uri="{FF2B5EF4-FFF2-40B4-BE49-F238E27FC236}">
              <a16:creationId xmlns:a16="http://schemas.microsoft.com/office/drawing/2014/main" id="{F9F10AF0-93CB-4CF8-AD25-CE7A1E90C05D}"/>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442269"/>
    <xdr:sp macro="" textlink="">
      <xdr:nvSpPr>
        <xdr:cNvPr id="3451" name="Text Box 15">
          <a:extLst>
            <a:ext uri="{FF2B5EF4-FFF2-40B4-BE49-F238E27FC236}">
              <a16:creationId xmlns:a16="http://schemas.microsoft.com/office/drawing/2014/main" id="{1E79959A-D56B-42A9-A9B0-5FB9497DC4AA}"/>
            </a:ext>
          </a:extLst>
        </xdr:cNvPr>
        <xdr:cNvSpPr txBox="1">
          <a:spLocks noChangeArrowheads="1"/>
        </xdr:cNvSpPr>
      </xdr:nvSpPr>
      <xdr:spPr bwMode="auto">
        <a:xfrm>
          <a:off x="34568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52" name="Text Box 16">
          <a:extLst>
            <a:ext uri="{FF2B5EF4-FFF2-40B4-BE49-F238E27FC236}">
              <a16:creationId xmlns:a16="http://schemas.microsoft.com/office/drawing/2014/main" id="{BBE51DB8-65CD-4021-A8CB-A1A700FB1617}"/>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0</xdr:rowOff>
    </xdr:from>
    <xdr:ext cx="95250" cy="171450"/>
    <xdr:sp macro="" textlink="">
      <xdr:nvSpPr>
        <xdr:cNvPr id="3453" name="Text Box 17">
          <a:extLst>
            <a:ext uri="{FF2B5EF4-FFF2-40B4-BE49-F238E27FC236}">
              <a16:creationId xmlns:a16="http://schemas.microsoft.com/office/drawing/2014/main" id="{B73877E0-0B12-4B41-A1D4-83C511064C6C}"/>
            </a:ext>
          </a:extLst>
        </xdr:cNvPr>
        <xdr:cNvSpPr txBox="1">
          <a:spLocks noChangeArrowheads="1"/>
        </xdr:cNvSpPr>
      </xdr:nvSpPr>
      <xdr:spPr bwMode="auto">
        <a:xfrm>
          <a:off x="34568130" y="7858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68</xdr:row>
      <xdr:rowOff>15875</xdr:rowOff>
    </xdr:from>
    <xdr:ext cx="95250" cy="171450"/>
    <xdr:sp macro="" textlink="">
      <xdr:nvSpPr>
        <xdr:cNvPr id="3454" name="Text Box 18">
          <a:extLst>
            <a:ext uri="{FF2B5EF4-FFF2-40B4-BE49-F238E27FC236}">
              <a16:creationId xmlns:a16="http://schemas.microsoft.com/office/drawing/2014/main" id="{A7B7899F-A4C3-4DF8-94E9-32235495FD11}"/>
            </a:ext>
          </a:extLst>
        </xdr:cNvPr>
        <xdr:cNvSpPr txBox="1">
          <a:spLocks noChangeArrowheads="1"/>
        </xdr:cNvSpPr>
      </xdr:nvSpPr>
      <xdr:spPr bwMode="auto">
        <a:xfrm>
          <a:off x="34565907" y="78778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213632"/>
    <xdr:sp macro="" textlink="">
      <xdr:nvSpPr>
        <xdr:cNvPr id="3455" name="Text Box 15">
          <a:extLst>
            <a:ext uri="{FF2B5EF4-FFF2-40B4-BE49-F238E27FC236}">
              <a16:creationId xmlns:a16="http://schemas.microsoft.com/office/drawing/2014/main" id="{82824666-0475-4135-A58D-3D55AED5B928}"/>
            </a:ext>
          </a:extLst>
        </xdr:cNvPr>
        <xdr:cNvSpPr txBox="1">
          <a:spLocks noChangeArrowheads="1"/>
        </xdr:cNvSpPr>
      </xdr:nvSpPr>
      <xdr:spPr bwMode="auto">
        <a:xfrm>
          <a:off x="34568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67</xdr:row>
      <xdr:rowOff>504825</xdr:rowOff>
    </xdr:from>
    <xdr:ext cx="95250" cy="442269"/>
    <xdr:sp macro="" textlink="">
      <xdr:nvSpPr>
        <xdr:cNvPr id="3456" name="Text Box 15">
          <a:extLst>
            <a:ext uri="{FF2B5EF4-FFF2-40B4-BE49-F238E27FC236}">
              <a16:creationId xmlns:a16="http://schemas.microsoft.com/office/drawing/2014/main" id="{8CD1E85E-60BC-4713-A2F1-A1BAEFC9C03C}"/>
            </a:ext>
          </a:extLst>
        </xdr:cNvPr>
        <xdr:cNvSpPr txBox="1">
          <a:spLocks noChangeArrowheads="1"/>
        </xdr:cNvSpPr>
      </xdr:nvSpPr>
      <xdr:spPr bwMode="auto">
        <a:xfrm>
          <a:off x="34568130" y="7736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67</xdr:row>
      <xdr:rowOff>504825</xdr:rowOff>
    </xdr:from>
    <xdr:ext cx="95250" cy="213632"/>
    <xdr:sp macro="" textlink="">
      <xdr:nvSpPr>
        <xdr:cNvPr id="3457" name="Text Box 15">
          <a:extLst>
            <a:ext uri="{FF2B5EF4-FFF2-40B4-BE49-F238E27FC236}">
              <a16:creationId xmlns:a16="http://schemas.microsoft.com/office/drawing/2014/main" id="{5B430248-9E2C-4567-BE27-42101C9A9BBB}"/>
            </a:ext>
          </a:extLst>
        </xdr:cNvPr>
        <xdr:cNvSpPr txBox="1">
          <a:spLocks noChangeArrowheads="1"/>
        </xdr:cNvSpPr>
      </xdr:nvSpPr>
      <xdr:spPr bwMode="auto">
        <a:xfrm>
          <a:off x="34568130" y="7736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58" name="Text Box 16">
          <a:extLst>
            <a:ext uri="{FF2B5EF4-FFF2-40B4-BE49-F238E27FC236}">
              <a16:creationId xmlns:a16="http://schemas.microsoft.com/office/drawing/2014/main" id="{BAB8123B-52E2-438B-899F-FFD5FA868D09}"/>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59" name="Text Box 17">
          <a:extLst>
            <a:ext uri="{FF2B5EF4-FFF2-40B4-BE49-F238E27FC236}">
              <a16:creationId xmlns:a16="http://schemas.microsoft.com/office/drawing/2014/main" id="{15E3E2C3-0BD5-4103-9B83-24C2BB0763B4}"/>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60" name="Text Box 18">
          <a:extLst>
            <a:ext uri="{FF2B5EF4-FFF2-40B4-BE49-F238E27FC236}">
              <a16:creationId xmlns:a16="http://schemas.microsoft.com/office/drawing/2014/main" id="{436BB7DD-7195-4A17-BE8B-80A31F905C56}"/>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61" name="Text Box 19">
          <a:extLst>
            <a:ext uri="{FF2B5EF4-FFF2-40B4-BE49-F238E27FC236}">
              <a16:creationId xmlns:a16="http://schemas.microsoft.com/office/drawing/2014/main" id="{A8B39275-8922-475F-92DA-E6EC54B82DA3}"/>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462" name="Text Box 15">
          <a:extLst>
            <a:ext uri="{FF2B5EF4-FFF2-40B4-BE49-F238E27FC236}">
              <a16:creationId xmlns:a16="http://schemas.microsoft.com/office/drawing/2014/main" id="{2DA34A15-8E1A-4E99-A29F-3B8C5E00C3C1}"/>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63" name="Text Box 16">
          <a:extLst>
            <a:ext uri="{FF2B5EF4-FFF2-40B4-BE49-F238E27FC236}">
              <a16:creationId xmlns:a16="http://schemas.microsoft.com/office/drawing/2014/main" id="{A6289C1B-3865-4F33-BE66-B02EB5AFA7D9}"/>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0</xdr:rowOff>
    </xdr:from>
    <xdr:ext cx="95250" cy="171450"/>
    <xdr:sp macro="" textlink="">
      <xdr:nvSpPr>
        <xdr:cNvPr id="3464" name="Text Box 17">
          <a:extLst>
            <a:ext uri="{FF2B5EF4-FFF2-40B4-BE49-F238E27FC236}">
              <a16:creationId xmlns:a16="http://schemas.microsoft.com/office/drawing/2014/main" id="{FFDFB8AC-87E0-4A95-A371-3BA42854BDDF}"/>
            </a:ext>
          </a:extLst>
        </xdr:cNvPr>
        <xdr:cNvSpPr txBox="1">
          <a:spLocks noChangeArrowheads="1"/>
        </xdr:cNvSpPr>
      </xdr:nvSpPr>
      <xdr:spPr bwMode="auto">
        <a:xfrm>
          <a:off x="34568130" y="828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69</xdr:row>
      <xdr:rowOff>15875</xdr:rowOff>
    </xdr:from>
    <xdr:ext cx="95250" cy="171450"/>
    <xdr:sp macro="" textlink="">
      <xdr:nvSpPr>
        <xdr:cNvPr id="3465" name="Text Box 18">
          <a:extLst>
            <a:ext uri="{FF2B5EF4-FFF2-40B4-BE49-F238E27FC236}">
              <a16:creationId xmlns:a16="http://schemas.microsoft.com/office/drawing/2014/main" id="{3300A268-00A1-4292-AF13-DCE23F96A2C9}"/>
            </a:ext>
          </a:extLst>
        </xdr:cNvPr>
        <xdr:cNvSpPr txBox="1">
          <a:spLocks noChangeArrowheads="1"/>
        </xdr:cNvSpPr>
      </xdr:nvSpPr>
      <xdr:spPr bwMode="auto">
        <a:xfrm>
          <a:off x="34565907" y="83064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466" name="Text Box 15">
          <a:extLst>
            <a:ext uri="{FF2B5EF4-FFF2-40B4-BE49-F238E27FC236}">
              <a16:creationId xmlns:a16="http://schemas.microsoft.com/office/drawing/2014/main" id="{774C22DE-2C05-4C1E-92E6-EE179DB1A60D}"/>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442269"/>
    <xdr:sp macro="" textlink="">
      <xdr:nvSpPr>
        <xdr:cNvPr id="3467" name="Text Box 15">
          <a:extLst>
            <a:ext uri="{FF2B5EF4-FFF2-40B4-BE49-F238E27FC236}">
              <a16:creationId xmlns:a16="http://schemas.microsoft.com/office/drawing/2014/main" id="{FAF27814-E28D-4654-A4B0-6BD3573D99BA}"/>
            </a:ext>
          </a:extLst>
        </xdr:cNvPr>
        <xdr:cNvSpPr txBox="1">
          <a:spLocks noChangeArrowheads="1"/>
        </xdr:cNvSpPr>
      </xdr:nvSpPr>
      <xdr:spPr bwMode="auto">
        <a:xfrm>
          <a:off x="34568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213632"/>
    <xdr:sp macro="" textlink="">
      <xdr:nvSpPr>
        <xdr:cNvPr id="3468" name="Text Box 15">
          <a:extLst>
            <a:ext uri="{FF2B5EF4-FFF2-40B4-BE49-F238E27FC236}">
              <a16:creationId xmlns:a16="http://schemas.microsoft.com/office/drawing/2014/main" id="{E725514D-BF6D-4B79-8D55-87C16DFC4693}"/>
            </a:ext>
          </a:extLst>
        </xdr:cNvPr>
        <xdr:cNvSpPr txBox="1">
          <a:spLocks noChangeArrowheads="1"/>
        </xdr:cNvSpPr>
      </xdr:nvSpPr>
      <xdr:spPr bwMode="auto">
        <a:xfrm>
          <a:off x="34568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69" name="Text Box 16">
          <a:extLst>
            <a:ext uri="{FF2B5EF4-FFF2-40B4-BE49-F238E27FC236}">
              <a16:creationId xmlns:a16="http://schemas.microsoft.com/office/drawing/2014/main" id="{E3B6C2A6-CAB6-48AB-A5AF-5FE8DCAF8C34}"/>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70" name="Text Box 17">
          <a:extLst>
            <a:ext uri="{FF2B5EF4-FFF2-40B4-BE49-F238E27FC236}">
              <a16:creationId xmlns:a16="http://schemas.microsoft.com/office/drawing/2014/main" id="{7CE99B3B-CEE2-409C-83D6-3D8AE2EC7B21}"/>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71" name="Text Box 18">
          <a:extLst>
            <a:ext uri="{FF2B5EF4-FFF2-40B4-BE49-F238E27FC236}">
              <a16:creationId xmlns:a16="http://schemas.microsoft.com/office/drawing/2014/main" id="{54450506-8D65-4A66-B030-927C22FDF9C9}"/>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72" name="Text Box 19">
          <a:extLst>
            <a:ext uri="{FF2B5EF4-FFF2-40B4-BE49-F238E27FC236}">
              <a16:creationId xmlns:a16="http://schemas.microsoft.com/office/drawing/2014/main" id="{3B87BF0C-6EAD-4D7E-8B49-796BDC72A217}"/>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473" name="Text Box 15">
          <a:extLst>
            <a:ext uri="{FF2B5EF4-FFF2-40B4-BE49-F238E27FC236}">
              <a16:creationId xmlns:a16="http://schemas.microsoft.com/office/drawing/2014/main" id="{5B2BDCEC-2C3F-459B-8A69-455F4DF4176D}"/>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74" name="Text Box 16">
          <a:extLst>
            <a:ext uri="{FF2B5EF4-FFF2-40B4-BE49-F238E27FC236}">
              <a16:creationId xmlns:a16="http://schemas.microsoft.com/office/drawing/2014/main" id="{615F77FB-4825-4630-82D8-F5FD2FC06E83}"/>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0</xdr:rowOff>
    </xdr:from>
    <xdr:ext cx="95250" cy="171450"/>
    <xdr:sp macro="" textlink="">
      <xdr:nvSpPr>
        <xdr:cNvPr id="3475" name="Text Box 17">
          <a:extLst>
            <a:ext uri="{FF2B5EF4-FFF2-40B4-BE49-F238E27FC236}">
              <a16:creationId xmlns:a16="http://schemas.microsoft.com/office/drawing/2014/main" id="{B71D5FEB-7111-4A62-85C6-28AA0953522E}"/>
            </a:ext>
          </a:extLst>
        </xdr:cNvPr>
        <xdr:cNvSpPr txBox="1">
          <a:spLocks noChangeArrowheads="1"/>
        </xdr:cNvSpPr>
      </xdr:nvSpPr>
      <xdr:spPr bwMode="auto">
        <a:xfrm>
          <a:off x="34568130" y="871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70</xdr:row>
      <xdr:rowOff>15875</xdr:rowOff>
    </xdr:from>
    <xdr:ext cx="95250" cy="171450"/>
    <xdr:sp macro="" textlink="">
      <xdr:nvSpPr>
        <xdr:cNvPr id="3476" name="Text Box 18">
          <a:extLst>
            <a:ext uri="{FF2B5EF4-FFF2-40B4-BE49-F238E27FC236}">
              <a16:creationId xmlns:a16="http://schemas.microsoft.com/office/drawing/2014/main" id="{F4B37CA0-7AC5-49D2-A084-00DE20FCC447}"/>
            </a:ext>
          </a:extLst>
        </xdr:cNvPr>
        <xdr:cNvSpPr txBox="1">
          <a:spLocks noChangeArrowheads="1"/>
        </xdr:cNvSpPr>
      </xdr:nvSpPr>
      <xdr:spPr bwMode="auto">
        <a:xfrm>
          <a:off x="34565907" y="87350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477" name="Text Box 15">
          <a:extLst>
            <a:ext uri="{FF2B5EF4-FFF2-40B4-BE49-F238E27FC236}">
              <a16:creationId xmlns:a16="http://schemas.microsoft.com/office/drawing/2014/main" id="{8689E167-0844-4767-8542-AF852E338D90}"/>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478" name="Text Box 15">
          <a:extLst>
            <a:ext uri="{FF2B5EF4-FFF2-40B4-BE49-F238E27FC236}">
              <a16:creationId xmlns:a16="http://schemas.microsoft.com/office/drawing/2014/main" id="{84B65BAD-2922-4222-97E6-715DD955FF0F}"/>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479" name="Text Box 15">
          <a:extLst>
            <a:ext uri="{FF2B5EF4-FFF2-40B4-BE49-F238E27FC236}">
              <a16:creationId xmlns:a16="http://schemas.microsoft.com/office/drawing/2014/main" id="{12EB5997-861D-48B4-AE8F-0A292917E348}"/>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0" name="Text Box 16">
          <a:extLst>
            <a:ext uri="{FF2B5EF4-FFF2-40B4-BE49-F238E27FC236}">
              <a16:creationId xmlns:a16="http://schemas.microsoft.com/office/drawing/2014/main" id="{1154623E-7C15-4239-94E7-9BBE38AB5013}"/>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1" name="Text Box 17">
          <a:extLst>
            <a:ext uri="{FF2B5EF4-FFF2-40B4-BE49-F238E27FC236}">
              <a16:creationId xmlns:a16="http://schemas.microsoft.com/office/drawing/2014/main" id="{542482D1-9314-49CC-ABF3-BA4CEAAA9223}"/>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2" name="Text Box 18">
          <a:extLst>
            <a:ext uri="{FF2B5EF4-FFF2-40B4-BE49-F238E27FC236}">
              <a16:creationId xmlns:a16="http://schemas.microsoft.com/office/drawing/2014/main" id="{61AFF8C1-9A17-4BA5-9DE4-B25F46F20760}"/>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3" name="Text Box 19">
          <a:extLst>
            <a:ext uri="{FF2B5EF4-FFF2-40B4-BE49-F238E27FC236}">
              <a16:creationId xmlns:a16="http://schemas.microsoft.com/office/drawing/2014/main" id="{50C8FA88-FE8F-4480-A38A-96A0E9E1BD66}"/>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4" name="Text Box 16">
          <a:extLst>
            <a:ext uri="{FF2B5EF4-FFF2-40B4-BE49-F238E27FC236}">
              <a16:creationId xmlns:a16="http://schemas.microsoft.com/office/drawing/2014/main" id="{28F0C52D-3180-4B7B-B266-892C8B02F822}"/>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0</xdr:rowOff>
    </xdr:from>
    <xdr:ext cx="95250" cy="171450"/>
    <xdr:sp macro="" textlink="">
      <xdr:nvSpPr>
        <xdr:cNvPr id="3485" name="Text Box 17">
          <a:extLst>
            <a:ext uri="{FF2B5EF4-FFF2-40B4-BE49-F238E27FC236}">
              <a16:creationId xmlns:a16="http://schemas.microsoft.com/office/drawing/2014/main" id="{5DDE8699-29DC-43EA-96E6-C4334B8EBD75}"/>
            </a:ext>
          </a:extLst>
        </xdr:cNvPr>
        <xdr:cNvSpPr txBox="1">
          <a:spLocks noChangeArrowheads="1"/>
        </xdr:cNvSpPr>
      </xdr:nvSpPr>
      <xdr:spPr bwMode="auto">
        <a:xfrm>
          <a:off x="34568130"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71</xdr:row>
      <xdr:rowOff>15875</xdr:rowOff>
    </xdr:from>
    <xdr:ext cx="95250" cy="171450"/>
    <xdr:sp macro="" textlink="">
      <xdr:nvSpPr>
        <xdr:cNvPr id="3486" name="Text Box 18">
          <a:extLst>
            <a:ext uri="{FF2B5EF4-FFF2-40B4-BE49-F238E27FC236}">
              <a16:creationId xmlns:a16="http://schemas.microsoft.com/office/drawing/2014/main" id="{BEAAC546-154A-41ED-9EBD-565625486AF8}"/>
            </a:ext>
          </a:extLst>
        </xdr:cNvPr>
        <xdr:cNvSpPr txBox="1">
          <a:spLocks noChangeArrowheads="1"/>
        </xdr:cNvSpPr>
      </xdr:nvSpPr>
      <xdr:spPr bwMode="auto">
        <a:xfrm>
          <a:off x="34565907" y="91636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487" name="Text Box 15">
          <a:extLst>
            <a:ext uri="{FF2B5EF4-FFF2-40B4-BE49-F238E27FC236}">
              <a16:creationId xmlns:a16="http://schemas.microsoft.com/office/drawing/2014/main" id="{F57FE43B-9870-4894-9BD8-B416CC7D625E}"/>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488" name="Text Box 15">
          <a:extLst>
            <a:ext uri="{FF2B5EF4-FFF2-40B4-BE49-F238E27FC236}">
              <a16:creationId xmlns:a16="http://schemas.microsoft.com/office/drawing/2014/main" id="{675AD1C1-9C5B-4C7A-AED8-0AA762FFBAF3}"/>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64</xdr:row>
      <xdr:rowOff>504825</xdr:rowOff>
    </xdr:from>
    <xdr:ext cx="95250" cy="442269"/>
    <xdr:sp macro="" textlink="">
      <xdr:nvSpPr>
        <xdr:cNvPr id="3489" name="Text Box 15">
          <a:extLst>
            <a:ext uri="{FF2B5EF4-FFF2-40B4-BE49-F238E27FC236}">
              <a16:creationId xmlns:a16="http://schemas.microsoft.com/office/drawing/2014/main" id="{1E92BF81-018A-4982-AC20-868D00E786EC}"/>
            </a:ext>
          </a:extLst>
        </xdr:cNvPr>
        <xdr:cNvSpPr txBox="1">
          <a:spLocks noChangeArrowheads="1"/>
        </xdr:cNvSpPr>
      </xdr:nvSpPr>
      <xdr:spPr bwMode="auto">
        <a:xfrm>
          <a:off x="32282130" y="6355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64</xdr:row>
      <xdr:rowOff>504825</xdr:rowOff>
    </xdr:from>
    <xdr:ext cx="95250" cy="213632"/>
    <xdr:sp macro="" textlink="">
      <xdr:nvSpPr>
        <xdr:cNvPr id="3490" name="Text Box 15">
          <a:extLst>
            <a:ext uri="{FF2B5EF4-FFF2-40B4-BE49-F238E27FC236}">
              <a16:creationId xmlns:a16="http://schemas.microsoft.com/office/drawing/2014/main" id="{5CB9FFC1-5984-40AB-ACE5-4F90366424CB}"/>
            </a:ext>
          </a:extLst>
        </xdr:cNvPr>
        <xdr:cNvSpPr txBox="1">
          <a:spLocks noChangeArrowheads="1"/>
        </xdr:cNvSpPr>
      </xdr:nvSpPr>
      <xdr:spPr bwMode="auto">
        <a:xfrm>
          <a:off x="32282130" y="6355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504825</xdr:rowOff>
    </xdr:from>
    <xdr:ext cx="95250" cy="442269"/>
    <xdr:sp macro="" textlink="">
      <xdr:nvSpPr>
        <xdr:cNvPr id="3491" name="Text Box 15">
          <a:extLst>
            <a:ext uri="{FF2B5EF4-FFF2-40B4-BE49-F238E27FC236}">
              <a16:creationId xmlns:a16="http://schemas.microsoft.com/office/drawing/2014/main" id="{9DE009D5-E8A8-4F12-BD6D-10D97B009E0B}"/>
            </a:ext>
          </a:extLst>
        </xdr:cNvPr>
        <xdr:cNvSpPr txBox="1">
          <a:spLocks noChangeArrowheads="1"/>
        </xdr:cNvSpPr>
      </xdr:nvSpPr>
      <xdr:spPr bwMode="auto">
        <a:xfrm>
          <a:off x="32282130"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65</xdr:row>
      <xdr:rowOff>504825</xdr:rowOff>
    </xdr:from>
    <xdr:ext cx="95250" cy="213632"/>
    <xdr:sp macro="" textlink="">
      <xdr:nvSpPr>
        <xdr:cNvPr id="3492" name="Text Box 15">
          <a:extLst>
            <a:ext uri="{FF2B5EF4-FFF2-40B4-BE49-F238E27FC236}">
              <a16:creationId xmlns:a16="http://schemas.microsoft.com/office/drawing/2014/main" id="{B8B248DE-C6B3-46D6-A558-D41AED4452DB}"/>
            </a:ext>
          </a:extLst>
        </xdr:cNvPr>
        <xdr:cNvSpPr txBox="1">
          <a:spLocks noChangeArrowheads="1"/>
        </xdr:cNvSpPr>
      </xdr:nvSpPr>
      <xdr:spPr bwMode="auto">
        <a:xfrm>
          <a:off x="32282130" y="6793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66</xdr:row>
      <xdr:rowOff>504825</xdr:rowOff>
    </xdr:from>
    <xdr:ext cx="95250" cy="442269"/>
    <xdr:sp macro="" textlink="">
      <xdr:nvSpPr>
        <xdr:cNvPr id="3493" name="Text Box 15">
          <a:extLst>
            <a:ext uri="{FF2B5EF4-FFF2-40B4-BE49-F238E27FC236}">
              <a16:creationId xmlns:a16="http://schemas.microsoft.com/office/drawing/2014/main" id="{9B5B0749-ADDF-4616-8DF9-429FE3E376EA}"/>
            </a:ext>
          </a:extLst>
        </xdr:cNvPr>
        <xdr:cNvSpPr txBox="1">
          <a:spLocks noChangeArrowheads="1"/>
        </xdr:cNvSpPr>
      </xdr:nvSpPr>
      <xdr:spPr bwMode="auto">
        <a:xfrm>
          <a:off x="32282130"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66</xdr:row>
      <xdr:rowOff>504825</xdr:rowOff>
    </xdr:from>
    <xdr:ext cx="95250" cy="213632"/>
    <xdr:sp macro="" textlink="">
      <xdr:nvSpPr>
        <xdr:cNvPr id="3494" name="Text Box 15">
          <a:extLst>
            <a:ext uri="{FF2B5EF4-FFF2-40B4-BE49-F238E27FC236}">
              <a16:creationId xmlns:a16="http://schemas.microsoft.com/office/drawing/2014/main" id="{438D2D90-764D-41CA-843C-46E10135D628}"/>
            </a:ext>
          </a:extLst>
        </xdr:cNvPr>
        <xdr:cNvSpPr txBox="1">
          <a:spLocks noChangeArrowheads="1"/>
        </xdr:cNvSpPr>
      </xdr:nvSpPr>
      <xdr:spPr bwMode="auto">
        <a:xfrm>
          <a:off x="32282130"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64</xdr:row>
      <xdr:rowOff>504825</xdr:rowOff>
    </xdr:from>
    <xdr:ext cx="95250" cy="442269"/>
    <xdr:sp macro="" textlink="">
      <xdr:nvSpPr>
        <xdr:cNvPr id="3495" name="Text Box 15">
          <a:extLst>
            <a:ext uri="{FF2B5EF4-FFF2-40B4-BE49-F238E27FC236}">
              <a16:creationId xmlns:a16="http://schemas.microsoft.com/office/drawing/2014/main" id="{2FE823F4-156A-4A77-9016-DC81555A72AA}"/>
            </a:ext>
          </a:extLst>
        </xdr:cNvPr>
        <xdr:cNvSpPr txBox="1">
          <a:spLocks noChangeArrowheads="1"/>
        </xdr:cNvSpPr>
      </xdr:nvSpPr>
      <xdr:spPr bwMode="auto">
        <a:xfrm>
          <a:off x="34568130" y="6355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64</xdr:row>
      <xdr:rowOff>504825</xdr:rowOff>
    </xdr:from>
    <xdr:ext cx="95250" cy="213632"/>
    <xdr:sp macro="" textlink="">
      <xdr:nvSpPr>
        <xdr:cNvPr id="3496" name="Text Box 15">
          <a:extLst>
            <a:ext uri="{FF2B5EF4-FFF2-40B4-BE49-F238E27FC236}">
              <a16:creationId xmlns:a16="http://schemas.microsoft.com/office/drawing/2014/main" id="{84C52CF3-1AD9-4F1B-ABE5-54BBB47616D6}"/>
            </a:ext>
          </a:extLst>
        </xdr:cNvPr>
        <xdr:cNvSpPr txBox="1">
          <a:spLocks noChangeArrowheads="1"/>
        </xdr:cNvSpPr>
      </xdr:nvSpPr>
      <xdr:spPr bwMode="auto">
        <a:xfrm>
          <a:off x="34568130" y="6355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504825</xdr:rowOff>
    </xdr:from>
    <xdr:ext cx="95250" cy="442269"/>
    <xdr:sp macro="" textlink="">
      <xdr:nvSpPr>
        <xdr:cNvPr id="3497" name="Text Box 15">
          <a:extLst>
            <a:ext uri="{FF2B5EF4-FFF2-40B4-BE49-F238E27FC236}">
              <a16:creationId xmlns:a16="http://schemas.microsoft.com/office/drawing/2014/main" id="{B8041095-B98E-4062-8699-2477DDA12226}"/>
            </a:ext>
          </a:extLst>
        </xdr:cNvPr>
        <xdr:cNvSpPr txBox="1">
          <a:spLocks noChangeArrowheads="1"/>
        </xdr:cNvSpPr>
      </xdr:nvSpPr>
      <xdr:spPr bwMode="auto">
        <a:xfrm>
          <a:off x="34568130" y="67932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65</xdr:row>
      <xdr:rowOff>504825</xdr:rowOff>
    </xdr:from>
    <xdr:ext cx="95250" cy="213632"/>
    <xdr:sp macro="" textlink="">
      <xdr:nvSpPr>
        <xdr:cNvPr id="3498" name="Text Box 15">
          <a:extLst>
            <a:ext uri="{FF2B5EF4-FFF2-40B4-BE49-F238E27FC236}">
              <a16:creationId xmlns:a16="http://schemas.microsoft.com/office/drawing/2014/main" id="{0B209396-0FB5-4E4B-BE13-664926263DA9}"/>
            </a:ext>
          </a:extLst>
        </xdr:cNvPr>
        <xdr:cNvSpPr txBox="1">
          <a:spLocks noChangeArrowheads="1"/>
        </xdr:cNvSpPr>
      </xdr:nvSpPr>
      <xdr:spPr bwMode="auto">
        <a:xfrm>
          <a:off x="34568130" y="67932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66</xdr:row>
      <xdr:rowOff>504825</xdr:rowOff>
    </xdr:from>
    <xdr:ext cx="95250" cy="442269"/>
    <xdr:sp macro="" textlink="">
      <xdr:nvSpPr>
        <xdr:cNvPr id="3499" name="Text Box 15">
          <a:extLst>
            <a:ext uri="{FF2B5EF4-FFF2-40B4-BE49-F238E27FC236}">
              <a16:creationId xmlns:a16="http://schemas.microsoft.com/office/drawing/2014/main" id="{040AB3DA-F529-4382-9DB2-B8DA47926FC8}"/>
            </a:ext>
          </a:extLst>
        </xdr:cNvPr>
        <xdr:cNvSpPr txBox="1">
          <a:spLocks noChangeArrowheads="1"/>
        </xdr:cNvSpPr>
      </xdr:nvSpPr>
      <xdr:spPr bwMode="auto">
        <a:xfrm>
          <a:off x="34568130" y="7231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66</xdr:row>
      <xdr:rowOff>504825</xdr:rowOff>
    </xdr:from>
    <xdr:ext cx="95250" cy="213632"/>
    <xdr:sp macro="" textlink="">
      <xdr:nvSpPr>
        <xdr:cNvPr id="3500" name="Text Box 15">
          <a:extLst>
            <a:ext uri="{FF2B5EF4-FFF2-40B4-BE49-F238E27FC236}">
              <a16:creationId xmlns:a16="http://schemas.microsoft.com/office/drawing/2014/main" id="{AD0EBB15-E582-45D6-8030-4D1F505B9AE5}"/>
            </a:ext>
          </a:extLst>
        </xdr:cNvPr>
        <xdr:cNvSpPr txBox="1">
          <a:spLocks noChangeArrowheads="1"/>
        </xdr:cNvSpPr>
      </xdr:nvSpPr>
      <xdr:spPr bwMode="auto">
        <a:xfrm>
          <a:off x="34568130" y="7231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442269"/>
    <xdr:sp macro="" textlink="">
      <xdr:nvSpPr>
        <xdr:cNvPr id="3501" name="Text Box 15">
          <a:extLst>
            <a:ext uri="{FF2B5EF4-FFF2-40B4-BE49-F238E27FC236}">
              <a16:creationId xmlns:a16="http://schemas.microsoft.com/office/drawing/2014/main" id="{E1D6763E-9579-4E27-98ED-29DA81FFE35A}"/>
            </a:ext>
          </a:extLst>
        </xdr:cNvPr>
        <xdr:cNvSpPr txBox="1">
          <a:spLocks noChangeArrowheads="1"/>
        </xdr:cNvSpPr>
      </xdr:nvSpPr>
      <xdr:spPr bwMode="auto">
        <a:xfrm>
          <a:off x="32282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213632"/>
    <xdr:sp macro="" textlink="">
      <xdr:nvSpPr>
        <xdr:cNvPr id="3502" name="Text Box 15">
          <a:extLst>
            <a:ext uri="{FF2B5EF4-FFF2-40B4-BE49-F238E27FC236}">
              <a16:creationId xmlns:a16="http://schemas.microsoft.com/office/drawing/2014/main" id="{0D996679-3448-4739-AB24-AC1B7DB2F2C6}"/>
            </a:ext>
          </a:extLst>
        </xdr:cNvPr>
        <xdr:cNvSpPr txBox="1">
          <a:spLocks noChangeArrowheads="1"/>
        </xdr:cNvSpPr>
      </xdr:nvSpPr>
      <xdr:spPr bwMode="auto">
        <a:xfrm>
          <a:off x="32282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67</xdr:row>
      <xdr:rowOff>504825</xdr:rowOff>
    </xdr:from>
    <xdr:ext cx="95250" cy="442269"/>
    <xdr:sp macro="" textlink="">
      <xdr:nvSpPr>
        <xdr:cNvPr id="3503" name="Text Box 15">
          <a:extLst>
            <a:ext uri="{FF2B5EF4-FFF2-40B4-BE49-F238E27FC236}">
              <a16:creationId xmlns:a16="http://schemas.microsoft.com/office/drawing/2014/main" id="{62E0B865-879D-4A1E-9EC3-96BC8973AF10}"/>
            </a:ext>
          </a:extLst>
        </xdr:cNvPr>
        <xdr:cNvSpPr txBox="1">
          <a:spLocks noChangeArrowheads="1"/>
        </xdr:cNvSpPr>
      </xdr:nvSpPr>
      <xdr:spPr bwMode="auto">
        <a:xfrm>
          <a:off x="32282130" y="7736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67</xdr:row>
      <xdr:rowOff>504825</xdr:rowOff>
    </xdr:from>
    <xdr:ext cx="95250" cy="213632"/>
    <xdr:sp macro="" textlink="">
      <xdr:nvSpPr>
        <xdr:cNvPr id="3504" name="Text Box 15">
          <a:extLst>
            <a:ext uri="{FF2B5EF4-FFF2-40B4-BE49-F238E27FC236}">
              <a16:creationId xmlns:a16="http://schemas.microsoft.com/office/drawing/2014/main" id="{14BF874B-82A7-4012-A151-3725C7C45956}"/>
            </a:ext>
          </a:extLst>
        </xdr:cNvPr>
        <xdr:cNvSpPr txBox="1">
          <a:spLocks noChangeArrowheads="1"/>
        </xdr:cNvSpPr>
      </xdr:nvSpPr>
      <xdr:spPr bwMode="auto">
        <a:xfrm>
          <a:off x="32282130" y="7736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442269"/>
    <xdr:sp macro="" textlink="">
      <xdr:nvSpPr>
        <xdr:cNvPr id="3505" name="Text Box 15">
          <a:extLst>
            <a:ext uri="{FF2B5EF4-FFF2-40B4-BE49-F238E27FC236}">
              <a16:creationId xmlns:a16="http://schemas.microsoft.com/office/drawing/2014/main" id="{00BF8432-FC96-4B85-A70D-B35DBA8624A6}"/>
            </a:ext>
          </a:extLst>
        </xdr:cNvPr>
        <xdr:cNvSpPr txBox="1">
          <a:spLocks noChangeArrowheads="1"/>
        </xdr:cNvSpPr>
      </xdr:nvSpPr>
      <xdr:spPr bwMode="auto">
        <a:xfrm>
          <a:off x="32282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213632"/>
    <xdr:sp macro="" textlink="">
      <xdr:nvSpPr>
        <xdr:cNvPr id="3506" name="Text Box 15">
          <a:extLst>
            <a:ext uri="{FF2B5EF4-FFF2-40B4-BE49-F238E27FC236}">
              <a16:creationId xmlns:a16="http://schemas.microsoft.com/office/drawing/2014/main" id="{0EFD7D64-91D1-48B8-9712-C318CECB9089}"/>
            </a:ext>
          </a:extLst>
        </xdr:cNvPr>
        <xdr:cNvSpPr txBox="1">
          <a:spLocks noChangeArrowheads="1"/>
        </xdr:cNvSpPr>
      </xdr:nvSpPr>
      <xdr:spPr bwMode="auto">
        <a:xfrm>
          <a:off x="32282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442269"/>
    <xdr:sp macro="" textlink="">
      <xdr:nvSpPr>
        <xdr:cNvPr id="3507" name="Text Box 15">
          <a:extLst>
            <a:ext uri="{FF2B5EF4-FFF2-40B4-BE49-F238E27FC236}">
              <a16:creationId xmlns:a16="http://schemas.microsoft.com/office/drawing/2014/main" id="{117DDFDC-7786-4535-A18B-F2E9A41BB5CB}"/>
            </a:ext>
          </a:extLst>
        </xdr:cNvPr>
        <xdr:cNvSpPr txBox="1">
          <a:spLocks noChangeArrowheads="1"/>
        </xdr:cNvSpPr>
      </xdr:nvSpPr>
      <xdr:spPr bwMode="auto">
        <a:xfrm>
          <a:off x="32282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68</xdr:row>
      <xdr:rowOff>504825</xdr:rowOff>
    </xdr:from>
    <xdr:ext cx="95250" cy="213632"/>
    <xdr:sp macro="" textlink="">
      <xdr:nvSpPr>
        <xdr:cNvPr id="3508" name="Text Box 15">
          <a:extLst>
            <a:ext uri="{FF2B5EF4-FFF2-40B4-BE49-F238E27FC236}">
              <a16:creationId xmlns:a16="http://schemas.microsoft.com/office/drawing/2014/main" id="{19132371-B838-42CB-9763-4D42200941CF}"/>
            </a:ext>
          </a:extLst>
        </xdr:cNvPr>
        <xdr:cNvSpPr txBox="1">
          <a:spLocks noChangeArrowheads="1"/>
        </xdr:cNvSpPr>
      </xdr:nvSpPr>
      <xdr:spPr bwMode="auto">
        <a:xfrm>
          <a:off x="32282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442269"/>
    <xdr:sp macro="" textlink="">
      <xdr:nvSpPr>
        <xdr:cNvPr id="3509" name="Text Box 15">
          <a:extLst>
            <a:ext uri="{FF2B5EF4-FFF2-40B4-BE49-F238E27FC236}">
              <a16:creationId xmlns:a16="http://schemas.microsoft.com/office/drawing/2014/main" id="{AD43000D-4074-4C05-A787-5346AE14CDEA}"/>
            </a:ext>
          </a:extLst>
        </xdr:cNvPr>
        <xdr:cNvSpPr txBox="1">
          <a:spLocks noChangeArrowheads="1"/>
        </xdr:cNvSpPr>
      </xdr:nvSpPr>
      <xdr:spPr bwMode="auto">
        <a:xfrm>
          <a:off x="32282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213632"/>
    <xdr:sp macro="" textlink="">
      <xdr:nvSpPr>
        <xdr:cNvPr id="3510" name="Text Box 15">
          <a:extLst>
            <a:ext uri="{FF2B5EF4-FFF2-40B4-BE49-F238E27FC236}">
              <a16:creationId xmlns:a16="http://schemas.microsoft.com/office/drawing/2014/main" id="{8806D20E-FE0C-4972-8D30-8D9D752D52B6}"/>
            </a:ext>
          </a:extLst>
        </xdr:cNvPr>
        <xdr:cNvSpPr txBox="1">
          <a:spLocks noChangeArrowheads="1"/>
        </xdr:cNvSpPr>
      </xdr:nvSpPr>
      <xdr:spPr bwMode="auto">
        <a:xfrm>
          <a:off x="32282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511" name="Text Box 15">
          <a:extLst>
            <a:ext uri="{FF2B5EF4-FFF2-40B4-BE49-F238E27FC236}">
              <a16:creationId xmlns:a16="http://schemas.microsoft.com/office/drawing/2014/main" id="{3F1A0B01-F8BE-417E-8CE3-7A345A06C49F}"/>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512" name="Text Box 15">
          <a:extLst>
            <a:ext uri="{FF2B5EF4-FFF2-40B4-BE49-F238E27FC236}">
              <a16:creationId xmlns:a16="http://schemas.microsoft.com/office/drawing/2014/main" id="{620A6959-2403-4E69-800E-1B505F16433C}"/>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442269"/>
    <xdr:sp macro="" textlink="">
      <xdr:nvSpPr>
        <xdr:cNvPr id="3513" name="Text Box 15">
          <a:extLst>
            <a:ext uri="{FF2B5EF4-FFF2-40B4-BE49-F238E27FC236}">
              <a16:creationId xmlns:a16="http://schemas.microsoft.com/office/drawing/2014/main" id="{12D8A81C-B5AB-4CB2-BF30-1F1C9BEBDEAB}"/>
            </a:ext>
          </a:extLst>
        </xdr:cNvPr>
        <xdr:cNvSpPr txBox="1">
          <a:spLocks noChangeArrowheads="1"/>
        </xdr:cNvSpPr>
      </xdr:nvSpPr>
      <xdr:spPr bwMode="auto">
        <a:xfrm>
          <a:off x="32282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69</xdr:row>
      <xdr:rowOff>504825</xdr:rowOff>
    </xdr:from>
    <xdr:ext cx="95250" cy="213632"/>
    <xdr:sp macro="" textlink="">
      <xdr:nvSpPr>
        <xdr:cNvPr id="3514" name="Text Box 15">
          <a:extLst>
            <a:ext uri="{FF2B5EF4-FFF2-40B4-BE49-F238E27FC236}">
              <a16:creationId xmlns:a16="http://schemas.microsoft.com/office/drawing/2014/main" id="{91508B01-B80B-4655-A0F2-208E93667C29}"/>
            </a:ext>
          </a:extLst>
        </xdr:cNvPr>
        <xdr:cNvSpPr txBox="1">
          <a:spLocks noChangeArrowheads="1"/>
        </xdr:cNvSpPr>
      </xdr:nvSpPr>
      <xdr:spPr bwMode="auto">
        <a:xfrm>
          <a:off x="32282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515" name="Text Box 15">
          <a:extLst>
            <a:ext uri="{FF2B5EF4-FFF2-40B4-BE49-F238E27FC236}">
              <a16:creationId xmlns:a16="http://schemas.microsoft.com/office/drawing/2014/main" id="{0CF1158C-BE24-435B-A2F6-C924CEFDAA38}"/>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516" name="Text Box 15">
          <a:extLst>
            <a:ext uri="{FF2B5EF4-FFF2-40B4-BE49-F238E27FC236}">
              <a16:creationId xmlns:a16="http://schemas.microsoft.com/office/drawing/2014/main" id="{074415EF-4767-4F9E-9F06-389D1D401693}"/>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504825</xdr:rowOff>
    </xdr:from>
    <xdr:ext cx="95250" cy="213632"/>
    <xdr:sp macro="" textlink="">
      <xdr:nvSpPr>
        <xdr:cNvPr id="3517" name="Text Box 15">
          <a:extLst>
            <a:ext uri="{FF2B5EF4-FFF2-40B4-BE49-F238E27FC236}">
              <a16:creationId xmlns:a16="http://schemas.microsoft.com/office/drawing/2014/main" id="{B11D88F5-33DE-4A12-9980-DC651FDEC7E0}"/>
            </a:ext>
          </a:extLst>
        </xdr:cNvPr>
        <xdr:cNvSpPr txBox="1">
          <a:spLocks noChangeArrowheads="1"/>
        </xdr:cNvSpPr>
      </xdr:nvSpPr>
      <xdr:spPr bwMode="auto">
        <a:xfrm>
          <a:off x="32282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442269"/>
    <xdr:sp macro="" textlink="">
      <xdr:nvSpPr>
        <xdr:cNvPr id="3518" name="Text Box 15">
          <a:extLst>
            <a:ext uri="{FF2B5EF4-FFF2-40B4-BE49-F238E27FC236}">
              <a16:creationId xmlns:a16="http://schemas.microsoft.com/office/drawing/2014/main" id="{D04D51B5-EE7E-434A-A329-08ECF94D3DC7}"/>
            </a:ext>
          </a:extLst>
        </xdr:cNvPr>
        <xdr:cNvSpPr txBox="1">
          <a:spLocks noChangeArrowheads="1"/>
        </xdr:cNvSpPr>
      </xdr:nvSpPr>
      <xdr:spPr bwMode="auto">
        <a:xfrm>
          <a:off x="32282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70</xdr:row>
      <xdr:rowOff>504825</xdr:rowOff>
    </xdr:from>
    <xdr:ext cx="95250" cy="213632"/>
    <xdr:sp macro="" textlink="">
      <xdr:nvSpPr>
        <xdr:cNvPr id="3519" name="Text Box 15">
          <a:extLst>
            <a:ext uri="{FF2B5EF4-FFF2-40B4-BE49-F238E27FC236}">
              <a16:creationId xmlns:a16="http://schemas.microsoft.com/office/drawing/2014/main" id="{E9012181-73E6-481A-9DC9-D1AA27470C08}"/>
            </a:ext>
          </a:extLst>
        </xdr:cNvPr>
        <xdr:cNvSpPr txBox="1">
          <a:spLocks noChangeArrowheads="1"/>
        </xdr:cNvSpPr>
      </xdr:nvSpPr>
      <xdr:spPr bwMode="auto">
        <a:xfrm>
          <a:off x="32282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71</xdr:row>
      <xdr:rowOff>504825</xdr:rowOff>
    </xdr:from>
    <xdr:ext cx="95250" cy="213632"/>
    <xdr:sp macro="" textlink="">
      <xdr:nvSpPr>
        <xdr:cNvPr id="3520" name="Text Box 15">
          <a:extLst>
            <a:ext uri="{FF2B5EF4-FFF2-40B4-BE49-F238E27FC236}">
              <a16:creationId xmlns:a16="http://schemas.microsoft.com/office/drawing/2014/main" id="{4FA13BFB-8557-4AF8-81D8-39BD031EF530}"/>
            </a:ext>
          </a:extLst>
        </xdr:cNvPr>
        <xdr:cNvSpPr txBox="1">
          <a:spLocks noChangeArrowheads="1"/>
        </xdr:cNvSpPr>
      </xdr:nvSpPr>
      <xdr:spPr bwMode="auto">
        <a:xfrm>
          <a:off x="32282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442269"/>
    <xdr:sp macro="" textlink="">
      <xdr:nvSpPr>
        <xdr:cNvPr id="3521" name="Text Box 15">
          <a:extLst>
            <a:ext uri="{FF2B5EF4-FFF2-40B4-BE49-F238E27FC236}">
              <a16:creationId xmlns:a16="http://schemas.microsoft.com/office/drawing/2014/main" id="{0D3A103E-51F6-44AC-A557-D8954FCFC42E}"/>
            </a:ext>
          </a:extLst>
        </xdr:cNvPr>
        <xdr:cNvSpPr txBox="1">
          <a:spLocks noChangeArrowheads="1"/>
        </xdr:cNvSpPr>
      </xdr:nvSpPr>
      <xdr:spPr bwMode="auto">
        <a:xfrm>
          <a:off x="34568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213632"/>
    <xdr:sp macro="" textlink="">
      <xdr:nvSpPr>
        <xdr:cNvPr id="3522" name="Text Box 15">
          <a:extLst>
            <a:ext uri="{FF2B5EF4-FFF2-40B4-BE49-F238E27FC236}">
              <a16:creationId xmlns:a16="http://schemas.microsoft.com/office/drawing/2014/main" id="{61188679-07C0-482C-A464-8DD6AB7B0F81}"/>
            </a:ext>
          </a:extLst>
        </xdr:cNvPr>
        <xdr:cNvSpPr txBox="1">
          <a:spLocks noChangeArrowheads="1"/>
        </xdr:cNvSpPr>
      </xdr:nvSpPr>
      <xdr:spPr bwMode="auto">
        <a:xfrm>
          <a:off x="34568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67</xdr:row>
      <xdr:rowOff>504825</xdr:rowOff>
    </xdr:from>
    <xdr:ext cx="95250" cy="442269"/>
    <xdr:sp macro="" textlink="">
      <xdr:nvSpPr>
        <xdr:cNvPr id="3523" name="Text Box 15">
          <a:extLst>
            <a:ext uri="{FF2B5EF4-FFF2-40B4-BE49-F238E27FC236}">
              <a16:creationId xmlns:a16="http://schemas.microsoft.com/office/drawing/2014/main" id="{E6474A53-F425-4CE9-9FEC-20B0A63B950D}"/>
            </a:ext>
          </a:extLst>
        </xdr:cNvPr>
        <xdr:cNvSpPr txBox="1">
          <a:spLocks noChangeArrowheads="1"/>
        </xdr:cNvSpPr>
      </xdr:nvSpPr>
      <xdr:spPr bwMode="auto">
        <a:xfrm>
          <a:off x="34568130" y="77362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67</xdr:row>
      <xdr:rowOff>504825</xdr:rowOff>
    </xdr:from>
    <xdr:ext cx="95250" cy="213632"/>
    <xdr:sp macro="" textlink="">
      <xdr:nvSpPr>
        <xdr:cNvPr id="3524" name="Text Box 15">
          <a:extLst>
            <a:ext uri="{FF2B5EF4-FFF2-40B4-BE49-F238E27FC236}">
              <a16:creationId xmlns:a16="http://schemas.microsoft.com/office/drawing/2014/main" id="{816F252B-1003-4847-B0EC-07877FA04921}"/>
            </a:ext>
          </a:extLst>
        </xdr:cNvPr>
        <xdr:cNvSpPr txBox="1">
          <a:spLocks noChangeArrowheads="1"/>
        </xdr:cNvSpPr>
      </xdr:nvSpPr>
      <xdr:spPr bwMode="auto">
        <a:xfrm>
          <a:off x="34568130" y="77362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525" name="Text Box 15">
          <a:extLst>
            <a:ext uri="{FF2B5EF4-FFF2-40B4-BE49-F238E27FC236}">
              <a16:creationId xmlns:a16="http://schemas.microsoft.com/office/drawing/2014/main" id="{9B8C1F1A-A5E4-4164-AB98-C939A0AEE41E}"/>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526" name="Text Box 15">
          <a:extLst>
            <a:ext uri="{FF2B5EF4-FFF2-40B4-BE49-F238E27FC236}">
              <a16:creationId xmlns:a16="http://schemas.microsoft.com/office/drawing/2014/main" id="{18A75286-780F-4D64-9D54-5FB541AC4108}"/>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442269"/>
    <xdr:sp macro="" textlink="">
      <xdr:nvSpPr>
        <xdr:cNvPr id="3527" name="Text Box 15">
          <a:extLst>
            <a:ext uri="{FF2B5EF4-FFF2-40B4-BE49-F238E27FC236}">
              <a16:creationId xmlns:a16="http://schemas.microsoft.com/office/drawing/2014/main" id="{9820D5EA-D283-4B97-8522-30F5133CEB75}"/>
            </a:ext>
          </a:extLst>
        </xdr:cNvPr>
        <xdr:cNvSpPr txBox="1">
          <a:spLocks noChangeArrowheads="1"/>
        </xdr:cNvSpPr>
      </xdr:nvSpPr>
      <xdr:spPr bwMode="auto">
        <a:xfrm>
          <a:off x="34568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213632"/>
    <xdr:sp macro="" textlink="">
      <xdr:nvSpPr>
        <xdr:cNvPr id="3528" name="Text Box 15">
          <a:extLst>
            <a:ext uri="{FF2B5EF4-FFF2-40B4-BE49-F238E27FC236}">
              <a16:creationId xmlns:a16="http://schemas.microsoft.com/office/drawing/2014/main" id="{8B9699E8-8CF7-4BF2-915E-87BC73635839}"/>
            </a:ext>
          </a:extLst>
        </xdr:cNvPr>
        <xdr:cNvSpPr txBox="1">
          <a:spLocks noChangeArrowheads="1"/>
        </xdr:cNvSpPr>
      </xdr:nvSpPr>
      <xdr:spPr bwMode="auto">
        <a:xfrm>
          <a:off x="34568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529" name="Text Box 15">
          <a:extLst>
            <a:ext uri="{FF2B5EF4-FFF2-40B4-BE49-F238E27FC236}">
              <a16:creationId xmlns:a16="http://schemas.microsoft.com/office/drawing/2014/main" id="{5B9AA548-A532-4D15-A609-A639F1B3F25C}"/>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530" name="Text Box 15">
          <a:extLst>
            <a:ext uri="{FF2B5EF4-FFF2-40B4-BE49-F238E27FC236}">
              <a16:creationId xmlns:a16="http://schemas.microsoft.com/office/drawing/2014/main" id="{39578AB0-89E5-455F-8784-0191CE5A0983}"/>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531" name="Text Box 15">
          <a:extLst>
            <a:ext uri="{FF2B5EF4-FFF2-40B4-BE49-F238E27FC236}">
              <a16:creationId xmlns:a16="http://schemas.microsoft.com/office/drawing/2014/main" id="{0734C5B5-DF6D-419E-9F6F-BAE5E3EABAE5}"/>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532" name="Text Box 15">
          <a:extLst>
            <a:ext uri="{FF2B5EF4-FFF2-40B4-BE49-F238E27FC236}">
              <a16:creationId xmlns:a16="http://schemas.microsoft.com/office/drawing/2014/main" id="{AEE3BC03-9E9E-447A-B8A2-533C7DDDEC0B}"/>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533" name="Text Box 15">
          <a:extLst>
            <a:ext uri="{FF2B5EF4-FFF2-40B4-BE49-F238E27FC236}">
              <a16:creationId xmlns:a16="http://schemas.microsoft.com/office/drawing/2014/main" id="{5D35C842-0760-4FAA-A3C9-7A18BF614E01}"/>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534" name="Text Box 15">
          <a:extLst>
            <a:ext uri="{FF2B5EF4-FFF2-40B4-BE49-F238E27FC236}">
              <a16:creationId xmlns:a16="http://schemas.microsoft.com/office/drawing/2014/main" id="{C3D2840C-5542-41E6-95B1-7425023A5C89}"/>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535" name="Text Box 15">
          <a:extLst>
            <a:ext uri="{FF2B5EF4-FFF2-40B4-BE49-F238E27FC236}">
              <a16:creationId xmlns:a16="http://schemas.microsoft.com/office/drawing/2014/main" id="{FEB081A9-7D0A-43E3-B9DA-D815844E71E7}"/>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536" name="Text Box 15">
          <a:extLst>
            <a:ext uri="{FF2B5EF4-FFF2-40B4-BE49-F238E27FC236}">
              <a16:creationId xmlns:a16="http://schemas.microsoft.com/office/drawing/2014/main" id="{5AE7FA78-F0D3-466B-AB8C-3A17ECFA3E01}"/>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504825</xdr:rowOff>
    </xdr:from>
    <xdr:ext cx="95250" cy="213632"/>
    <xdr:sp macro="" textlink="">
      <xdr:nvSpPr>
        <xdr:cNvPr id="3537" name="Text Box 15">
          <a:extLst>
            <a:ext uri="{FF2B5EF4-FFF2-40B4-BE49-F238E27FC236}">
              <a16:creationId xmlns:a16="http://schemas.microsoft.com/office/drawing/2014/main" id="{EC36742E-209B-4CCE-AC12-5A46B0F1CB71}"/>
            </a:ext>
          </a:extLst>
        </xdr:cNvPr>
        <xdr:cNvSpPr txBox="1">
          <a:spLocks noChangeArrowheads="1"/>
        </xdr:cNvSpPr>
      </xdr:nvSpPr>
      <xdr:spPr bwMode="auto">
        <a:xfrm>
          <a:off x="34568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442269"/>
    <xdr:sp macro="" textlink="">
      <xdr:nvSpPr>
        <xdr:cNvPr id="3538" name="Text Box 15">
          <a:extLst>
            <a:ext uri="{FF2B5EF4-FFF2-40B4-BE49-F238E27FC236}">
              <a16:creationId xmlns:a16="http://schemas.microsoft.com/office/drawing/2014/main" id="{A3213E62-C2CC-427E-A075-3299BA6C7757}"/>
            </a:ext>
          </a:extLst>
        </xdr:cNvPr>
        <xdr:cNvSpPr txBox="1">
          <a:spLocks noChangeArrowheads="1"/>
        </xdr:cNvSpPr>
      </xdr:nvSpPr>
      <xdr:spPr bwMode="auto">
        <a:xfrm>
          <a:off x="34568130" y="91459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70</xdr:row>
      <xdr:rowOff>504825</xdr:rowOff>
    </xdr:from>
    <xdr:ext cx="95250" cy="213632"/>
    <xdr:sp macro="" textlink="">
      <xdr:nvSpPr>
        <xdr:cNvPr id="3539" name="Text Box 15">
          <a:extLst>
            <a:ext uri="{FF2B5EF4-FFF2-40B4-BE49-F238E27FC236}">
              <a16:creationId xmlns:a16="http://schemas.microsoft.com/office/drawing/2014/main" id="{AD835FBE-75C4-4792-8763-686259553E86}"/>
            </a:ext>
          </a:extLst>
        </xdr:cNvPr>
        <xdr:cNvSpPr txBox="1">
          <a:spLocks noChangeArrowheads="1"/>
        </xdr:cNvSpPr>
      </xdr:nvSpPr>
      <xdr:spPr bwMode="auto">
        <a:xfrm>
          <a:off x="34568130" y="91459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71</xdr:row>
      <xdr:rowOff>504825</xdr:rowOff>
    </xdr:from>
    <xdr:ext cx="95250" cy="213632"/>
    <xdr:sp macro="" textlink="">
      <xdr:nvSpPr>
        <xdr:cNvPr id="3540" name="Text Box 15">
          <a:extLst>
            <a:ext uri="{FF2B5EF4-FFF2-40B4-BE49-F238E27FC236}">
              <a16:creationId xmlns:a16="http://schemas.microsoft.com/office/drawing/2014/main" id="{FF52CCF3-E69B-4FC9-BFA0-4D53B4C18913}"/>
            </a:ext>
          </a:extLst>
        </xdr:cNvPr>
        <xdr:cNvSpPr txBox="1">
          <a:spLocks noChangeArrowheads="1"/>
        </xdr:cNvSpPr>
      </xdr:nvSpPr>
      <xdr:spPr bwMode="auto">
        <a:xfrm>
          <a:off x="34568130" y="95745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442269"/>
    <xdr:sp macro="" textlink="">
      <xdr:nvSpPr>
        <xdr:cNvPr id="3541" name="Text Box 15">
          <a:extLst>
            <a:ext uri="{FF2B5EF4-FFF2-40B4-BE49-F238E27FC236}">
              <a16:creationId xmlns:a16="http://schemas.microsoft.com/office/drawing/2014/main" id="{B1EC45B1-9D7F-482E-B4DB-F95929F474BF}"/>
            </a:ext>
          </a:extLst>
        </xdr:cNvPr>
        <xdr:cNvSpPr txBox="1">
          <a:spLocks noChangeArrowheads="1"/>
        </xdr:cNvSpPr>
      </xdr:nvSpPr>
      <xdr:spPr bwMode="auto">
        <a:xfrm>
          <a:off x="34568130" y="82886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68</xdr:row>
      <xdr:rowOff>504825</xdr:rowOff>
    </xdr:from>
    <xdr:ext cx="95250" cy="213632"/>
    <xdr:sp macro="" textlink="">
      <xdr:nvSpPr>
        <xdr:cNvPr id="3542" name="Text Box 15">
          <a:extLst>
            <a:ext uri="{FF2B5EF4-FFF2-40B4-BE49-F238E27FC236}">
              <a16:creationId xmlns:a16="http://schemas.microsoft.com/office/drawing/2014/main" id="{2FBDD7EB-093C-4710-BEC4-94999DE7F7B2}"/>
            </a:ext>
          </a:extLst>
        </xdr:cNvPr>
        <xdr:cNvSpPr txBox="1">
          <a:spLocks noChangeArrowheads="1"/>
        </xdr:cNvSpPr>
      </xdr:nvSpPr>
      <xdr:spPr bwMode="auto">
        <a:xfrm>
          <a:off x="34568130" y="82886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543" name="Text Box 15">
          <a:extLst>
            <a:ext uri="{FF2B5EF4-FFF2-40B4-BE49-F238E27FC236}">
              <a16:creationId xmlns:a16="http://schemas.microsoft.com/office/drawing/2014/main" id="{FD507B9A-DC24-4C2B-BC8A-E411828EAC7F}"/>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544" name="Text Box 15">
          <a:extLst>
            <a:ext uri="{FF2B5EF4-FFF2-40B4-BE49-F238E27FC236}">
              <a16:creationId xmlns:a16="http://schemas.microsoft.com/office/drawing/2014/main" id="{3298F7A9-AEED-4C6B-91DF-0181B4B0A760}"/>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442269"/>
    <xdr:sp macro="" textlink="">
      <xdr:nvSpPr>
        <xdr:cNvPr id="3545" name="Text Box 15">
          <a:extLst>
            <a:ext uri="{FF2B5EF4-FFF2-40B4-BE49-F238E27FC236}">
              <a16:creationId xmlns:a16="http://schemas.microsoft.com/office/drawing/2014/main" id="{6259DD8B-7B23-4D13-B468-A930B4A8374E}"/>
            </a:ext>
          </a:extLst>
        </xdr:cNvPr>
        <xdr:cNvSpPr txBox="1">
          <a:spLocks noChangeArrowheads="1"/>
        </xdr:cNvSpPr>
      </xdr:nvSpPr>
      <xdr:spPr bwMode="auto">
        <a:xfrm>
          <a:off x="34568130" y="8717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69</xdr:row>
      <xdr:rowOff>504825</xdr:rowOff>
    </xdr:from>
    <xdr:ext cx="95250" cy="213632"/>
    <xdr:sp macro="" textlink="">
      <xdr:nvSpPr>
        <xdr:cNvPr id="3546" name="Text Box 15">
          <a:extLst>
            <a:ext uri="{FF2B5EF4-FFF2-40B4-BE49-F238E27FC236}">
              <a16:creationId xmlns:a16="http://schemas.microsoft.com/office/drawing/2014/main" id="{23D8E1F6-DF58-4BE1-AAB9-69D03F2462C9}"/>
            </a:ext>
          </a:extLst>
        </xdr:cNvPr>
        <xdr:cNvSpPr txBox="1">
          <a:spLocks noChangeArrowheads="1"/>
        </xdr:cNvSpPr>
      </xdr:nvSpPr>
      <xdr:spPr bwMode="auto">
        <a:xfrm>
          <a:off x="34568130" y="8717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73</xdr:row>
      <xdr:rowOff>504825</xdr:rowOff>
    </xdr:from>
    <xdr:ext cx="95250" cy="444014"/>
    <xdr:sp macro="" textlink="">
      <xdr:nvSpPr>
        <xdr:cNvPr id="3547" name="Text Box 15">
          <a:extLst>
            <a:ext uri="{FF2B5EF4-FFF2-40B4-BE49-F238E27FC236}">
              <a16:creationId xmlns:a16="http://schemas.microsoft.com/office/drawing/2014/main" id="{A010BF25-0DCD-4414-A012-929CE9202958}"/>
            </a:ext>
          </a:extLst>
        </xdr:cNvPr>
        <xdr:cNvSpPr txBox="1">
          <a:spLocks noChangeArrowheads="1"/>
        </xdr:cNvSpPr>
      </xdr:nvSpPr>
      <xdr:spPr bwMode="auto">
        <a:xfrm>
          <a:off x="22993350" y="62979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75</xdr:row>
      <xdr:rowOff>0</xdr:rowOff>
    </xdr:from>
    <xdr:to>
      <xdr:col>22</xdr:col>
      <xdr:colOff>95250</xdr:colOff>
      <xdr:row>75</xdr:row>
      <xdr:rowOff>171450</xdr:rowOff>
    </xdr:to>
    <xdr:sp macro="" textlink="">
      <xdr:nvSpPr>
        <xdr:cNvPr id="3548" name="Text Box 16">
          <a:extLst>
            <a:ext uri="{FF2B5EF4-FFF2-40B4-BE49-F238E27FC236}">
              <a16:creationId xmlns:a16="http://schemas.microsoft.com/office/drawing/2014/main" id="{88FABDF4-03F4-4D0D-8D3D-06FB87CDC382}"/>
            </a:ext>
          </a:extLst>
        </xdr:cNvPr>
        <xdr:cNvSpPr txBox="1">
          <a:spLocks noChangeArrowheads="1"/>
        </xdr:cNvSpPr>
      </xdr:nvSpPr>
      <xdr:spPr bwMode="auto">
        <a:xfrm>
          <a:off x="22993350" y="75342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75</xdr:row>
      <xdr:rowOff>0</xdr:rowOff>
    </xdr:from>
    <xdr:to>
      <xdr:col>22</xdr:col>
      <xdr:colOff>95250</xdr:colOff>
      <xdr:row>75</xdr:row>
      <xdr:rowOff>171450</xdr:rowOff>
    </xdr:to>
    <xdr:sp macro="" textlink="">
      <xdr:nvSpPr>
        <xdr:cNvPr id="3549" name="Text Box 17">
          <a:extLst>
            <a:ext uri="{FF2B5EF4-FFF2-40B4-BE49-F238E27FC236}">
              <a16:creationId xmlns:a16="http://schemas.microsoft.com/office/drawing/2014/main" id="{DF64BBE0-E09F-4117-82A9-B9BDEDB5C8CF}"/>
            </a:ext>
          </a:extLst>
        </xdr:cNvPr>
        <xdr:cNvSpPr txBox="1">
          <a:spLocks noChangeArrowheads="1"/>
        </xdr:cNvSpPr>
      </xdr:nvSpPr>
      <xdr:spPr bwMode="auto">
        <a:xfrm>
          <a:off x="22993350" y="75342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75</xdr:row>
      <xdr:rowOff>0</xdr:rowOff>
    </xdr:from>
    <xdr:to>
      <xdr:col>22</xdr:col>
      <xdr:colOff>95250</xdr:colOff>
      <xdr:row>75</xdr:row>
      <xdr:rowOff>171450</xdr:rowOff>
    </xdr:to>
    <xdr:sp macro="" textlink="">
      <xdr:nvSpPr>
        <xdr:cNvPr id="3550" name="Text Box 18">
          <a:extLst>
            <a:ext uri="{FF2B5EF4-FFF2-40B4-BE49-F238E27FC236}">
              <a16:creationId xmlns:a16="http://schemas.microsoft.com/office/drawing/2014/main" id="{F29FDF2E-6A14-4A48-83D2-998078E2F5F0}"/>
            </a:ext>
          </a:extLst>
        </xdr:cNvPr>
        <xdr:cNvSpPr txBox="1">
          <a:spLocks noChangeArrowheads="1"/>
        </xdr:cNvSpPr>
      </xdr:nvSpPr>
      <xdr:spPr bwMode="auto">
        <a:xfrm>
          <a:off x="22993350" y="75342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75</xdr:row>
      <xdr:rowOff>0</xdr:rowOff>
    </xdr:from>
    <xdr:to>
      <xdr:col>22</xdr:col>
      <xdr:colOff>95250</xdr:colOff>
      <xdr:row>75</xdr:row>
      <xdr:rowOff>171450</xdr:rowOff>
    </xdr:to>
    <xdr:sp macro="" textlink="">
      <xdr:nvSpPr>
        <xdr:cNvPr id="3551" name="Text Box 19">
          <a:extLst>
            <a:ext uri="{FF2B5EF4-FFF2-40B4-BE49-F238E27FC236}">
              <a16:creationId xmlns:a16="http://schemas.microsoft.com/office/drawing/2014/main" id="{541A24C1-70B9-4BEC-A097-94C6D8B333FF}"/>
            </a:ext>
          </a:extLst>
        </xdr:cNvPr>
        <xdr:cNvSpPr txBox="1">
          <a:spLocks noChangeArrowheads="1"/>
        </xdr:cNvSpPr>
      </xdr:nvSpPr>
      <xdr:spPr bwMode="auto">
        <a:xfrm>
          <a:off x="22993350" y="75342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75</xdr:row>
      <xdr:rowOff>504825</xdr:rowOff>
    </xdr:from>
    <xdr:to>
      <xdr:col>22</xdr:col>
      <xdr:colOff>95250</xdr:colOff>
      <xdr:row>80</xdr:row>
      <xdr:rowOff>151379</xdr:rowOff>
    </xdr:to>
    <xdr:sp macro="" textlink="">
      <xdr:nvSpPr>
        <xdr:cNvPr id="3552" name="Text Box 15">
          <a:extLst>
            <a:ext uri="{FF2B5EF4-FFF2-40B4-BE49-F238E27FC236}">
              <a16:creationId xmlns:a16="http://schemas.microsoft.com/office/drawing/2014/main" id="{437EED7A-C7AB-4084-BD6E-1658EFB8E9A1}"/>
            </a:ext>
          </a:extLst>
        </xdr:cNvPr>
        <xdr:cNvSpPr txBox="1">
          <a:spLocks noChangeArrowheads="1"/>
        </xdr:cNvSpPr>
      </xdr:nvSpPr>
      <xdr:spPr bwMode="auto">
        <a:xfrm>
          <a:off x="22993350" y="7974330"/>
          <a:ext cx="91440" cy="873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75</xdr:row>
      <xdr:rowOff>0</xdr:rowOff>
    </xdr:from>
    <xdr:ext cx="95250" cy="171450"/>
    <xdr:sp macro="" textlink="">
      <xdr:nvSpPr>
        <xdr:cNvPr id="3553" name="Text Box 16">
          <a:extLst>
            <a:ext uri="{FF2B5EF4-FFF2-40B4-BE49-F238E27FC236}">
              <a16:creationId xmlns:a16="http://schemas.microsoft.com/office/drawing/2014/main" id="{FC3C3E93-19C8-407C-B171-DFA5AC7EE415}"/>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0</xdr:rowOff>
    </xdr:from>
    <xdr:ext cx="95250" cy="171450"/>
    <xdr:sp macro="" textlink="">
      <xdr:nvSpPr>
        <xdr:cNvPr id="3554" name="Text Box 17">
          <a:extLst>
            <a:ext uri="{FF2B5EF4-FFF2-40B4-BE49-F238E27FC236}">
              <a16:creationId xmlns:a16="http://schemas.microsoft.com/office/drawing/2014/main" id="{48E7BDBF-0831-4B08-AB9B-E749B20F2CC1}"/>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0</xdr:rowOff>
    </xdr:from>
    <xdr:ext cx="95250" cy="171450"/>
    <xdr:sp macro="" textlink="">
      <xdr:nvSpPr>
        <xdr:cNvPr id="3555" name="Text Box 18">
          <a:extLst>
            <a:ext uri="{FF2B5EF4-FFF2-40B4-BE49-F238E27FC236}">
              <a16:creationId xmlns:a16="http://schemas.microsoft.com/office/drawing/2014/main" id="{D7AAACEF-1BF9-4BC6-AD5A-8815631E97DF}"/>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0</xdr:rowOff>
    </xdr:from>
    <xdr:ext cx="95250" cy="171450"/>
    <xdr:sp macro="" textlink="">
      <xdr:nvSpPr>
        <xdr:cNvPr id="3556" name="Text Box 19">
          <a:extLst>
            <a:ext uri="{FF2B5EF4-FFF2-40B4-BE49-F238E27FC236}">
              <a16:creationId xmlns:a16="http://schemas.microsoft.com/office/drawing/2014/main" id="{6B1F361B-AD8B-45C9-A71E-09A9C7FE29A3}"/>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504825</xdr:rowOff>
    </xdr:from>
    <xdr:ext cx="95250" cy="442269"/>
    <xdr:sp macro="" textlink="">
      <xdr:nvSpPr>
        <xdr:cNvPr id="3557" name="Text Box 15">
          <a:extLst>
            <a:ext uri="{FF2B5EF4-FFF2-40B4-BE49-F238E27FC236}">
              <a16:creationId xmlns:a16="http://schemas.microsoft.com/office/drawing/2014/main" id="{C9B73585-078F-4330-A7B8-49ECA226293C}"/>
            </a:ext>
          </a:extLst>
        </xdr:cNvPr>
        <xdr:cNvSpPr txBox="1">
          <a:spLocks noChangeArrowheads="1"/>
        </xdr:cNvSpPr>
      </xdr:nvSpPr>
      <xdr:spPr bwMode="auto">
        <a:xfrm>
          <a:off x="32425005"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72</xdr:row>
      <xdr:rowOff>0</xdr:rowOff>
    </xdr:from>
    <xdr:ext cx="95250" cy="171450"/>
    <xdr:sp macro="" textlink="">
      <xdr:nvSpPr>
        <xdr:cNvPr id="3558" name="Text Box 16">
          <a:extLst>
            <a:ext uri="{FF2B5EF4-FFF2-40B4-BE49-F238E27FC236}">
              <a16:creationId xmlns:a16="http://schemas.microsoft.com/office/drawing/2014/main" id="{C029DE17-22DA-44E5-A208-F481FA9B7ECF}"/>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72</xdr:row>
      <xdr:rowOff>0</xdr:rowOff>
    </xdr:from>
    <xdr:ext cx="95250" cy="171450"/>
    <xdr:sp macro="" textlink="">
      <xdr:nvSpPr>
        <xdr:cNvPr id="3559" name="Text Box 17">
          <a:extLst>
            <a:ext uri="{FF2B5EF4-FFF2-40B4-BE49-F238E27FC236}">
              <a16:creationId xmlns:a16="http://schemas.microsoft.com/office/drawing/2014/main" id="{9DD211BB-B7A9-41D8-B433-2F2017A97B3B}"/>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72</xdr:row>
      <xdr:rowOff>0</xdr:rowOff>
    </xdr:from>
    <xdr:ext cx="95250" cy="171450"/>
    <xdr:sp macro="" textlink="">
      <xdr:nvSpPr>
        <xdr:cNvPr id="3560" name="Text Box 18">
          <a:extLst>
            <a:ext uri="{FF2B5EF4-FFF2-40B4-BE49-F238E27FC236}">
              <a16:creationId xmlns:a16="http://schemas.microsoft.com/office/drawing/2014/main" id="{7808A468-146C-44E1-874E-5468699A1B12}"/>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72</xdr:row>
      <xdr:rowOff>0</xdr:rowOff>
    </xdr:from>
    <xdr:ext cx="95250" cy="171450"/>
    <xdr:sp macro="" textlink="">
      <xdr:nvSpPr>
        <xdr:cNvPr id="3561" name="Text Box 19">
          <a:extLst>
            <a:ext uri="{FF2B5EF4-FFF2-40B4-BE49-F238E27FC236}">
              <a16:creationId xmlns:a16="http://schemas.microsoft.com/office/drawing/2014/main" id="{6A5E931C-1B5E-4E23-886A-DA33CE4D12F2}"/>
            </a:ext>
          </a:extLst>
        </xdr:cNvPr>
        <xdr:cNvSpPr txBox="1">
          <a:spLocks noChangeArrowheads="1"/>
        </xdr:cNvSpPr>
      </xdr:nvSpPr>
      <xdr:spPr bwMode="auto">
        <a:xfrm>
          <a:off x="39643050"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75</xdr:row>
      <xdr:rowOff>504825</xdr:rowOff>
    </xdr:from>
    <xdr:ext cx="95250" cy="442269"/>
    <xdr:sp macro="" textlink="">
      <xdr:nvSpPr>
        <xdr:cNvPr id="3562" name="Text Box 15">
          <a:extLst>
            <a:ext uri="{FF2B5EF4-FFF2-40B4-BE49-F238E27FC236}">
              <a16:creationId xmlns:a16="http://schemas.microsoft.com/office/drawing/2014/main" id="{172D9C5A-89F6-459F-A4B6-721788163C5B}"/>
            </a:ext>
          </a:extLst>
        </xdr:cNvPr>
        <xdr:cNvSpPr txBox="1">
          <a:spLocks noChangeArrowheads="1"/>
        </xdr:cNvSpPr>
      </xdr:nvSpPr>
      <xdr:spPr bwMode="auto">
        <a:xfrm>
          <a:off x="39643050"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73</xdr:row>
      <xdr:rowOff>504825</xdr:rowOff>
    </xdr:from>
    <xdr:ext cx="95250" cy="444014"/>
    <xdr:sp macro="" textlink="">
      <xdr:nvSpPr>
        <xdr:cNvPr id="3563" name="Text Box 15">
          <a:extLst>
            <a:ext uri="{FF2B5EF4-FFF2-40B4-BE49-F238E27FC236}">
              <a16:creationId xmlns:a16="http://schemas.microsoft.com/office/drawing/2014/main" id="{11CE5A2B-B3C3-472B-8840-65707C7E5356}"/>
            </a:ext>
          </a:extLst>
        </xdr:cNvPr>
        <xdr:cNvSpPr txBox="1">
          <a:spLocks noChangeArrowheads="1"/>
        </xdr:cNvSpPr>
      </xdr:nvSpPr>
      <xdr:spPr bwMode="auto">
        <a:xfrm>
          <a:off x="22993350" y="62979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0</xdr:rowOff>
    </xdr:from>
    <xdr:ext cx="95250" cy="171450"/>
    <xdr:sp macro="" textlink="">
      <xdr:nvSpPr>
        <xdr:cNvPr id="3564" name="Text Box 16">
          <a:extLst>
            <a:ext uri="{FF2B5EF4-FFF2-40B4-BE49-F238E27FC236}">
              <a16:creationId xmlns:a16="http://schemas.microsoft.com/office/drawing/2014/main" id="{E1ECA957-1C71-47B6-BB69-D6881DA007D9}"/>
            </a:ext>
          </a:extLst>
        </xdr:cNvPr>
        <xdr:cNvSpPr txBox="1">
          <a:spLocks noChangeArrowheads="1"/>
        </xdr:cNvSpPr>
      </xdr:nvSpPr>
      <xdr:spPr bwMode="auto">
        <a:xfrm>
          <a:off x="22993350"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0</xdr:rowOff>
    </xdr:from>
    <xdr:ext cx="95250" cy="171450"/>
    <xdr:sp macro="" textlink="">
      <xdr:nvSpPr>
        <xdr:cNvPr id="3565" name="Text Box 17">
          <a:extLst>
            <a:ext uri="{FF2B5EF4-FFF2-40B4-BE49-F238E27FC236}">
              <a16:creationId xmlns:a16="http://schemas.microsoft.com/office/drawing/2014/main" id="{E2625355-6433-41A6-B023-30B05F5238DF}"/>
            </a:ext>
          </a:extLst>
        </xdr:cNvPr>
        <xdr:cNvSpPr txBox="1">
          <a:spLocks noChangeArrowheads="1"/>
        </xdr:cNvSpPr>
      </xdr:nvSpPr>
      <xdr:spPr bwMode="auto">
        <a:xfrm>
          <a:off x="22993350"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0</xdr:rowOff>
    </xdr:from>
    <xdr:ext cx="95250" cy="171450"/>
    <xdr:sp macro="" textlink="">
      <xdr:nvSpPr>
        <xdr:cNvPr id="3566" name="Text Box 18">
          <a:extLst>
            <a:ext uri="{FF2B5EF4-FFF2-40B4-BE49-F238E27FC236}">
              <a16:creationId xmlns:a16="http://schemas.microsoft.com/office/drawing/2014/main" id="{085ADDA7-B9A9-4EBB-A286-D59A071369CD}"/>
            </a:ext>
          </a:extLst>
        </xdr:cNvPr>
        <xdr:cNvSpPr txBox="1">
          <a:spLocks noChangeArrowheads="1"/>
        </xdr:cNvSpPr>
      </xdr:nvSpPr>
      <xdr:spPr bwMode="auto">
        <a:xfrm>
          <a:off x="22993350"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0</xdr:rowOff>
    </xdr:from>
    <xdr:ext cx="95250" cy="171450"/>
    <xdr:sp macro="" textlink="">
      <xdr:nvSpPr>
        <xdr:cNvPr id="3567" name="Text Box 19">
          <a:extLst>
            <a:ext uri="{FF2B5EF4-FFF2-40B4-BE49-F238E27FC236}">
              <a16:creationId xmlns:a16="http://schemas.microsoft.com/office/drawing/2014/main" id="{99B25DFC-DA32-4705-A257-9F5FFB52C60C}"/>
            </a:ext>
          </a:extLst>
        </xdr:cNvPr>
        <xdr:cNvSpPr txBox="1">
          <a:spLocks noChangeArrowheads="1"/>
        </xdr:cNvSpPr>
      </xdr:nvSpPr>
      <xdr:spPr bwMode="auto">
        <a:xfrm>
          <a:off x="22993350"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504825</xdr:rowOff>
    </xdr:from>
    <xdr:ext cx="95250" cy="213632"/>
    <xdr:sp macro="" textlink="">
      <xdr:nvSpPr>
        <xdr:cNvPr id="3568" name="Text Box 15">
          <a:extLst>
            <a:ext uri="{FF2B5EF4-FFF2-40B4-BE49-F238E27FC236}">
              <a16:creationId xmlns:a16="http://schemas.microsoft.com/office/drawing/2014/main" id="{F4764D2E-E5FE-4B0C-8AB4-E836A56211CE}"/>
            </a:ext>
          </a:extLst>
        </xdr:cNvPr>
        <xdr:cNvSpPr txBox="1">
          <a:spLocks noChangeArrowheads="1"/>
        </xdr:cNvSpPr>
      </xdr:nvSpPr>
      <xdr:spPr bwMode="auto">
        <a:xfrm>
          <a:off x="22993350" y="7974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75</xdr:row>
      <xdr:rowOff>504825</xdr:rowOff>
    </xdr:from>
    <xdr:ext cx="95250" cy="444331"/>
    <xdr:sp macro="" textlink="">
      <xdr:nvSpPr>
        <xdr:cNvPr id="3569" name="Text Box 15">
          <a:extLst>
            <a:ext uri="{FF2B5EF4-FFF2-40B4-BE49-F238E27FC236}">
              <a16:creationId xmlns:a16="http://schemas.microsoft.com/office/drawing/2014/main" id="{1A14F0E3-7C01-4C72-A8D9-BE75ED3CBE5A}"/>
            </a:ext>
          </a:extLst>
        </xdr:cNvPr>
        <xdr:cNvSpPr txBox="1">
          <a:spLocks noChangeArrowheads="1"/>
        </xdr:cNvSpPr>
      </xdr:nvSpPr>
      <xdr:spPr bwMode="auto">
        <a:xfrm>
          <a:off x="22993350" y="797433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0</xdr:rowOff>
    </xdr:from>
    <xdr:ext cx="95250" cy="171450"/>
    <xdr:sp macro="" textlink="">
      <xdr:nvSpPr>
        <xdr:cNvPr id="3570" name="Text Box 16">
          <a:extLst>
            <a:ext uri="{FF2B5EF4-FFF2-40B4-BE49-F238E27FC236}">
              <a16:creationId xmlns:a16="http://schemas.microsoft.com/office/drawing/2014/main" id="{CB8B04DD-BF1E-450F-B874-40DF2CBA2DD1}"/>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0</xdr:rowOff>
    </xdr:from>
    <xdr:ext cx="95250" cy="171450"/>
    <xdr:sp macro="" textlink="">
      <xdr:nvSpPr>
        <xdr:cNvPr id="3571" name="Text Box 17">
          <a:extLst>
            <a:ext uri="{FF2B5EF4-FFF2-40B4-BE49-F238E27FC236}">
              <a16:creationId xmlns:a16="http://schemas.microsoft.com/office/drawing/2014/main" id="{D9BD8E07-20BB-4555-9FA1-FAF6147B550E}"/>
            </a:ext>
          </a:extLst>
        </xdr:cNvPr>
        <xdr:cNvSpPr txBox="1">
          <a:spLocks noChangeArrowheads="1"/>
        </xdr:cNvSpPr>
      </xdr:nvSpPr>
      <xdr:spPr bwMode="auto">
        <a:xfrm>
          <a:off x="32425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75</xdr:row>
      <xdr:rowOff>15875</xdr:rowOff>
    </xdr:from>
    <xdr:ext cx="95250" cy="171450"/>
    <xdr:sp macro="" textlink="">
      <xdr:nvSpPr>
        <xdr:cNvPr id="3572" name="Text Box 18">
          <a:extLst>
            <a:ext uri="{FF2B5EF4-FFF2-40B4-BE49-F238E27FC236}">
              <a16:creationId xmlns:a16="http://schemas.microsoft.com/office/drawing/2014/main" id="{C9F30C7C-7BB9-4BD9-B5C0-2939A61A4293}"/>
            </a:ext>
          </a:extLst>
        </xdr:cNvPr>
        <xdr:cNvSpPr txBox="1">
          <a:spLocks noChangeArrowheads="1"/>
        </xdr:cNvSpPr>
      </xdr:nvSpPr>
      <xdr:spPr bwMode="auto">
        <a:xfrm>
          <a:off x="32422782" y="75539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504825</xdr:rowOff>
    </xdr:from>
    <xdr:ext cx="95250" cy="213632"/>
    <xdr:sp macro="" textlink="">
      <xdr:nvSpPr>
        <xdr:cNvPr id="3573" name="Text Box 15">
          <a:extLst>
            <a:ext uri="{FF2B5EF4-FFF2-40B4-BE49-F238E27FC236}">
              <a16:creationId xmlns:a16="http://schemas.microsoft.com/office/drawing/2014/main" id="{15190CCF-2DDE-4CE4-BD55-098D0D920EB3}"/>
            </a:ext>
          </a:extLst>
        </xdr:cNvPr>
        <xdr:cNvSpPr txBox="1">
          <a:spLocks noChangeArrowheads="1"/>
        </xdr:cNvSpPr>
      </xdr:nvSpPr>
      <xdr:spPr bwMode="auto">
        <a:xfrm>
          <a:off x="32425005" y="7974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574" name="Text Box 16">
          <a:extLst>
            <a:ext uri="{FF2B5EF4-FFF2-40B4-BE49-F238E27FC236}">
              <a16:creationId xmlns:a16="http://schemas.microsoft.com/office/drawing/2014/main" id="{3B7CE44A-0590-486D-909D-B15AD99D213F}"/>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575" name="Text Box 17">
          <a:extLst>
            <a:ext uri="{FF2B5EF4-FFF2-40B4-BE49-F238E27FC236}">
              <a16:creationId xmlns:a16="http://schemas.microsoft.com/office/drawing/2014/main" id="{0CC2900A-4455-4092-814D-5C85CF46400D}"/>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576" name="Text Box 18">
          <a:extLst>
            <a:ext uri="{FF2B5EF4-FFF2-40B4-BE49-F238E27FC236}">
              <a16:creationId xmlns:a16="http://schemas.microsoft.com/office/drawing/2014/main" id="{15F5C3C0-2148-4A20-B68E-2F43BCB21BB6}"/>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577" name="Text Box 19">
          <a:extLst>
            <a:ext uri="{FF2B5EF4-FFF2-40B4-BE49-F238E27FC236}">
              <a16:creationId xmlns:a16="http://schemas.microsoft.com/office/drawing/2014/main" id="{5218B813-3E16-4B2E-AC4D-6D9F6AEF1C42}"/>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578" name="Text Box 16">
          <a:extLst>
            <a:ext uri="{FF2B5EF4-FFF2-40B4-BE49-F238E27FC236}">
              <a16:creationId xmlns:a16="http://schemas.microsoft.com/office/drawing/2014/main" id="{3D974023-67CC-4DB5-B87E-A9E3F06344EB}"/>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72</xdr:row>
      <xdr:rowOff>0</xdr:rowOff>
    </xdr:from>
    <xdr:ext cx="95250" cy="171450"/>
    <xdr:sp macro="" textlink="">
      <xdr:nvSpPr>
        <xdr:cNvPr id="3579" name="Text Box 16">
          <a:extLst>
            <a:ext uri="{FF2B5EF4-FFF2-40B4-BE49-F238E27FC236}">
              <a16:creationId xmlns:a16="http://schemas.microsoft.com/office/drawing/2014/main" id="{E77134E6-09D0-4DBA-B455-C3741FF2A55B}"/>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72</xdr:row>
      <xdr:rowOff>0</xdr:rowOff>
    </xdr:from>
    <xdr:ext cx="95250" cy="171450"/>
    <xdr:sp macro="" textlink="">
      <xdr:nvSpPr>
        <xdr:cNvPr id="3580" name="Text Box 17">
          <a:extLst>
            <a:ext uri="{FF2B5EF4-FFF2-40B4-BE49-F238E27FC236}">
              <a16:creationId xmlns:a16="http://schemas.microsoft.com/office/drawing/2014/main" id="{12A7E73E-F399-4CB9-8DB4-F615B035B46D}"/>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72</xdr:row>
      <xdr:rowOff>0</xdr:rowOff>
    </xdr:from>
    <xdr:ext cx="95250" cy="171450"/>
    <xdr:sp macro="" textlink="">
      <xdr:nvSpPr>
        <xdr:cNvPr id="3581" name="Text Box 18">
          <a:extLst>
            <a:ext uri="{FF2B5EF4-FFF2-40B4-BE49-F238E27FC236}">
              <a16:creationId xmlns:a16="http://schemas.microsoft.com/office/drawing/2014/main" id="{02BCA5EC-2FFD-4382-BBB6-CF02AE3F0DD0}"/>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72</xdr:row>
      <xdr:rowOff>0</xdr:rowOff>
    </xdr:from>
    <xdr:ext cx="95250" cy="171450"/>
    <xdr:sp macro="" textlink="">
      <xdr:nvSpPr>
        <xdr:cNvPr id="3582" name="Text Box 19">
          <a:extLst>
            <a:ext uri="{FF2B5EF4-FFF2-40B4-BE49-F238E27FC236}">
              <a16:creationId xmlns:a16="http://schemas.microsoft.com/office/drawing/2014/main" id="{EBDEAB09-4AA0-4974-8011-336375C56C77}"/>
            </a:ext>
          </a:extLst>
        </xdr:cNvPr>
        <xdr:cNvSpPr txBox="1">
          <a:spLocks noChangeArrowheads="1"/>
        </xdr:cNvSpPr>
      </xdr:nvSpPr>
      <xdr:spPr bwMode="auto">
        <a:xfrm>
          <a:off x="41081325" y="471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75</xdr:row>
      <xdr:rowOff>504825</xdr:rowOff>
    </xdr:from>
    <xdr:ext cx="95250" cy="442269"/>
    <xdr:sp macro="" textlink="">
      <xdr:nvSpPr>
        <xdr:cNvPr id="3583" name="Text Box 15">
          <a:extLst>
            <a:ext uri="{FF2B5EF4-FFF2-40B4-BE49-F238E27FC236}">
              <a16:creationId xmlns:a16="http://schemas.microsoft.com/office/drawing/2014/main" id="{CE630D23-8792-4A63-AF6D-CEDC71822926}"/>
            </a:ext>
          </a:extLst>
        </xdr:cNvPr>
        <xdr:cNvSpPr txBox="1">
          <a:spLocks noChangeArrowheads="1"/>
        </xdr:cNvSpPr>
      </xdr:nvSpPr>
      <xdr:spPr bwMode="auto">
        <a:xfrm>
          <a:off x="41081325"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78</xdr:row>
      <xdr:rowOff>504825</xdr:rowOff>
    </xdr:from>
    <xdr:ext cx="95250" cy="444014"/>
    <xdr:sp macro="" textlink="">
      <xdr:nvSpPr>
        <xdr:cNvPr id="3584" name="Text Box 15">
          <a:extLst>
            <a:ext uri="{FF2B5EF4-FFF2-40B4-BE49-F238E27FC236}">
              <a16:creationId xmlns:a16="http://schemas.microsoft.com/office/drawing/2014/main" id="{AD49502E-2299-4A3C-99BA-B2AE797F6AA9}"/>
            </a:ext>
          </a:extLst>
        </xdr:cNvPr>
        <xdr:cNvSpPr txBox="1">
          <a:spLocks noChangeArrowheads="1"/>
        </xdr:cNvSpPr>
      </xdr:nvSpPr>
      <xdr:spPr bwMode="auto">
        <a:xfrm>
          <a:off x="22993350" y="966025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80</xdr:row>
      <xdr:rowOff>0</xdr:rowOff>
    </xdr:from>
    <xdr:to>
      <xdr:col>22</xdr:col>
      <xdr:colOff>95250</xdr:colOff>
      <xdr:row>80</xdr:row>
      <xdr:rowOff>171450</xdr:rowOff>
    </xdr:to>
    <xdr:sp macro="" textlink="">
      <xdr:nvSpPr>
        <xdr:cNvPr id="3585" name="Text Box 16">
          <a:extLst>
            <a:ext uri="{FF2B5EF4-FFF2-40B4-BE49-F238E27FC236}">
              <a16:creationId xmlns:a16="http://schemas.microsoft.com/office/drawing/2014/main" id="{42BC3D72-8830-4BE0-9106-5C56DB0BAC13}"/>
            </a:ext>
          </a:extLst>
        </xdr:cNvPr>
        <xdr:cNvSpPr txBox="1">
          <a:spLocks noChangeArrowheads="1"/>
        </xdr:cNvSpPr>
      </xdr:nvSpPr>
      <xdr:spPr bwMode="auto">
        <a:xfrm>
          <a:off x="22993350" y="1032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80</xdr:row>
      <xdr:rowOff>0</xdr:rowOff>
    </xdr:from>
    <xdr:to>
      <xdr:col>22</xdr:col>
      <xdr:colOff>95250</xdr:colOff>
      <xdr:row>80</xdr:row>
      <xdr:rowOff>171450</xdr:rowOff>
    </xdr:to>
    <xdr:sp macro="" textlink="">
      <xdr:nvSpPr>
        <xdr:cNvPr id="3586" name="Text Box 17">
          <a:extLst>
            <a:ext uri="{FF2B5EF4-FFF2-40B4-BE49-F238E27FC236}">
              <a16:creationId xmlns:a16="http://schemas.microsoft.com/office/drawing/2014/main" id="{36D06F8E-33C2-4424-BB67-684E4DB0571A}"/>
            </a:ext>
          </a:extLst>
        </xdr:cNvPr>
        <xdr:cNvSpPr txBox="1">
          <a:spLocks noChangeArrowheads="1"/>
        </xdr:cNvSpPr>
      </xdr:nvSpPr>
      <xdr:spPr bwMode="auto">
        <a:xfrm>
          <a:off x="22993350" y="1032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80</xdr:row>
      <xdr:rowOff>0</xdr:rowOff>
    </xdr:from>
    <xdr:to>
      <xdr:col>22</xdr:col>
      <xdr:colOff>95250</xdr:colOff>
      <xdr:row>80</xdr:row>
      <xdr:rowOff>171450</xdr:rowOff>
    </xdr:to>
    <xdr:sp macro="" textlink="">
      <xdr:nvSpPr>
        <xdr:cNvPr id="3587" name="Text Box 18">
          <a:extLst>
            <a:ext uri="{FF2B5EF4-FFF2-40B4-BE49-F238E27FC236}">
              <a16:creationId xmlns:a16="http://schemas.microsoft.com/office/drawing/2014/main" id="{AE4F543A-4D6C-483F-B163-EF2660CFCE1B}"/>
            </a:ext>
          </a:extLst>
        </xdr:cNvPr>
        <xdr:cNvSpPr txBox="1">
          <a:spLocks noChangeArrowheads="1"/>
        </xdr:cNvSpPr>
      </xdr:nvSpPr>
      <xdr:spPr bwMode="auto">
        <a:xfrm>
          <a:off x="22993350" y="1032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80</xdr:row>
      <xdr:rowOff>0</xdr:rowOff>
    </xdr:from>
    <xdr:to>
      <xdr:col>22</xdr:col>
      <xdr:colOff>95250</xdr:colOff>
      <xdr:row>80</xdr:row>
      <xdr:rowOff>171450</xdr:rowOff>
    </xdr:to>
    <xdr:sp macro="" textlink="">
      <xdr:nvSpPr>
        <xdr:cNvPr id="3588" name="Text Box 19">
          <a:extLst>
            <a:ext uri="{FF2B5EF4-FFF2-40B4-BE49-F238E27FC236}">
              <a16:creationId xmlns:a16="http://schemas.microsoft.com/office/drawing/2014/main" id="{3954C1B2-8922-4B1C-ADEF-607B8387B769}"/>
            </a:ext>
          </a:extLst>
        </xdr:cNvPr>
        <xdr:cNvSpPr txBox="1">
          <a:spLocks noChangeArrowheads="1"/>
        </xdr:cNvSpPr>
      </xdr:nvSpPr>
      <xdr:spPr bwMode="auto">
        <a:xfrm>
          <a:off x="22993350" y="1032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80</xdr:row>
      <xdr:rowOff>0</xdr:rowOff>
    </xdr:from>
    <xdr:ext cx="95250" cy="171450"/>
    <xdr:sp macro="" textlink="">
      <xdr:nvSpPr>
        <xdr:cNvPr id="3589" name="Text Box 16">
          <a:extLst>
            <a:ext uri="{FF2B5EF4-FFF2-40B4-BE49-F238E27FC236}">
              <a16:creationId xmlns:a16="http://schemas.microsoft.com/office/drawing/2014/main" id="{E435EA3B-9348-4B1A-984E-51B8506F6C13}"/>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590" name="Text Box 17">
          <a:extLst>
            <a:ext uri="{FF2B5EF4-FFF2-40B4-BE49-F238E27FC236}">
              <a16:creationId xmlns:a16="http://schemas.microsoft.com/office/drawing/2014/main" id="{DD068524-2AF7-4F8C-93AE-CDA9F66E7057}"/>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591" name="Text Box 18">
          <a:extLst>
            <a:ext uri="{FF2B5EF4-FFF2-40B4-BE49-F238E27FC236}">
              <a16:creationId xmlns:a16="http://schemas.microsoft.com/office/drawing/2014/main" id="{A4825EE0-8C87-4B71-97DB-46C962D3B663}"/>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592" name="Text Box 19">
          <a:extLst>
            <a:ext uri="{FF2B5EF4-FFF2-40B4-BE49-F238E27FC236}">
              <a16:creationId xmlns:a16="http://schemas.microsoft.com/office/drawing/2014/main" id="{18DF9213-3E9A-4FD4-8E24-0121A3F5DF86}"/>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593" name="Text Box 15">
          <a:extLst>
            <a:ext uri="{FF2B5EF4-FFF2-40B4-BE49-F238E27FC236}">
              <a16:creationId xmlns:a16="http://schemas.microsoft.com/office/drawing/2014/main" id="{1C6ABD25-428C-4DF3-B36C-F918A63B5148}"/>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77</xdr:row>
      <xdr:rowOff>0</xdr:rowOff>
    </xdr:from>
    <xdr:ext cx="95250" cy="171450"/>
    <xdr:sp macro="" textlink="">
      <xdr:nvSpPr>
        <xdr:cNvPr id="3594" name="Text Box 16">
          <a:extLst>
            <a:ext uri="{FF2B5EF4-FFF2-40B4-BE49-F238E27FC236}">
              <a16:creationId xmlns:a16="http://schemas.microsoft.com/office/drawing/2014/main" id="{C9B0BE85-892E-4789-8A77-66C21B4DBFCE}"/>
            </a:ext>
          </a:extLst>
        </xdr:cNvPr>
        <xdr:cNvSpPr txBox="1">
          <a:spLocks noChangeArrowheads="1"/>
        </xdr:cNvSpPr>
      </xdr:nvSpPr>
      <xdr:spPr bwMode="auto">
        <a:xfrm>
          <a:off x="39643050"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77</xdr:row>
      <xdr:rowOff>0</xdr:rowOff>
    </xdr:from>
    <xdr:ext cx="95250" cy="171450"/>
    <xdr:sp macro="" textlink="">
      <xdr:nvSpPr>
        <xdr:cNvPr id="3595" name="Text Box 17">
          <a:extLst>
            <a:ext uri="{FF2B5EF4-FFF2-40B4-BE49-F238E27FC236}">
              <a16:creationId xmlns:a16="http://schemas.microsoft.com/office/drawing/2014/main" id="{15C05EBB-A035-46E0-B851-250BCD8D5285}"/>
            </a:ext>
          </a:extLst>
        </xdr:cNvPr>
        <xdr:cNvSpPr txBox="1">
          <a:spLocks noChangeArrowheads="1"/>
        </xdr:cNvSpPr>
      </xdr:nvSpPr>
      <xdr:spPr bwMode="auto">
        <a:xfrm>
          <a:off x="39643050"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77</xdr:row>
      <xdr:rowOff>0</xdr:rowOff>
    </xdr:from>
    <xdr:ext cx="95250" cy="171450"/>
    <xdr:sp macro="" textlink="">
      <xdr:nvSpPr>
        <xdr:cNvPr id="3596" name="Text Box 18">
          <a:extLst>
            <a:ext uri="{FF2B5EF4-FFF2-40B4-BE49-F238E27FC236}">
              <a16:creationId xmlns:a16="http://schemas.microsoft.com/office/drawing/2014/main" id="{49EA7801-593F-403E-B97D-44032C7C73C4}"/>
            </a:ext>
          </a:extLst>
        </xdr:cNvPr>
        <xdr:cNvSpPr txBox="1">
          <a:spLocks noChangeArrowheads="1"/>
        </xdr:cNvSpPr>
      </xdr:nvSpPr>
      <xdr:spPr bwMode="auto">
        <a:xfrm>
          <a:off x="39643050"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77</xdr:row>
      <xdr:rowOff>0</xdr:rowOff>
    </xdr:from>
    <xdr:ext cx="95250" cy="171450"/>
    <xdr:sp macro="" textlink="">
      <xdr:nvSpPr>
        <xdr:cNvPr id="3597" name="Text Box 19">
          <a:extLst>
            <a:ext uri="{FF2B5EF4-FFF2-40B4-BE49-F238E27FC236}">
              <a16:creationId xmlns:a16="http://schemas.microsoft.com/office/drawing/2014/main" id="{59BC3B05-2E8A-49FA-9FD3-18AD50193896}"/>
            </a:ext>
          </a:extLst>
        </xdr:cNvPr>
        <xdr:cNvSpPr txBox="1">
          <a:spLocks noChangeArrowheads="1"/>
        </xdr:cNvSpPr>
      </xdr:nvSpPr>
      <xdr:spPr bwMode="auto">
        <a:xfrm>
          <a:off x="39643050"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80</xdr:row>
      <xdr:rowOff>504825</xdr:rowOff>
    </xdr:from>
    <xdr:ext cx="95250" cy="442269"/>
    <xdr:sp macro="" textlink="">
      <xdr:nvSpPr>
        <xdr:cNvPr id="3598" name="Text Box 15">
          <a:extLst>
            <a:ext uri="{FF2B5EF4-FFF2-40B4-BE49-F238E27FC236}">
              <a16:creationId xmlns:a16="http://schemas.microsoft.com/office/drawing/2014/main" id="{5A806873-0BE1-41C0-B76D-EAB96F1FCDE1}"/>
            </a:ext>
          </a:extLst>
        </xdr:cNvPr>
        <xdr:cNvSpPr txBox="1">
          <a:spLocks noChangeArrowheads="1"/>
        </xdr:cNvSpPr>
      </xdr:nvSpPr>
      <xdr:spPr bwMode="auto">
        <a:xfrm>
          <a:off x="39643050"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80</xdr:row>
      <xdr:rowOff>0</xdr:rowOff>
    </xdr:from>
    <xdr:ext cx="95250" cy="171450"/>
    <xdr:sp macro="" textlink="">
      <xdr:nvSpPr>
        <xdr:cNvPr id="3599" name="Text Box 16">
          <a:extLst>
            <a:ext uri="{FF2B5EF4-FFF2-40B4-BE49-F238E27FC236}">
              <a16:creationId xmlns:a16="http://schemas.microsoft.com/office/drawing/2014/main" id="{C6842355-97E1-4D26-B33F-88C3E84A5B8B}"/>
            </a:ext>
          </a:extLst>
        </xdr:cNvPr>
        <xdr:cNvSpPr txBox="1">
          <a:spLocks noChangeArrowheads="1"/>
        </xdr:cNvSpPr>
      </xdr:nvSpPr>
      <xdr:spPr bwMode="auto">
        <a:xfrm>
          <a:off x="22993350"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80</xdr:row>
      <xdr:rowOff>0</xdr:rowOff>
    </xdr:from>
    <xdr:ext cx="95250" cy="171450"/>
    <xdr:sp macro="" textlink="">
      <xdr:nvSpPr>
        <xdr:cNvPr id="3600" name="Text Box 17">
          <a:extLst>
            <a:ext uri="{FF2B5EF4-FFF2-40B4-BE49-F238E27FC236}">
              <a16:creationId xmlns:a16="http://schemas.microsoft.com/office/drawing/2014/main" id="{E7DA554C-97D2-4CFF-AC7A-BD394EB988D1}"/>
            </a:ext>
          </a:extLst>
        </xdr:cNvPr>
        <xdr:cNvSpPr txBox="1">
          <a:spLocks noChangeArrowheads="1"/>
        </xdr:cNvSpPr>
      </xdr:nvSpPr>
      <xdr:spPr bwMode="auto">
        <a:xfrm>
          <a:off x="22993350"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80</xdr:row>
      <xdr:rowOff>0</xdr:rowOff>
    </xdr:from>
    <xdr:ext cx="95250" cy="171450"/>
    <xdr:sp macro="" textlink="">
      <xdr:nvSpPr>
        <xdr:cNvPr id="3601" name="Text Box 18">
          <a:extLst>
            <a:ext uri="{FF2B5EF4-FFF2-40B4-BE49-F238E27FC236}">
              <a16:creationId xmlns:a16="http://schemas.microsoft.com/office/drawing/2014/main" id="{5CDEC84D-0325-480F-9D01-400E641DCD9F}"/>
            </a:ext>
          </a:extLst>
        </xdr:cNvPr>
        <xdr:cNvSpPr txBox="1">
          <a:spLocks noChangeArrowheads="1"/>
        </xdr:cNvSpPr>
      </xdr:nvSpPr>
      <xdr:spPr bwMode="auto">
        <a:xfrm>
          <a:off x="22993350"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80</xdr:row>
      <xdr:rowOff>0</xdr:rowOff>
    </xdr:from>
    <xdr:ext cx="95250" cy="171450"/>
    <xdr:sp macro="" textlink="">
      <xdr:nvSpPr>
        <xdr:cNvPr id="3602" name="Text Box 19">
          <a:extLst>
            <a:ext uri="{FF2B5EF4-FFF2-40B4-BE49-F238E27FC236}">
              <a16:creationId xmlns:a16="http://schemas.microsoft.com/office/drawing/2014/main" id="{2E097013-F877-456C-9D27-4B28ECD7AAED}"/>
            </a:ext>
          </a:extLst>
        </xdr:cNvPr>
        <xdr:cNvSpPr txBox="1">
          <a:spLocks noChangeArrowheads="1"/>
        </xdr:cNvSpPr>
      </xdr:nvSpPr>
      <xdr:spPr bwMode="auto">
        <a:xfrm>
          <a:off x="22993350"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80</xdr:row>
      <xdr:rowOff>504825</xdr:rowOff>
    </xdr:from>
    <xdr:ext cx="95250" cy="213632"/>
    <xdr:sp macro="" textlink="">
      <xdr:nvSpPr>
        <xdr:cNvPr id="3603" name="Text Box 15">
          <a:extLst>
            <a:ext uri="{FF2B5EF4-FFF2-40B4-BE49-F238E27FC236}">
              <a16:creationId xmlns:a16="http://schemas.microsoft.com/office/drawing/2014/main" id="{D546DEA0-DFBC-42AB-8BA7-C11C45FF0939}"/>
            </a:ext>
          </a:extLst>
        </xdr:cNvPr>
        <xdr:cNvSpPr txBox="1">
          <a:spLocks noChangeArrowheads="1"/>
        </xdr:cNvSpPr>
      </xdr:nvSpPr>
      <xdr:spPr bwMode="auto">
        <a:xfrm>
          <a:off x="22993350"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04" name="Text Box 16">
          <a:extLst>
            <a:ext uri="{FF2B5EF4-FFF2-40B4-BE49-F238E27FC236}">
              <a16:creationId xmlns:a16="http://schemas.microsoft.com/office/drawing/2014/main" id="{DCF4283A-987E-47BF-BAA8-56EE8DB3DF9B}"/>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05" name="Text Box 17">
          <a:extLst>
            <a:ext uri="{FF2B5EF4-FFF2-40B4-BE49-F238E27FC236}">
              <a16:creationId xmlns:a16="http://schemas.microsoft.com/office/drawing/2014/main" id="{82ADC6FF-2071-4E1A-997F-61581AE88C48}"/>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80</xdr:row>
      <xdr:rowOff>15875</xdr:rowOff>
    </xdr:from>
    <xdr:ext cx="95250" cy="171450"/>
    <xdr:sp macro="" textlink="">
      <xdr:nvSpPr>
        <xdr:cNvPr id="3606" name="Text Box 18">
          <a:extLst>
            <a:ext uri="{FF2B5EF4-FFF2-40B4-BE49-F238E27FC236}">
              <a16:creationId xmlns:a16="http://schemas.microsoft.com/office/drawing/2014/main" id="{6BF3517B-EDDC-45BE-9B93-5A25BA16686D}"/>
            </a:ext>
          </a:extLst>
        </xdr:cNvPr>
        <xdr:cNvSpPr txBox="1">
          <a:spLocks noChangeArrowheads="1"/>
        </xdr:cNvSpPr>
      </xdr:nvSpPr>
      <xdr:spPr bwMode="auto">
        <a:xfrm>
          <a:off x="32422782" y="103447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607" name="Text Box 15">
          <a:extLst>
            <a:ext uri="{FF2B5EF4-FFF2-40B4-BE49-F238E27FC236}">
              <a16:creationId xmlns:a16="http://schemas.microsoft.com/office/drawing/2014/main" id="{6689A07D-5621-4996-BC97-3C7ED7F9A19E}"/>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08" name="Text Box 16">
          <a:extLst>
            <a:ext uri="{FF2B5EF4-FFF2-40B4-BE49-F238E27FC236}">
              <a16:creationId xmlns:a16="http://schemas.microsoft.com/office/drawing/2014/main" id="{73833E35-AACE-4BF8-BBA4-CE3DD15A8F86}"/>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09" name="Text Box 17">
          <a:extLst>
            <a:ext uri="{FF2B5EF4-FFF2-40B4-BE49-F238E27FC236}">
              <a16:creationId xmlns:a16="http://schemas.microsoft.com/office/drawing/2014/main" id="{C2CE583D-B2ED-4E88-B368-AE987DB66D8A}"/>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10" name="Text Box 18">
          <a:extLst>
            <a:ext uri="{FF2B5EF4-FFF2-40B4-BE49-F238E27FC236}">
              <a16:creationId xmlns:a16="http://schemas.microsoft.com/office/drawing/2014/main" id="{C01F6131-6EA4-48F8-BE24-54D3EF568CDD}"/>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11" name="Text Box 19">
          <a:extLst>
            <a:ext uri="{FF2B5EF4-FFF2-40B4-BE49-F238E27FC236}">
              <a16:creationId xmlns:a16="http://schemas.microsoft.com/office/drawing/2014/main" id="{AD918866-5720-431C-9E64-1075FCEE76C9}"/>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12" name="Text Box 16">
          <a:extLst>
            <a:ext uri="{FF2B5EF4-FFF2-40B4-BE49-F238E27FC236}">
              <a16:creationId xmlns:a16="http://schemas.microsoft.com/office/drawing/2014/main" id="{052ACB4B-AED5-4FA2-9FA2-D36C747C3B80}"/>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77</xdr:row>
      <xdr:rowOff>0</xdr:rowOff>
    </xdr:from>
    <xdr:ext cx="95250" cy="171450"/>
    <xdr:sp macro="" textlink="">
      <xdr:nvSpPr>
        <xdr:cNvPr id="3613" name="Text Box 16">
          <a:extLst>
            <a:ext uri="{FF2B5EF4-FFF2-40B4-BE49-F238E27FC236}">
              <a16:creationId xmlns:a16="http://schemas.microsoft.com/office/drawing/2014/main" id="{62FD8A67-5E0E-491F-99CD-AD4348ED2489}"/>
            </a:ext>
          </a:extLst>
        </xdr:cNvPr>
        <xdr:cNvSpPr txBox="1">
          <a:spLocks noChangeArrowheads="1"/>
        </xdr:cNvSpPr>
      </xdr:nvSpPr>
      <xdr:spPr bwMode="auto">
        <a:xfrm>
          <a:off x="41081325"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77</xdr:row>
      <xdr:rowOff>0</xdr:rowOff>
    </xdr:from>
    <xdr:ext cx="95250" cy="171450"/>
    <xdr:sp macro="" textlink="">
      <xdr:nvSpPr>
        <xdr:cNvPr id="3614" name="Text Box 17">
          <a:extLst>
            <a:ext uri="{FF2B5EF4-FFF2-40B4-BE49-F238E27FC236}">
              <a16:creationId xmlns:a16="http://schemas.microsoft.com/office/drawing/2014/main" id="{6979FD37-F384-4165-A005-F3912C8BDE90}"/>
            </a:ext>
          </a:extLst>
        </xdr:cNvPr>
        <xdr:cNvSpPr txBox="1">
          <a:spLocks noChangeArrowheads="1"/>
        </xdr:cNvSpPr>
      </xdr:nvSpPr>
      <xdr:spPr bwMode="auto">
        <a:xfrm>
          <a:off x="41081325"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77</xdr:row>
      <xdr:rowOff>0</xdr:rowOff>
    </xdr:from>
    <xdr:ext cx="95250" cy="171450"/>
    <xdr:sp macro="" textlink="">
      <xdr:nvSpPr>
        <xdr:cNvPr id="3615" name="Text Box 18">
          <a:extLst>
            <a:ext uri="{FF2B5EF4-FFF2-40B4-BE49-F238E27FC236}">
              <a16:creationId xmlns:a16="http://schemas.microsoft.com/office/drawing/2014/main" id="{845C72F1-62C3-45DF-A4EA-BEE63D55A50D}"/>
            </a:ext>
          </a:extLst>
        </xdr:cNvPr>
        <xdr:cNvSpPr txBox="1">
          <a:spLocks noChangeArrowheads="1"/>
        </xdr:cNvSpPr>
      </xdr:nvSpPr>
      <xdr:spPr bwMode="auto">
        <a:xfrm>
          <a:off x="41081325"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77</xdr:row>
      <xdr:rowOff>0</xdr:rowOff>
    </xdr:from>
    <xdr:ext cx="95250" cy="171450"/>
    <xdr:sp macro="" textlink="">
      <xdr:nvSpPr>
        <xdr:cNvPr id="3616" name="Text Box 19">
          <a:extLst>
            <a:ext uri="{FF2B5EF4-FFF2-40B4-BE49-F238E27FC236}">
              <a16:creationId xmlns:a16="http://schemas.microsoft.com/office/drawing/2014/main" id="{53D04417-73B7-4E67-B60F-4CDF400F02F4}"/>
            </a:ext>
          </a:extLst>
        </xdr:cNvPr>
        <xdr:cNvSpPr txBox="1">
          <a:spLocks noChangeArrowheads="1"/>
        </xdr:cNvSpPr>
      </xdr:nvSpPr>
      <xdr:spPr bwMode="auto">
        <a:xfrm>
          <a:off x="41081325" y="84105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76</xdr:row>
      <xdr:rowOff>504825</xdr:rowOff>
    </xdr:from>
    <xdr:to>
      <xdr:col>22</xdr:col>
      <xdr:colOff>95250</xdr:colOff>
      <xdr:row>77</xdr:row>
      <xdr:rowOff>9752</xdr:rowOff>
    </xdr:to>
    <xdr:sp macro="" textlink="">
      <xdr:nvSpPr>
        <xdr:cNvPr id="3617" name="Text Box 15">
          <a:extLst>
            <a:ext uri="{FF2B5EF4-FFF2-40B4-BE49-F238E27FC236}">
              <a16:creationId xmlns:a16="http://schemas.microsoft.com/office/drawing/2014/main" id="{5FB058C4-7DA9-41A4-A8B5-B0D00860F1D4}"/>
            </a:ext>
          </a:extLst>
        </xdr:cNvPr>
        <xdr:cNvSpPr txBox="1">
          <a:spLocks noChangeArrowheads="1"/>
        </xdr:cNvSpPr>
      </xdr:nvSpPr>
      <xdr:spPr bwMode="auto">
        <a:xfrm>
          <a:off x="22993350" y="8412480"/>
          <a:ext cx="91440" cy="5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10341</xdr:rowOff>
    </xdr:to>
    <xdr:sp macro="" textlink="">
      <xdr:nvSpPr>
        <xdr:cNvPr id="3618" name="Text Box 15">
          <a:extLst>
            <a:ext uri="{FF2B5EF4-FFF2-40B4-BE49-F238E27FC236}">
              <a16:creationId xmlns:a16="http://schemas.microsoft.com/office/drawing/2014/main" id="{9EB6A2F3-7254-44A2-B6CA-2F6D78834C6E}"/>
            </a:ext>
          </a:extLst>
        </xdr:cNvPr>
        <xdr:cNvSpPr txBox="1">
          <a:spLocks noChangeArrowheads="1"/>
        </xdr:cNvSpPr>
      </xdr:nvSpPr>
      <xdr:spPr bwMode="auto">
        <a:xfrm>
          <a:off x="22980015" y="82740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10341</xdr:rowOff>
    </xdr:to>
    <xdr:sp macro="" textlink="">
      <xdr:nvSpPr>
        <xdr:cNvPr id="3619" name="Text Box 15">
          <a:extLst>
            <a:ext uri="{FF2B5EF4-FFF2-40B4-BE49-F238E27FC236}">
              <a16:creationId xmlns:a16="http://schemas.microsoft.com/office/drawing/2014/main" id="{8AABFE46-9F02-4380-9A3B-B813EC6D0325}"/>
            </a:ext>
          </a:extLst>
        </xdr:cNvPr>
        <xdr:cNvSpPr txBox="1">
          <a:spLocks noChangeArrowheads="1"/>
        </xdr:cNvSpPr>
      </xdr:nvSpPr>
      <xdr:spPr bwMode="auto">
        <a:xfrm>
          <a:off x="22980015" y="82740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10341</xdr:rowOff>
    </xdr:to>
    <xdr:sp macro="" textlink="">
      <xdr:nvSpPr>
        <xdr:cNvPr id="3620" name="Text Box 15">
          <a:extLst>
            <a:ext uri="{FF2B5EF4-FFF2-40B4-BE49-F238E27FC236}">
              <a16:creationId xmlns:a16="http://schemas.microsoft.com/office/drawing/2014/main" id="{716EB424-C8E2-4937-BB5E-61E0FB6D17A1}"/>
            </a:ext>
          </a:extLst>
        </xdr:cNvPr>
        <xdr:cNvSpPr txBox="1">
          <a:spLocks noChangeArrowheads="1"/>
        </xdr:cNvSpPr>
      </xdr:nvSpPr>
      <xdr:spPr bwMode="auto">
        <a:xfrm>
          <a:off x="22980015" y="82740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10341</xdr:rowOff>
    </xdr:to>
    <xdr:sp macro="" textlink="">
      <xdr:nvSpPr>
        <xdr:cNvPr id="3621" name="Text Box 15">
          <a:extLst>
            <a:ext uri="{FF2B5EF4-FFF2-40B4-BE49-F238E27FC236}">
              <a16:creationId xmlns:a16="http://schemas.microsoft.com/office/drawing/2014/main" id="{20A184E3-0442-456A-9F35-B576A6E0B33E}"/>
            </a:ext>
          </a:extLst>
        </xdr:cNvPr>
        <xdr:cNvSpPr txBox="1">
          <a:spLocks noChangeArrowheads="1"/>
        </xdr:cNvSpPr>
      </xdr:nvSpPr>
      <xdr:spPr bwMode="auto">
        <a:xfrm>
          <a:off x="22980015" y="8274050"/>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22" name="Text Box 15">
          <a:extLst>
            <a:ext uri="{FF2B5EF4-FFF2-40B4-BE49-F238E27FC236}">
              <a16:creationId xmlns:a16="http://schemas.microsoft.com/office/drawing/2014/main" id="{29EEE617-EB53-417E-B9BF-5FE973694766}"/>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23" name="Text Box 15">
          <a:extLst>
            <a:ext uri="{FF2B5EF4-FFF2-40B4-BE49-F238E27FC236}">
              <a16:creationId xmlns:a16="http://schemas.microsoft.com/office/drawing/2014/main" id="{26315100-470D-4FC5-B691-4F5464D6D03B}"/>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24" name="Text Box 15">
          <a:extLst>
            <a:ext uri="{FF2B5EF4-FFF2-40B4-BE49-F238E27FC236}">
              <a16:creationId xmlns:a16="http://schemas.microsoft.com/office/drawing/2014/main" id="{F296F4A2-1314-49BA-A8DA-8758B783D7C8}"/>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8176</xdr:rowOff>
    </xdr:to>
    <xdr:sp macro="" textlink="">
      <xdr:nvSpPr>
        <xdr:cNvPr id="3625" name="Text Box 15">
          <a:extLst>
            <a:ext uri="{FF2B5EF4-FFF2-40B4-BE49-F238E27FC236}">
              <a16:creationId xmlns:a16="http://schemas.microsoft.com/office/drawing/2014/main" id="{7F6F34C4-2350-45F2-9CF1-22ED1390C820}"/>
            </a:ext>
          </a:extLst>
        </xdr:cNvPr>
        <xdr:cNvSpPr txBox="1">
          <a:spLocks noChangeArrowheads="1"/>
        </xdr:cNvSpPr>
      </xdr:nvSpPr>
      <xdr:spPr bwMode="auto">
        <a:xfrm>
          <a:off x="22980015" y="110553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8176</xdr:rowOff>
    </xdr:to>
    <xdr:sp macro="" textlink="">
      <xdr:nvSpPr>
        <xdr:cNvPr id="3626" name="Text Box 15">
          <a:extLst>
            <a:ext uri="{FF2B5EF4-FFF2-40B4-BE49-F238E27FC236}">
              <a16:creationId xmlns:a16="http://schemas.microsoft.com/office/drawing/2014/main" id="{9FAECCDC-D6EB-47C5-AF2B-EC62A7FE097E}"/>
            </a:ext>
          </a:extLst>
        </xdr:cNvPr>
        <xdr:cNvSpPr txBox="1">
          <a:spLocks noChangeArrowheads="1"/>
        </xdr:cNvSpPr>
      </xdr:nvSpPr>
      <xdr:spPr bwMode="auto">
        <a:xfrm>
          <a:off x="22980015" y="110553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8176</xdr:rowOff>
    </xdr:to>
    <xdr:sp macro="" textlink="">
      <xdr:nvSpPr>
        <xdr:cNvPr id="3627" name="Text Box 15">
          <a:extLst>
            <a:ext uri="{FF2B5EF4-FFF2-40B4-BE49-F238E27FC236}">
              <a16:creationId xmlns:a16="http://schemas.microsoft.com/office/drawing/2014/main" id="{A6F42801-6BEF-489D-A853-304F696BDAAD}"/>
            </a:ext>
          </a:extLst>
        </xdr:cNvPr>
        <xdr:cNvSpPr txBox="1">
          <a:spLocks noChangeArrowheads="1"/>
        </xdr:cNvSpPr>
      </xdr:nvSpPr>
      <xdr:spPr bwMode="auto">
        <a:xfrm>
          <a:off x="22980015" y="11055350"/>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28" name="Text Box 15">
          <a:extLst>
            <a:ext uri="{FF2B5EF4-FFF2-40B4-BE49-F238E27FC236}">
              <a16:creationId xmlns:a16="http://schemas.microsoft.com/office/drawing/2014/main" id="{BBB4B0E8-2C92-46E4-8BAF-D01BE534089E}"/>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29" name="Text Box 15">
          <a:extLst>
            <a:ext uri="{FF2B5EF4-FFF2-40B4-BE49-F238E27FC236}">
              <a16:creationId xmlns:a16="http://schemas.microsoft.com/office/drawing/2014/main" id="{A07FAF63-CD75-4CFB-B58E-45CBCE46851E}"/>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30" name="Text Box 15">
          <a:extLst>
            <a:ext uri="{FF2B5EF4-FFF2-40B4-BE49-F238E27FC236}">
              <a16:creationId xmlns:a16="http://schemas.microsoft.com/office/drawing/2014/main" id="{0E119A84-8983-4F4C-91CE-A86D8BD1A89B}"/>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31" name="Text Box 15">
          <a:extLst>
            <a:ext uri="{FF2B5EF4-FFF2-40B4-BE49-F238E27FC236}">
              <a16:creationId xmlns:a16="http://schemas.microsoft.com/office/drawing/2014/main" id="{D6C2B28E-7814-4ED3-A8AB-22219ABE4D03}"/>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32" name="Text Box 15">
          <a:extLst>
            <a:ext uri="{FF2B5EF4-FFF2-40B4-BE49-F238E27FC236}">
              <a16:creationId xmlns:a16="http://schemas.microsoft.com/office/drawing/2014/main" id="{5DE647D1-25C6-49FA-9541-D871F5742C97}"/>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76</xdr:row>
      <xdr:rowOff>301625</xdr:rowOff>
    </xdr:from>
    <xdr:to>
      <xdr:col>22</xdr:col>
      <xdr:colOff>97630</xdr:colOff>
      <xdr:row>77</xdr:row>
      <xdr:rowOff>111521</xdr:rowOff>
    </xdr:to>
    <xdr:sp macro="" textlink="">
      <xdr:nvSpPr>
        <xdr:cNvPr id="3633" name="Text Box 15">
          <a:extLst>
            <a:ext uri="{FF2B5EF4-FFF2-40B4-BE49-F238E27FC236}">
              <a16:creationId xmlns:a16="http://schemas.microsoft.com/office/drawing/2014/main" id="{121A5D40-1233-44B8-AFC2-852BF1C558A3}"/>
            </a:ext>
          </a:extLst>
        </xdr:cNvPr>
        <xdr:cNvSpPr txBox="1">
          <a:spLocks noChangeArrowheads="1"/>
        </xdr:cNvSpPr>
      </xdr:nvSpPr>
      <xdr:spPr bwMode="auto">
        <a:xfrm>
          <a:off x="22980015" y="8274050"/>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105546</xdr:rowOff>
    </xdr:to>
    <xdr:sp macro="" textlink="">
      <xdr:nvSpPr>
        <xdr:cNvPr id="3634" name="Text Box 15">
          <a:extLst>
            <a:ext uri="{FF2B5EF4-FFF2-40B4-BE49-F238E27FC236}">
              <a16:creationId xmlns:a16="http://schemas.microsoft.com/office/drawing/2014/main" id="{8321CE2C-A5E1-4803-A3F5-01A51B239C82}"/>
            </a:ext>
          </a:extLst>
        </xdr:cNvPr>
        <xdr:cNvSpPr txBox="1">
          <a:spLocks noChangeArrowheads="1"/>
        </xdr:cNvSpPr>
      </xdr:nvSpPr>
      <xdr:spPr bwMode="auto">
        <a:xfrm>
          <a:off x="22980015" y="1105535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105546</xdr:rowOff>
    </xdr:to>
    <xdr:sp macro="" textlink="">
      <xdr:nvSpPr>
        <xdr:cNvPr id="3635" name="Text Box 15">
          <a:extLst>
            <a:ext uri="{FF2B5EF4-FFF2-40B4-BE49-F238E27FC236}">
              <a16:creationId xmlns:a16="http://schemas.microsoft.com/office/drawing/2014/main" id="{64B823C3-2DA2-4990-B5A2-7762F69D81A2}"/>
            </a:ext>
          </a:extLst>
        </xdr:cNvPr>
        <xdr:cNvSpPr txBox="1">
          <a:spLocks noChangeArrowheads="1"/>
        </xdr:cNvSpPr>
      </xdr:nvSpPr>
      <xdr:spPr bwMode="auto">
        <a:xfrm>
          <a:off x="22980015" y="1105535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81</xdr:row>
      <xdr:rowOff>301625</xdr:rowOff>
    </xdr:from>
    <xdr:to>
      <xdr:col>22</xdr:col>
      <xdr:colOff>97630</xdr:colOff>
      <xdr:row>82</xdr:row>
      <xdr:rowOff>105546</xdr:rowOff>
    </xdr:to>
    <xdr:sp macro="" textlink="">
      <xdr:nvSpPr>
        <xdr:cNvPr id="3636" name="Text Box 15">
          <a:extLst>
            <a:ext uri="{FF2B5EF4-FFF2-40B4-BE49-F238E27FC236}">
              <a16:creationId xmlns:a16="http://schemas.microsoft.com/office/drawing/2014/main" id="{AA47E9B9-2ACE-4D22-AB27-AA4856CE681C}"/>
            </a:ext>
          </a:extLst>
        </xdr:cNvPr>
        <xdr:cNvSpPr txBox="1">
          <a:spLocks noChangeArrowheads="1"/>
        </xdr:cNvSpPr>
      </xdr:nvSpPr>
      <xdr:spPr bwMode="auto">
        <a:xfrm>
          <a:off x="22980015" y="11055350"/>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73</xdr:row>
      <xdr:rowOff>504825</xdr:rowOff>
    </xdr:from>
    <xdr:ext cx="95250" cy="442269"/>
    <xdr:sp macro="" textlink="">
      <xdr:nvSpPr>
        <xdr:cNvPr id="3637" name="Text Box 15">
          <a:extLst>
            <a:ext uri="{FF2B5EF4-FFF2-40B4-BE49-F238E27FC236}">
              <a16:creationId xmlns:a16="http://schemas.microsoft.com/office/drawing/2014/main" id="{876DF31B-ACFF-45B8-9E0B-DBF7B28DF689}"/>
            </a:ext>
          </a:extLst>
        </xdr:cNvPr>
        <xdr:cNvSpPr txBox="1">
          <a:spLocks noChangeArrowheads="1"/>
        </xdr:cNvSpPr>
      </xdr:nvSpPr>
      <xdr:spPr bwMode="auto">
        <a:xfrm>
          <a:off x="32425005" y="62979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73</xdr:row>
      <xdr:rowOff>504825</xdr:rowOff>
    </xdr:from>
    <xdr:ext cx="95250" cy="213632"/>
    <xdr:sp macro="" textlink="">
      <xdr:nvSpPr>
        <xdr:cNvPr id="3638" name="Text Box 15">
          <a:extLst>
            <a:ext uri="{FF2B5EF4-FFF2-40B4-BE49-F238E27FC236}">
              <a16:creationId xmlns:a16="http://schemas.microsoft.com/office/drawing/2014/main" id="{B46CD469-DA21-4A18-B9EE-630FE7EE57FC}"/>
            </a:ext>
          </a:extLst>
        </xdr:cNvPr>
        <xdr:cNvSpPr txBox="1">
          <a:spLocks noChangeArrowheads="1"/>
        </xdr:cNvSpPr>
      </xdr:nvSpPr>
      <xdr:spPr bwMode="auto">
        <a:xfrm>
          <a:off x="32425005" y="62979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74</xdr:row>
      <xdr:rowOff>504825</xdr:rowOff>
    </xdr:from>
    <xdr:ext cx="95250" cy="442269"/>
    <xdr:sp macro="" textlink="">
      <xdr:nvSpPr>
        <xdr:cNvPr id="3639" name="Text Box 15">
          <a:extLst>
            <a:ext uri="{FF2B5EF4-FFF2-40B4-BE49-F238E27FC236}">
              <a16:creationId xmlns:a16="http://schemas.microsoft.com/office/drawing/2014/main" id="{C00E2515-5D67-44C1-AB38-3836419352C3}"/>
            </a:ext>
          </a:extLst>
        </xdr:cNvPr>
        <xdr:cNvSpPr txBox="1">
          <a:spLocks noChangeArrowheads="1"/>
        </xdr:cNvSpPr>
      </xdr:nvSpPr>
      <xdr:spPr bwMode="auto">
        <a:xfrm>
          <a:off x="32425005" y="71837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74</xdr:row>
      <xdr:rowOff>504825</xdr:rowOff>
    </xdr:from>
    <xdr:ext cx="95250" cy="213632"/>
    <xdr:sp macro="" textlink="">
      <xdr:nvSpPr>
        <xdr:cNvPr id="3640" name="Text Box 15">
          <a:extLst>
            <a:ext uri="{FF2B5EF4-FFF2-40B4-BE49-F238E27FC236}">
              <a16:creationId xmlns:a16="http://schemas.microsoft.com/office/drawing/2014/main" id="{89CEEE51-B65D-4676-B1F4-FE09E5E9708D}"/>
            </a:ext>
          </a:extLst>
        </xdr:cNvPr>
        <xdr:cNvSpPr txBox="1">
          <a:spLocks noChangeArrowheads="1"/>
        </xdr:cNvSpPr>
      </xdr:nvSpPr>
      <xdr:spPr bwMode="auto">
        <a:xfrm>
          <a:off x="32425005" y="71837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1" name="Text Box 16">
          <a:extLst>
            <a:ext uri="{FF2B5EF4-FFF2-40B4-BE49-F238E27FC236}">
              <a16:creationId xmlns:a16="http://schemas.microsoft.com/office/drawing/2014/main" id="{A9B80DEC-ACD9-4AED-A2AC-D29AD1BC1678}"/>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2" name="Text Box 17">
          <a:extLst>
            <a:ext uri="{FF2B5EF4-FFF2-40B4-BE49-F238E27FC236}">
              <a16:creationId xmlns:a16="http://schemas.microsoft.com/office/drawing/2014/main" id="{13C7E4BE-C9F2-4104-A11A-5A68FDE116EE}"/>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3" name="Text Box 18">
          <a:extLst>
            <a:ext uri="{FF2B5EF4-FFF2-40B4-BE49-F238E27FC236}">
              <a16:creationId xmlns:a16="http://schemas.microsoft.com/office/drawing/2014/main" id="{7B47894C-7B8A-46D2-A316-03A115F3357E}"/>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4" name="Text Box 19">
          <a:extLst>
            <a:ext uri="{FF2B5EF4-FFF2-40B4-BE49-F238E27FC236}">
              <a16:creationId xmlns:a16="http://schemas.microsoft.com/office/drawing/2014/main" id="{FB2D903F-848D-42F9-8B1B-A6286BCDF437}"/>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504825</xdr:rowOff>
    </xdr:from>
    <xdr:ext cx="95250" cy="442269"/>
    <xdr:sp macro="" textlink="">
      <xdr:nvSpPr>
        <xdr:cNvPr id="3645" name="Text Box 15">
          <a:extLst>
            <a:ext uri="{FF2B5EF4-FFF2-40B4-BE49-F238E27FC236}">
              <a16:creationId xmlns:a16="http://schemas.microsoft.com/office/drawing/2014/main" id="{48012A3A-F6EA-4124-BB95-E342DDE0A010}"/>
            </a:ext>
          </a:extLst>
        </xdr:cNvPr>
        <xdr:cNvSpPr txBox="1">
          <a:spLocks noChangeArrowheads="1"/>
        </xdr:cNvSpPr>
      </xdr:nvSpPr>
      <xdr:spPr bwMode="auto">
        <a:xfrm>
          <a:off x="34711005"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6" name="Text Box 16">
          <a:extLst>
            <a:ext uri="{FF2B5EF4-FFF2-40B4-BE49-F238E27FC236}">
              <a16:creationId xmlns:a16="http://schemas.microsoft.com/office/drawing/2014/main" id="{20ADAC06-E062-47F9-81B2-91EC5B1040B4}"/>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0</xdr:rowOff>
    </xdr:from>
    <xdr:ext cx="95250" cy="171450"/>
    <xdr:sp macro="" textlink="">
      <xdr:nvSpPr>
        <xdr:cNvPr id="3647" name="Text Box 17">
          <a:extLst>
            <a:ext uri="{FF2B5EF4-FFF2-40B4-BE49-F238E27FC236}">
              <a16:creationId xmlns:a16="http://schemas.microsoft.com/office/drawing/2014/main" id="{7C08CA35-E5A9-4080-B933-7578D7861E16}"/>
            </a:ext>
          </a:extLst>
        </xdr:cNvPr>
        <xdr:cNvSpPr txBox="1">
          <a:spLocks noChangeArrowheads="1"/>
        </xdr:cNvSpPr>
      </xdr:nvSpPr>
      <xdr:spPr bwMode="auto">
        <a:xfrm>
          <a:off x="34711005" y="7534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75</xdr:row>
      <xdr:rowOff>15875</xdr:rowOff>
    </xdr:from>
    <xdr:ext cx="95250" cy="171450"/>
    <xdr:sp macro="" textlink="">
      <xdr:nvSpPr>
        <xdr:cNvPr id="3648" name="Text Box 18">
          <a:extLst>
            <a:ext uri="{FF2B5EF4-FFF2-40B4-BE49-F238E27FC236}">
              <a16:creationId xmlns:a16="http://schemas.microsoft.com/office/drawing/2014/main" id="{49C8A828-2228-4052-89E5-32F1940DD646}"/>
            </a:ext>
          </a:extLst>
        </xdr:cNvPr>
        <xdr:cNvSpPr txBox="1">
          <a:spLocks noChangeArrowheads="1"/>
        </xdr:cNvSpPr>
      </xdr:nvSpPr>
      <xdr:spPr bwMode="auto">
        <a:xfrm>
          <a:off x="34708782" y="75539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504825</xdr:rowOff>
    </xdr:from>
    <xdr:ext cx="95250" cy="213632"/>
    <xdr:sp macro="" textlink="">
      <xdr:nvSpPr>
        <xdr:cNvPr id="3649" name="Text Box 15">
          <a:extLst>
            <a:ext uri="{FF2B5EF4-FFF2-40B4-BE49-F238E27FC236}">
              <a16:creationId xmlns:a16="http://schemas.microsoft.com/office/drawing/2014/main" id="{2344256B-A5A7-46A9-B551-E5D92958D379}"/>
            </a:ext>
          </a:extLst>
        </xdr:cNvPr>
        <xdr:cNvSpPr txBox="1">
          <a:spLocks noChangeArrowheads="1"/>
        </xdr:cNvSpPr>
      </xdr:nvSpPr>
      <xdr:spPr bwMode="auto">
        <a:xfrm>
          <a:off x="34711005" y="7974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73</xdr:row>
      <xdr:rowOff>504825</xdr:rowOff>
    </xdr:from>
    <xdr:ext cx="95250" cy="442269"/>
    <xdr:sp macro="" textlink="">
      <xdr:nvSpPr>
        <xdr:cNvPr id="3650" name="Text Box 15">
          <a:extLst>
            <a:ext uri="{FF2B5EF4-FFF2-40B4-BE49-F238E27FC236}">
              <a16:creationId xmlns:a16="http://schemas.microsoft.com/office/drawing/2014/main" id="{2AA0471D-44F0-40CF-A8F9-253EC765D8FD}"/>
            </a:ext>
          </a:extLst>
        </xdr:cNvPr>
        <xdr:cNvSpPr txBox="1">
          <a:spLocks noChangeArrowheads="1"/>
        </xdr:cNvSpPr>
      </xdr:nvSpPr>
      <xdr:spPr bwMode="auto">
        <a:xfrm>
          <a:off x="34711005" y="62979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73</xdr:row>
      <xdr:rowOff>504825</xdr:rowOff>
    </xdr:from>
    <xdr:ext cx="95250" cy="213632"/>
    <xdr:sp macro="" textlink="">
      <xdr:nvSpPr>
        <xdr:cNvPr id="3651" name="Text Box 15">
          <a:extLst>
            <a:ext uri="{FF2B5EF4-FFF2-40B4-BE49-F238E27FC236}">
              <a16:creationId xmlns:a16="http://schemas.microsoft.com/office/drawing/2014/main" id="{9101E24B-1E3E-4287-BF23-9EFF041F102C}"/>
            </a:ext>
          </a:extLst>
        </xdr:cNvPr>
        <xdr:cNvSpPr txBox="1">
          <a:spLocks noChangeArrowheads="1"/>
        </xdr:cNvSpPr>
      </xdr:nvSpPr>
      <xdr:spPr bwMode="auto">
        <a:xfrm>
          <a:off x="34711005" y="62979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74</xdr:row>
      <xdr:rowOff>504825</xdr:rowOff>
    </xdr:from>
    <xdr:ext cx="95250" cy="442269"/>
    <xdr:sp macro="" textlink="">
      <xdr:nvSpPr>
        <xdr:cNvPr id="3652" name="Text Box 15">
          <a:extLst>
            <a:ext uri="{FF2B5EF4-FFF2-40B4-BE49-F238E27FC236}">
              <a16:creationId xmlns:a16="http://schemas.microsoft.com/office/drawing/2014/main" id="{FEC68BCE-BA41-4289-8108-031E80A419E8}"/>
            </a:ext>
          </a:extLst>
        </xdr:cNvPr>
        <xdr:cNvSpPr txBox="1">
          <a:spLocks noChangeArrowheads="1"/>
        </xdr:cNvSpPr>
      </xdr:nvSpPr>
      <xdr:spPr bwMode="auto">
        <a:xfrm>
          <a:off x="34711005" y="71837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74</xdr:row>
      <xdr:rowOff>504825</xdr:rowOff>
    </xdr:from>
    <xdr:ext cx="95250" cy="213632"/>
    <xdr:sp macro="" textlink="">
      <xdr:nvSpPr>
        <xdr:cNvPr id="3653" name="Text Box 15">
          <a:extLst>
            <a:ext uri="{FF2B5EF4-FFF2-40B4-BE49-F238E27FC236}">
              <a16:creationId xmlns:a16="http://schemas.microsoft.com/office/drawing/2014/main" id="{76EA3436-C64E-4CC7-99BE-A44B6DC20264}"/>
            </a:ext>
          </a:extLst>
        </xdr:cNvPr>
        <xdr:cNvSpPr txBox="1">
          <a:spLocks noChangeArrowheads="1"/>
        </xdr:cNvSpPr>
      </xdr:nvSpPr>
      <xdr:spPr bwMode="auto">
        <a:xfrm>
          <a:off x="34711005" y="71837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54" name="Text Box 16">
          <a:extLst>
            <a:ext uri="{FF2B5EF4-FFF2-40B4-BE49-F238E27FC236}">
              <a16:creationId xmlns:a16="http://schemas.microsoft.com/office/drawing/2014/main" id="{FE1B7EB3-CCCF-42A1-AC9F-D60FEA750723}"/>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55" name="Text Box 17">
          <a:extLst>
            <a:ext uri="{FF2B5EF4-FFF2-40B4-BE49-F238E27FC236}">
              <a16:creationId xmlns:a16="http://schemas.microsoft.com/office/drawing/2014/main" id="{E1F8B803-4C8C-427C-B76B-1FB2BA5D7E25}"/>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56" name="Text Box 18">
          <a:extLst>
            <a:ext uri="{FF2B5EF4-FFF2-40B4-BE49-F238E27FC236}">
              <a16:creationId xmlns:a16="http://schemas.microsoft.com/office/drawing/2014/main" id="{2F08B2FF-EB0A-4E74-B0C7-A3ACF2B5141A}"/>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57" name="Text Box 19">
          <a:extLst>
            <a:ext uri="{FF2B5EF4-FFF2-40B4-BE49-F238E27FC236}">
              <a16:creationId xmlns:a16="http://schemas.microsoft.com/office/drawing/2014/main" id="{ED9D2515-C164-4C98-BDB0-B871CF37E922}"/>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442269"/>
    <xdr:sp macro="" textlink="">
      <xdr:nvSpPr>
        <xdr:cNvPr id="3658" name="Text Box 15">
          <a:extLst>
            <a:ext uri="{FF2B5EF4-FFF2-40B4-BE49-F238E27FC236}">
              <a16:creationId xmlns:a16="http://schemas.microsoft.com/office/drawing/2014/main" id="{834BF206-B4E4-4234-BF37-9BFC09D2DE36}"/>
            </a:ext>
          </a:extLst>
        </xdr:cNvPr>
        <xdr:cNvSpPr txBox="1">
          <a:spLocks noChangeArrowheads="1"/>
        </xdr:cNvSpPr>
      </xdr:nvSpPr>
      <xdr:spPr bwMode="auto">
        <a:xfrm>
          <a:off x="32425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59" name="Text Box 16">
          <a:extLst>
            <a:ext uri="{FF2B5EF4-FFF2-40B4-BE49-F238E27FC236}">
              <a16:creationId xmlns:a16="http://schemas.microsoft.com/office/drawing/2014/main" id="{0EC7D875-18FD-46AB-9590-DAA1065CF538}"/>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0</xdr:rowOff>
    </xdr:from>
    <xdr:ext cx="95250" cy="171450"/>
    <xdr:sp macro="" textlink="">
      <xdr:nvSpPr>
        <xdr:cNvPr id="3660" name="Text Box 17">
          <a:extLst>
            <a:ext uri="{FF2B5EF4-FFF2-40B4-BE49-F238E27FC236}">
              <a16:creationId xmlns:a16="http://schemas.microsoft.com/office/drawing/2014/main" id="{5E2473A9-3206-4466-A64A-7E023645567C}"/>
            </a:ext>
          </a:extLst>
        </xdr:cNvPr>
        <xdr:cNvSpPr txBox="1">
          <a:spLocks noChangeArrowheads="1"/>
        </xdr:cNvSpPr>
      </xdr:nvSpPr>
      <xdr:spPr bwMode="auto">
        <a:xfrm>
          <a:off x="32425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78</xdr:row>
      <xdr:rowOff>15875</xdr:rowOff>
    </xdr:from>
    <xdr:ext cx="95250" cy="171450"/>
    <xdr:sp macro="" textlink="">
      <xdr:nvSpPr>
        <xdr:cNvPr id="3661" name="Text Box 18">
          <a:extLst>
            <a:ext uri="{FF2B5EF4-FFF2-40B4-BE49-F238E27FC236}">
              <a16:creationId xmlns:a16="http://schemas.microsoft.com/office/drawing/2014/main" id="{C38C6568-60D2-4BAB-A722-949A8C09C5C4}"/>
            </a:ext>
          </a:extLst>
        </xdr:cNvPr>
        <xdr:cNvSpPr txBox="1">
          <a:spLocks noChangeArrowheads="1"/>
        </xdr:cNvSpPr>
      </xdr:nvSpPr>
      <xdr:spPr bwMode="auto">
        <a:xfrm>
          <a:off x="32422782" y="91732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213632"/>
    <xdr:sp macro="" textlink="">
      <xdr:nvSpPr>
        <xdr:cNvPr id="3662" name="Text Box 15">
          <a:extLst>
            <a:ext uri="{FF2B5EF4-FFF2-40B4-BE49-F238E27FC236}">
              <a16:creationId xmlns:a16="http://schemas.microsoft.com/office/drawing/2014/main" id="{87A885BA-C8D7-4FA9-B243-B492AE1204EF}"/>
            </a:ext>
          </a:extLst>
        </xdr:cNvPr>
        <xdr:cNvSpPr txBox="1">
          <a:spLocks noChangeArrowheads="1"/>
        </xdr:cNvSpPr>
      </xdr:nvSpPr>
      <xdr:spPr bwMode="auto">
        <a:xfrm>
          <a:off x="32425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77</xdr:row>
      <xdr:rowOff>504825</xdr:rowOff>
    </xdr:from>
    <xdr:ext cx="95250" cy="442269"/>
    <xdr:sp macro="" textlink="">
      <xdr:nvSpPr>
        <xdr:cNvPr id="3663" name="Text Box 15">
          <a:extLst>
            <a:ext uri="{FF2B5EF4-FFF2-40B4-BE49-F238E27FC236}">
              <a16:creationId xmlns:a16="http://schemas.microsoft.com/office/drawing/2014/main" id="{525FB68A-6CCC-46FC-B6C5-E1305AB56313}"/>
            </a:ext>
          </a:extLst>
        </xdr:cNvPr>
        <xdr:cNvSpPr txBox="1">
          <a:spLocks noChangeArrowheads="1"/>
        </xdr:cNvSpPr>
      </xdr:nvSpPr>
      <xdr:spPr bwMode="auto">
        <a:xfrm>
          <a:off x="32425005" y="89173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77</xdr:row>
      <xdr:rowOff>504825</xdr:rowOff>
    </xdr:from>
    <xdr:ext cx="95250" cy="213632"/>
    <xdr:sp macro="" textlink="">
      <xdr:nvSpPr>
        <xdr:cNvPr id="3664" name="Text Box 15">
          <a:extLst>
            <a:ext uri="{FF2B5EF4-FFF2-40B4-BE49-F238E27FC236}">
              <a16:creationId xmlns:a16="http://schemas.microsoft.com/office/drawing/2014/main" id="{D644C452-FF05-4F93-BA8D-D51C8B719E62}"/>
            </a:ext>
          </a:extLst>
        </xdr:cNvPr>
        <xdr:cNvSpPr txBox="1">
          <a:spLocks noChangeArrowheads="1"/>
        </xdr:cNvSpPr>
      </xdr:nvSpPr>
      <xdr:spPr bwMode="auto">
        <a:xfrm>
          <a:off x="32425005" y="89173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65" name="Text Box 16">
          <a:extLst>
            <a:ext uri="{FF2B5EF4-FFF2-40B4-BE49-F238E27FC236}">
              <a16:creationId xmlns:a16="http://schemas.microsoft.com/office/drawing/2014/main" id="{7D05E2B9-239A-4707-A2E8-E91EA6019029}"/>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66" name="Text Box 17">
          <a:extLst>
            <a:ext uri="{FF2B5EF4-FFF2-40B4-BE49-F238E27FC236}">
              <a16:creationId xmlns:a16="http://schemas.microsoft.com/office/drawing/2014/main" id="{085D3145-50F5-41A8-B630-D42579382A10}"/>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67" name="Text Box 18">
          <a:extLst>
            <a:ext uri="{FF2B5EF4-FFF2-40B4-BE49-F238E27FC236}">
              <a16:creationId xmlns:a16="http://schemas.microsoft.com/office/drawing/2014/main" id="{6DF73C9E-6858-4A03-88EA-036B608F59B2}"/>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68" name="Text Box 19">
          <a:extLst>
            <a:ext uri="{FF2B5EF4-FFF2-40B4-BE49-F238E27FC236}">
              <a16:creationId xmlns:a16="http://schemas.microsoft.com/office/drawing/2014/main" id="{2F71798F-BDB0-4CF7-8068-8CE3ACD69634}"/>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442269"/>
    <xdr:sp macro="" textlink="">
      <xdr:nvSpPr>
        <xdr:cNvPr id="3669" name="Text Box 15">
          <a:extLst>
            <a:ext uri="{FF2B5EF4-FFF2-40B4-BE49-F238E27FC236}">
              <a16:creationId xmlns:a16="http://schemas.microsoft.com/office/drawing/2014/main" id="{8ABA0002-F752-4E0B-A906-F4817160FB8A}"/>
            </a:ext>
          </a:extLst>
        </xdr:cNvPr>
        <xdr:cNvSpPr txBox="1">
          <a:spLocks noChangeArrowheads="1"/>
        </xdr:cNvSpPr>
      </xdr:nvSpPr>
      <xdr:spPr bwMode="auto">
        <a:xfrm>
          <a:off x="32425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70" name="Text Box 16">
          <a:extLst>
            <a:ext uri="{FF2B5EF4-FFF2-40B4-BE49-F238E27FC236}">
              <a16:creationId xmlns:a16="http://schemas.microsoft.com/office/drawing/2014/main" id="{D32B61C2-8F62-4F0C-8422-CB15843F607D}"/>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0</xdr:rowOff>
    </xdr:from>
    <xdr:ext cx="95250" cy="171450"/>
    <xdr:sp macro="" textlink="">
      <xdr:nvSpPr>
        <xdr:cNvPr id="3671" name="Text Box 17">
          <a:extLst>
            <a:ext uri="{FF2B5EF4-FFF2-40B4-BE49-F238E27FC236}">
              <a16:creationId xmlns:a16="http://schemas.microsoft.com/office/drawing/2014/main" id="{BF03B494-EEEF-497F-B827-5D2E43F46177}"/>
            </a:ext>
          </a:extLst>
        </xdr:cNvPr>
        <xdr:cNvSpPr txBox="1">
          <a:spLocks noChangeArrowheads="1"/>
        </xdr:cNvSpPr>
      </xdr:nvSpPr>
      <xdr:spPr bwMode="auto">
        <a:xfrm>
          <a:off x="32425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79</xdr:row>
      <xdr:rowOff>15875</xdr:rowOff>
    </xdr:from>
    <xdr:ext cx="95250" cy="171450"/>
    <xdr:sp macro="" textlink="">
      <xdr:nvSpPr>
        <xdr:cNvPr id="3672" name="Text Box 18">
          <a:extLst>
            <a:ext uri="{FF2B5EF4-FFF2-40B4-BE49-F238E27FC236}">
              <a16:creationId xmlns:a16="http://schemas.microsoft.com/office/drawing/2014/main" id="{77689956-D8D2-4166-9099-1E5C1681661E}"/>
            </a:ext>
          </a:extLst>
        </xdr:cNvPr>
        <xdr:cNvSpPr txBox="1">
          <a:spLocks noChangeArrowheads="1"/>
        </xdr:cNvSpPr>
      </xdr:nvSpPr>
      <xdr:spPr bwMode="auto">
        <a:xfrm>
          <a:off x="32422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213632"/>
    <xdr:sp macro="" textlink="">
      <xdr:nvSpPr>
        <xdr:cNvPr id="3673" name="Text Box 15">
          <a:extLst>
            <a:ext uri="{FF2B5EF4-FFF2-40B4-BE49-F238E27FC236}">
              <a16:creationId xmlns:a16="http://schemas.microsoft.com/office/drawing/2014/main" id="{84AAA48D-2F11-4636-83E4-DBE747166BD9}"/>
            </a:ext>
          </a:extLst>
        </xdr:cNvPr>
        <xdr:cNvSpPr txBox="1">
          <a:spLocks noChangeArrowheads="1"/>
        </xdr:cNvSpPr>
      </xdr:nvSpPr>
      <xdr:spPr bwMode="auto">
        <a:xfrm>
          <a:off x="32425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442269"/>
    <xdr:sp macro="" textlink="">
      <xdr:nvSpPr>
        <xdr:cNvPr id="3674" name="Text Box 15">
          <a:extLst>
            <a:ext uri="{FF2B5EF4-FFF2-40B4-BE49-F238E27FC236}">
              <a16:creationId xmlns:a16="http://schemas.microsoft.com/office/drawing/2014/main" id="{8EED9D2B-7518-4F5D-9AC2-EE546A3FF2E4}"/>
            </a:ext>
          </a:extLst>
        </xdr:cNvPr>
        <xdr:cNvSpPr txBox="1">
          <a:spLocks noChangeArrowheads="1"/>
        </xdr:cNvSpPr>
      </xdr:nvSpPr>
      <xdr:spPr bwMode="auto">
        <a:xfrm>
          <a:off x="32425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213632"/>
    <xdr:sp macro="" textlink="">
      <xdr:nvSpPr>
        <xdr:cNvPr id="3675" name="Text Box 15">
          <a:extLst>
            <a:ext uri="{FF2B5EF4-FFF2-40B4-BE49-F238E27FC236}">
              <a16:creationId xmlns:a16="http://schemas.microsoft.com/office/drawing/2014/main" id="{DFD53850-00AC-488C-BD22-2FBBD17DD3A6}"/>
            </a:ext>
          </a:extLst>
        </xdr:cNvPr>
        <xdr:cNvSpPr txBox="1">
          <a:spLocks noChangeArrowheads="1"/>
        </xdr:cNvSpPr>
      </xdr:nvSpPr>
      <xdr:spPr bwMode="auto">
        <a:xfrm>
          <a:off x="32425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76" name="Text Box 16">
          <a:extLst>
            <a:ext uri="{FF2B5EF4-FFF2-40B4-BE49-F238E27FC236}">
              <a16:creationId xmlns:a16="http://schemas.microsoft.com/office/drawing/2014/main" id="{FC50319D-3566-4C2C-83EB-4FA221DC7524}"/>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77" name="Text Box 17">
          <a:extLst>
            <a:ext uri="{FF2B5EF4-FFF2-40B4-BE49-F238E27FC236}">
              <a16:creationId xmlns:a16="http://schemas.microsoft.com/office/drawing/2014/main" id="{33B8CAAF-4896-4F92-87C7-12BF8DBFF83E}"/>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78" name="Text Box 18">
          <a:extLst>
            <a:ext uri="{FF2B5EF4-FFF2-40B4-BE49-F238E27FC236}">
              <a16:creationId xmlns:a16="http://schemas.microsoft.com/office/drawing/2014/main" id="{AE8499CC-FDA6-45A9-9462-A4EFDB12BA63}"/>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79" name="Text Box 19">
          <a:extLst>
            <a:ext uri="{FF2B5EF4-FFF2-40B4-BE49-F238E27FC236}">
              <a16:creationId xmlns:a16="http://schemas.microsoft.com/office/drawing/2014/main" id="{6E003487-8FD0-4928-83BB-88CF142A4DD7}"/>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680" name="Text Box 15">
          <a:extLst>
            <a:ext uri="{FF2B5EF4-FFF2-40B4-BE49-F238E27FC236}">
              <a16:creationId xmlns:a16="http://schemas.microsoft.com/office/drawing/2014/main" id="{E806CB72-3B0E-488E-B700-B7D60F45582D}"/>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81" name="Text Box 16">
          <a:extLst>
            <a:ext uri="{FF2B5EF4-FFF2-40B4-BE49-F238E27FC236}">
              <a16:creationId xmlns:a16="http://schemas.microsoft.com/office/drawing/2014/main" id="{5BB1AA98-0919-42BA-B23A-9EC14081EF82}"/>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0</xdr:rowOff>
    </xdr:from>
    <xdr:ext cx="95250" cy="171450"/>
    <xdr:sp macro="" textlink="">
      <xdr:nvSpPr>
        <xdr:cNvPr id="3682" name="Text Box 17">
          <a:extLst>
            <a:ext uri="{FF2B5EF4-FFF2-40B4-BE49-F238E27FC236}">
              <a16:creationId xmlns:a16="http://schemas.microsoft.com/office/drawing/2014/main" id="{800C3149-94AE-4121-A18D-DE87AE0AE28A}"/>
            </a:ext>
          </a:extLst>
        </xdr:cNvPr>
        <xdr:cNvSpPr txBox="1">
          <a:spLocks noChangeArrowheads="1"/>
        </xdr:cNvSpPr>
      </xdr:nvSpPr>
      <xdr:spPr bwMode="auto">
        <a:xfrm>
          <a:off x="32425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80</xdr:row>
      <xdr:rowOff>15875</xdr:rowOff>
    </xdr:from>
    <xdr:ext cx="95250" cy="171450"/>
    <xdr:sp macro="" textlink="">
      <xdr:nvSpPr>
        <xdr:cNvPr id="3683" name="Text Box 18">
          <a:extLst>
            <a:ext uri="{FF2B5EF4-FFF2-40B4-BE49-F238E27FC236}">
              <a16:creationId xmlns:a16="http://schemas.microsoft.com/office/drawing/2014/main" id="{AF2CB646-95DC-4E6D-BCC4-A47227944639}"/>
            </a:ext>
          </a:extLst>
        </xdr:cNvPr>
        <xdr:cNvSpPr txBox="1">
          <a:spLocks noChangeArrowheads="1"/>
        </xdr:cNvSpPr>
      </xdr:nvSpPr>
      <xdr:spPr bwMode="auto">
        <a:xfrm>
          <a:off x="32422782" y="103447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684" name="Text Box 15">
          <a:extLst>
            <a:ext uri="{FF2B5EF4-FFF2-40B4-BE49-F238E27FC236}">
              <a16:creationId xmlns:a16="http://schemas.microsoft.com/office/drawing/2014/main" id="{DAB361FC-4F30-4C88-9CBF-6B72A7334798}"/>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442269"/>
    <xdr:sp macro="" textlink="">
      <xdr:nvSpPr>
        <xdr:cNvPr id="3685" name="Text Box 15">
          <a:extLst>
            <a:ext uri="{FF2B5EF4-FFF2-40B4-BE49-F238E27FC236}">
              <a16:creationId xmlns:a16="http://schemas.microsoft.com/office/drawing/2014/main" id="{7701739A-DB34-4CB2-95C7-E53C185454C6}"/>
            </a:ext>
          </a:extLst>
        </xdr:cNvPr>
        <xdr:cNvSpPr txBox="1">
          <a:spLocks noChangeArrowheads="1"/>
        </xdr:cNvSpPr>
      </xdr:nvSpPr>
      <xdr:spPr bwMode="auto">
        <a:xfrm>
          <a:off x="32425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213632"/>
    <xdr:sp macro="" textlink="">
      <xdr:nvSpPr>
        <xdr:cNvPr id="3686" name="Text Box 15">
          <a:extLst>
            <a:ext uri="{FF2B5EF4-FFF2-40B4-BE49-F238E27FC236}">
              <a16:creationId xmlns:a16="http://schemas.microsoft.com/office/drawing/2014/main" id="{26010D07-E15B-4921-A240-277A72E30C1C}"/>
            </a:ext>
          </a:extLst>
        </xdr:cNvPr>
        <xdr:cNvSpPr txBox="1">
          <a:spLocks noChangeArrowheads="1"/>
        </xdr:cNvSpPr>
      </xdr:nvSpPr>
      <xdr:spPr bwMode="auto">
        <a:xfrm>
          <a:off x="32425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87" name="Text Box 16">
          <a:extLst>
            <a:ext uri="{FF2B5EF4-FFF2-40B4-BE49-F238E27FC236}">
              <a16:creationId xmlns:a16="http://schemas.microsoft.com/office/drawing/2014/main" id="{F6ED7A2C-812D-4C4F-8BD9-6C835F6AE2C4}"/>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88" name="Text Box 17">
          <a:extLst>
            <a:ext uri="{FF2B5EF4-FFF2-40B4-BE49-F238E27FC236}">
              <a16:creationId xmlns:a16="http://schemas.microsoft.com/office/drawing/2014/main" id="{19666E73-4CDB-4C1E-8AD1-0908BA7D4336}"/>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89" name="Text Box 18">
          <a:extLst>
            <a:ext uri="{FF2B5EF4-FFF2-40B4-BE49-F238E27FC236}">
              <a16:creationId xmlns:a16="http://schemas.microsoft.com/office/drawing/2014/main" id="{1B7C6455-B494-4DFD-A799-FB6CA3D7F39C}"/>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90" name="Text Box 19">
          <a:extLst>
            <a:ext uri="{FF2B5EF4-FFF2-40B4-BE49-F238E27FC236}">
              <a16:creationId xmlns:a16="http://schemas.microsoft.com/office/drawing/2014/main" id="{31C143A3-C628-40E1-AABB-66CECEBDED70}"/>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91" name="Text Box 16">
          <a:extLst>
            <a:ext uri="{FF2B5EF4-FFF2-40B4-BE49-F238E27FC236}">
              <a16:creationId xmlns:a16="http://schemas.microsoft.com/office/drawing/2014/main" id="{DE6F7805-19D7-42FC-A51A-5603E4A756C8}"/>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81</xdr:row>
      <xdr:rowOff>0</xdr:rowOff>
    </xdr:from>
    <xdr:ext cx="95250" cy="171450"/>
    <xdr:sp macro="" textlink="">
      <xdr:nvSpPr>
        <xdr:cNvPr id="3692" name="Text Box 17">
          <a:extLst>
            <a:ext uri="{FF2B5EF4-FFF2-40B4-BE49-F238E27FC236}">
              <a16:creationId xmlns:a16="http://schemas.microsoft.com/office/drawing/2014/main" id="{EA0A3B15-F411-420B-9B86-3642304D5302}"/>
            </a:ext>
          </a:extLst>
        </xdr:cNvPr>
        <xdr:cNvSpPr txBox="1">
          <a:spLocks noChangeArrowheads="1"/>
        </xdr:cNvSpPr>
      </xdr:nvSpPr>
      <xdr:spPr bwMode="auto">
        <a:xfrm>
          <a:off x="32425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81</xdr:row>
      <xdr:rowOff>15875</xdr:rowOff>
    </xdr:from>
    <xdr:ext cx="95250" cy="171450"/>
    <xdr:sp macro="" textlink="">
      <xdr:nvSpPr>
        <xdr:cNvPr id="3693" name="Text Box 18">
          <a:extLst>
            <a:ext uri="{FF2B5EF4-FFF2-40B4-BE49-F238E27FC236}">
              <a16:creationId xmlns:a16="http://schemas.microsoft.com/office/drawing/2014/main" id="{6047124A-AB4B-4FCD-BAB0-85E9DE05E58E}"/>
            </a:ext>
          </a:extLst>
        </xdr:cNvPr>
        <xdr:cNvSpPr txBox="1">
          <a:spLocks noChangeArrowheads="1"/>
        </xdr:cNvSpPr>
      </xdr:nvSpPr>
      <xdr:spPr bwMode="auto">
        <a:xfrm>
          <a:off x="32422782" y="107734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694" name="Text Box 15">
          <a:extLst>
            <a:ext uri="{FF2B5EF4-FFF2-40B4-BE49-F238E27FC236}">
              <a16:creationId xmlns:a16="http://schemas.microsoft.com/office/drawing/2014/main" id="{A122B42B-CAE3-443D-89CF-DF86A637F823}"/>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695" name="Text Box 15">
          <a:extLst>
            <a:ext uri="{FF2B5EF4-FFF2-40B4-BE49-F238E27FC236}">
              <a16:creationId xmlns:a16="http://schemas.microsoft.com/office/drawing/2014/main" id="{BF079548-9934-48B1-A940-52C98F8E944D}"/>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96" name="Text Box 16">
          <a:extLst>
            <a:ext uri="{FF2B5EF4-FFF2-40B4-BE49-F238E27FC236}">
              <a16:creationId xmlns:a16="http://schemas.microsoft.com/office/drawing/2014/main" id="{46D9182D-68AA-415A-ABEA-164B952657A1}"/>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97" name="Text Box 17">
          <a:extLst>
            <a:ext uri="{FF2B5EF4-FFF2-40B4-BE49-F238E27FC236}">
              <a16:creationId xmlns:a16="http://schemas.microsoft.com/office/drawing/2014/main" id="{5B143C0A-2BF8-4B02-93FF-C43EDFA6C4E5}"/>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98" name="Text Box 18">
          <a:extLst>
            <a:ext uri="{FF2B5EF4-FFF2-40B4-BE49-F238E27FC236}">
              <a16:creationId xmlns:a16="http://schemas.microsoft.com/office/drawing/2014/main" id="{1B370FE6-8EEE-4BF9-B328-8B5E9F12D2CE}"/>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699" name="Text Box 19">
          <a:extLst>
            <a:ext uri="{FF2B5EF4-FFF2-40B4-BE49-F238E27FC236}">
              <a16:creationId xmlns:a16="http://schemas.microsoft.com/office/drawing/2014/main" id="{A5C05EF4-3746-4250-B853-A3ABB69466DC}"/>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00" name="Text Box 15">
          <a:extLst>
            <a:ext uri="{FF2B5EF4-FFF2-40B4-BE49-F238E27FC236}">
              <a16:creationId xmlns:a16="http://schemas.microsoft.com/office/drawing/2014/main" id="{E4C880FA-3C07-467C-95B9-48CC25AD167E}"/>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01" name="Text Box 16">
          <a:extLst>
            <a:ext uri="{FF2B5EF4-FFF2-40B4-BE49-F238E27FC236}">
              <a16:creationId xmlns:a16="http://schemas.microsoft.com/office/drawing/2014/main" id="{702DF2DE-45B1-4BC6-8229-6987B03BD09F}"/>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02" name="Text Box 17">
          <a:extLst>
            <a:ext uri="{FF2B5EF4-FFF2-40B4-BE49-F238E27FC236}">
              <a16:creationId xmlns:a16="http://schemas.microsoft.com/office/drawing/2014/main" id="{4385F2FE-0CDD-4209-A187-81A797C87CA1}"/>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80</xdr:row>
      <xdr:rowOff>15875</xdr:rowOff>
    </xdr:from>
    <xdr:ext cx="95250" cy="171450"/>
    <xdr:sp macro="" textlink="">
      <xdr:nvSpPr>
        <xdr:cNvPr id="3703" name="Text Box 18">
          <a:extLst>
            <a:ext uri="{FF2B5EF4-FFF2-40B4-BE49-F238E27FC236}">
              <a16:creationId xmlns:a16="http://schemas.microsoft.com/office/drawing/2014/main" id="{0D046360-D3A7-4581-A7B7-BDF564449206}"/>
            </a:ext>
          </a:extLst>
        </xdr:cNvPr>
        <xdr:cNvSpPr txBox="1">
          <a:spLocks noChangeArrowheads="1"/>
        </xdr:cNvSpPr>
      </xdr:nvSpPr>
      <xdr:spPr bwMode="auto">
        <a:xfrm>
          <a:off x="34708782" y="103447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04" name="Text Box 15">
          <a:extLst>
            <a:ext uri="{FF2B5EF4-FFF2-40B4-BE49-F238E27FC236}">
              <a16:creationId xmlns:a16="http://schemas.microsoft.com/office/drawing/2014/main" id="{B85F53F2-9041-4FB6-8F59-3DE3B5032604}"/>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05" name="Text Box 16">
          <a:extLst>
            <a:ext uri="{FF2B5EF4-FFF2-40B4-BE49-F238E27FC236}">
              <a16:creationId xmlns:a16="http://schemas.microsoft.com/office/drawing/2014/main" id="{0C7829DC-3E6D-4F6A-87A5-72EB04A6D02D}"/>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06" name="Text Box 17">
          <a:extLst>
            <a:ext uri="{FF2B5EF4-FFF2-40B4-BE49-F238E27FC236}">
              <a16:creationId xmlns:a16="http://schemas.microsoft.com/office/drawing/2014/main" id="{05287419-0DCD-4A70-B331-C5D191F4B6E9}"/>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07" name="Text Box 18">
          <a:extLst>
            <a:ext uri="{FF2B5EF4-FFF2-40B4-BE49-F238E27FC236}">
              <a16:creationId xmlns:a16="http://schemas.microsoft.com/office/drawing/2014/main" id="{07A4172C-C830-40B7-B865-78DA8B963743}"/>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08" name="Text Box 19">
          <a:extLst>
            <a:ext uri="{FF2B5EF4-FFF2-40B4-BE49-F238E27FC236}">
              <a16:creationId xmlns:a16="http://schemas.microsoft.com/office/drawing/2014/main" id="{B744FC66-4383-4269-B5AC-6BDB87F26636}"/>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442269"/>
    <xdr:sp macro="" textlink="">
      <xdr:nvSpPr>
        <xdr:cNvPr id="3709" name="Text Box 15">
          <a:extLst>
            <a:ext uri="{FF2B5EF4-FFF2-40B4-BE49-F238E27FC236}">
              <a16:creationId xmlns:a16="http://schemas.microsoft.com/office/drawing/2014/main" id="{DD0B02DB-A617-47EC-8E11-258B002E2668}"/>
            </a:ext>
          </a:extLst>
        </xdr:cNvPr>
        <xdr:cNvSpPr txBox="1">
          <a:spLocks noChangeArrowheads="1"/>
        </xdr:cNvSpPr>
      </xdr:nvSpPr>
      <xdr:spPr bwMode="auto">
        <a:xfrm>
          <a:off x="34711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10" name="Text Box 16">
          <a:extLst>
            <a:ext uri="{FF2B5EF4-FFF2-40B4-BE49-F238E27FC236}">
              <a16:creationId xmlns:a16="http://schemas.microsoft.com/office/drawing/2014/main" id="{1866EEFC-D5DA-48A6-B3E8-3C48F2769A7E}"/>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0</xdr:rowOff>
    </xdr:from>
    <xdr:ext cx="95250" cy="171450"/>
    <xdr:sp macro="" textlink="">
      <xdr:nvSpPr>
        <xdr:cNvPr id="3711" name="Text Box 17">
          <a:extLst>
            <a:ext uri="{FF2B5EF4-FFF2-40B4-BE49-F238E27FC236}">
              <a16:creationId xmlns:a16="http://schemas.microsoft.com/office/drawing/2014/main" id="{51C1C0D2-89C8-4177-90AD-A4A40B49DB8F}"/>
            </a:ext>
          </a:extLst>
        </xdr:cNvPr>
        <xdr:cNvSpPr txBox="1">
          <a:spLocks noChangeArrowheads="1"/>
        </xdr:cNvSpPr>
      </xdr:nvSpPr>
      <xdr:spPr bwMode="auto">
        <a:xfrm>
          <a:off x="34711005" y="915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78</xdr:row>
      <xdr:rowOff>15875</xdr:rowOff>
    </xdr:from>
    <xdr:ext cx="95250" cy="171450"/>
    <xdr:sp macro="" textlink="">
      <xdr:nvSpPr>
        <xdr:cNvPr id="3712" name="Text Box 18">
          <a:extLst>
            <a:ext uri="{FF2B5EF4-FFF2-40B4-BE49-F238E27FC236}">
              <a16:creationId xmlns:a16="http://schemas.microsoft.com/office/drawing/2014/main" id="{B93043D3-354A-4530-8D87-01D7C5130F08}"/>
            </a:ext>
          </a:extLst>
        </xdr:cNvPr>
        <xdr:cNvSpPr txBox="1">
          <a:spLocks noChangeArrowheads="1"/>
        </xdr:cNvSpPr>
      </xdr:nvSpPr>
      <xdr:spPr bwMode="auto">
        <a:xfrm>
          <a:off x="34708782" y="91732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213632"/>
    <xdr:sp macro="" textlink="">
      <xdr:nvSpPr>
        <xdr:cNvPr id="3713" name="Text Box 15">
          <a:extLst>
            <a:ext uri="{FF2B5EF4-FFF2-40B4-BE49-F238E27FC236}">
              <a16:creationId xmlns:a16="http://schemas.microsoft.com/office/drawing/2014/main" id="{DC472B08-2AA5-400E-9764-AC9EB0005676}"/>
            </a:ext>
          </a:extLst>
        </xdr:cNvPr>
        <xdr:cNvSpPr txBox="1">
          <a:spLocks noChangeArrowheads="1"/>
        </xdr:cNvSpPr>
      </xdr:nvSpPr>
      <xdr:spPr bwMode="auto">
        <a:xfrm>
          <a:off x="34711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77</xdr:row>
      <xdr:rowOff>504825</xdr:rowOff>
    </xdr:from>
    <xdr:ext cx="95250" cy="442269"/>
    <xdr:sp macro="" textlink="">
      <xdr:nvSpPr>
        <xdr:cNvPr id="3714" name="Text Box 15">
          <a:extLst>
            <a:ext uri="{FF2B5EF4-FFF2-40B4-BE49-F238E27FC236}">
              <a16:creationId xmlns:a16="http://schemas.microsoft.com/office/drawing/2014/main" id="{2F6C0888-6C5A-4CD6-A3DC-008B727E8EE9}"/>
            </a:ext>
          </a:extLst>
        </xdr:cNvPr>
        <xdr:cNvSpPr txBox="1">
          <a:spLocks noChangeArrowheads="1"/>
        </xdr:cNvSpPr>
      </xdr:nvSpPr>
      <xdr:spPr bwMode="auto">
        <a:xfrm>
          <a:off x="34711005" y="89173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77</xdr:row>
      <xdr:rowOff>504825</xdr:rowOff>
    </xdr:from>
    <xdr:ext cx="95250" cy="213632"/>
    <xdr:sp macro="" textlink="">
      <xdr:nvSpPr>
        <xdr:cNvPr id="3715" name="Text Box 15">
          <a:extLst>
            <a:ext uri="{FF2B5EF4-FFF2-40B4-BE49-F238E27FC236}">
              <a16:creationId xmlns:a16="http://schemas.microsoft.com/office/drawing/2014/main" id="{2E78B3B3-49DF-41E5-AE0D-12BA128E78C3}"/>
            </a:ext>
          </a:extLst>
        </xdr:cNvPr>
        <xdr:cNvSpPr txBox="1">
          <a:spLocks noChangeArrowheads="1"/>
        </xdr:cNvSpPr>
      </xdr:nvSpPr>
      <xdr:spPr bwMode="auto">
        <a:xfrm>
          <a:off x="34711005" y="89173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16" name="Text Box 16">
          <a:extLst>
            <a:ext uri="{FF2B5EF4-FFF2-40B4-BE49-F238E27FC236}">
              <a16:creationId xmlns:a16="http://schemas.microsoft.com/office/drawing/2014/main" id="{8FA48E36-0E26-44D4-BFBF-1EA3770C2C95}"/>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17" name="Text Box 17">
          <a:extLst>
            <a:ext uri="{FF2B5EF4-FFF2-40B4-BE49-F238E27FC236}">
              <a16:creationId xmlns:a16="http://schemas.microsoft.com/office/drawing/2014/main" id="{240F1185-81F9-4EB7-B7A7-6F4DF521E222}"/>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18" name="Text Box 18">
          <a:extLst>
            <a:ext uri="{FF2B5EF4-FFF2-40B4-BE49-F238E27FC236}">
              <a16:creationId xmlns:a16="http://schemas.microsoft.com/office/drawing/2014/main" id="{8264576B-65F7-4549-B20F-8763F4B07BAE}"/>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19" name="Text Box 19">
          <a:extLst>
            <a:ext uri="{FF2B5EF4-FFF2-40B4-BE49-F238E27FC236}">
              <a16:creationId xmlns:a16="http://schemas.microsoft.com/office/drawing/2014/main" id="{BFDC8617-B2C0-4C38-AADF-FD329776B1B0}"/>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442269"/>
    <xdr:sp macro="" textlink="">
      <xdr:nvSpPr>
        <xdr:cNvPr id="3720" name="Text Box 15">
          <a:extLst>
            <a:ext uri="{FF2B5EF4-FFF2-40B4-BE49-F238E27FC236}">
              <a16:creationId xmlns:a16="http://schemas.microsoft.com/office/drawing/2014/main" id="{D4CADADF-10C8-4739-A088-7A62DE999469}"/>
            </a:ext>
          </a:extLst>
        </xdr:cNvPr>
        <xdr:cNvSpPr txBox="1">
          <a:spLocks noChangeArrowheads="1"/>
        </xdr:cNvSpPr>
      </xdr:nvSpPr>
      <xdr:spPr bwMode="auto">
        <a:xfrm>
          <a:off x="34711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21" name="Text Box 16">
          <a:extLst>
            <a:ext uri="{FF2B5EF4-FFF2-40B4-BE49-F238E27FC236}">
              <a16:creationId xmlns:a16="http://schemas.microsoft.com/office/drawing/2014/main" id="{68C54AB8-3D2B-4E23-8652-9ECB4DB22423}"/>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0</xdr:rowOff>
    </xdr:from>
    <xdr:ext cx="95250" cy="171450"/>
    <xdr:sp macro="" textlink="">
      <xdr:nvSpPr>
        <xdr:cNvPr id="3722" name="Text Box 17">
          <a:extLst>
            <a:ext uri="{FF2B5EF4-FFF2-40B4-BE49-F238E27FC236}">
              <a16:creationId xmlns:a16="http://schemas.microsoft.com/office/drawing/2014/main" id="{99C9D9B4-954E-42B4-A237-0DB060F19E0F}"/>
            </a:ext>
          </a:extLst>
        </xdr:cNvPr>
        <xdr:cNvSpPr txBox="1">
          <a:spLocks noChangeArrowheads="1"/>
        </xdr:cNvSpPr>
      </xdr:nvSpPr>
      <xdr:spPr bwMode="auto">
        <a:xfrm>
          <a:off x="34711005" y="9896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79</xdr:row>
      <xdr:rowOff>15875</xdr:rowOff>
    </xdr:from>
    <xdr:ext cx="95250" cy="171450"/>
    <xdr:sp macro="" textlink="">
      <xdr:nvSpPr>
        <xdr:cNvPr id="3723" name="Text Box 18">
          <a:extLst>
            <a:ext uri="{FF2B5EF4-FFF2-40B4-BE49-F238E27FC236}">
              <a16:creationId xmlns:a16="http://schemas.microsoft.com/office/drawing/2014/main" id="{AD735203-2273-4D9C-BD3B-8D9CA35F7595}"/>
            </a:ext>
          </a:extLst>
        </xdr:cNvPr>
        <xdr:cNvSpPr txBox="1">
          <a:spLocks noChangeArrowheads="1"/>
        </xdr:cNvSpPr>
      </xdr:nvSpPr>
      <xdr:spPr bwMode="auto">
        <a:xfrm>
          <a:off x="34708782" y="991616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213632"/>
    <xdr:sp macro="" textlink="">
      <xdr:nvSpPr>
        <xdr:cNvPr id="3724" name="Text Box 15">
          <a:extLst>
            <a:ext uri="{FF2B5EF4-FFF2-40B4-BE49-F238E27FC236}">
              <a16:creationId xmlns:a16="http://schemas.microsoft.com/office/drawing/2014/main" id="{663517B0-FBE7-40A5-B5DD-4BE8770364BD}"/>
            </a:ext>
          </a:extLst>
        </xdr:cNvPr>
        <xdr:cNvSpPr txBox="1">
          <a:spLocks noChangeArrowheads="1"/>
        </xdr:cNvSpPr>
      </xdr:nvSpPr>
      <xdr:spPr bwMode="auto">
        <a:xfrm>
          <a:off x="34711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442269"/>
    <xdr:sp macro="" textlink="">
      <xdr:nvSpPr>
        <xdr:cNvPr id="3725" name="Text Box 15">
          <a:extLst>
            <a:ext uri="{FF2B5EF4-FFF2-40B4-BE49-F238E27FC236}">
              <a16:creationId xmlns:a16="http://schemas.microsoft.com/office/drawing/2014/main" id="{5E0A8F54-02DC-4F5F-80F0-61B900E69FB9}"/>
            </a:ext>
          </a:extLst>
        </xdr:cNvPr>
        <xdr:cNvSpPr txBox="1">
          <a:spLocks noChangeArrowheads="1"/>
        </xdr:cNvSpPr>
      </xdr:nvSpPr>
      <xdr:spPr bwMode="auto">
        <a:xfrm>
          <a:off x="34711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213632"/>
    <xdr:sp macro="" textlink="">
      <xdr:nvSpPr>
        <xdr:cNvPr id="3726" name="Text Box 15">
          <a:extLst>
            <a:ext uri="{FF2B5EF4-FFF2-40B4-BE49-F238E27FC236}">
              <a16:creationId xmlns:a16="http://schemas.microsoft.com/office/drawing/2014/main" id="{83F7E0AA-A575-4155-91CD-C26128E7624A}"/>
            </a:ext>
          </a:extLst>
        </xdr:cNvPr>
        <xdr:cNvSpPr txBox="1">
          <a:spLocks noChangeArrowheads="1"/>
        </xdr:cNvSpPr>
      </xdr:nvSpPr>
      <xdr:spPr bwMode="auto">
        <a:xfrm>
          <a:off x="34711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27" name="Text Box 16">
          <a:extLst>
            <a:ext uri="{FF2B5EF4-FFF2-40B4-BE49-F238E27FC236}">
              <a16:creationId xmlns:a16="http://schemas.microsoft.com/office/drawing/2014/main" id="{AC12CA2D-A322-493E-946F-A5916ED54D0D}"/>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28" name="Text Box 17">
          <a:extLst>
            <a:ext uri="{FF2B5EF4-FFF2-40B4-BE49-F238E27FC236}">
              <a16:creationId xmlns:a16="http://schemas.microsoft.com/office/drawing/2014/main" id="{99CEB53E-A14A-4E2A-8480-20986DEA643E}"/>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29" name="Text Box 18">
          <a:extLst>
            <a:ext uri="{FF2B5EF4-FFF2-40B4-BE49-F238E27FC236}">
              <a16:creationId xmlns:a16="http://schemas.microsoft.com/office/drawing/2014/main" id="{4E08B7E6-EF08-4152-8A0D-63F76AF77573}"/>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30" name="Text Box 19">
          <a:extLst>
            <a:ext uri="{FF2B5EF4-FFF2-40B4-BE49-F238E27FC236}">
              <a16:creationId xmlns:a16="http://schemas.microsoft.com/office/drawing/2014/main" id="{7EC71C7B-0451-4F0B-B4B4-45BDC30C69BC}"/>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31" name="Text Box 15">
          <a:extLst>
            <a:ext uri="{FF2B5EF4-FFF2-40B4-BE49-F238E27FC236}">
              <a16:creationId xmlns:a16="http://schemas.microsoft.com/office/drawing/2014/main" id="{A6DD0675-6C5D-4460-B401-D56919403CAF}"/>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32" name="Text Box 16">
          <a:extLst>
            <a:ext uri="{FF2B5EF4-FFF2-40B4-BE49-F238E27FC236}">
              <a16:creationId xmlns:a16="http://schemas.microsoft.com/office/drawing/2014/main" id="{F03221BD-8D26-42B7-86D4-C68720ED178F}"/>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0</xdr:rowOff>
    </xdr:from>
    <xdr:ext cx="95250" cy="171450"/>
    <xdr:sp macro="" textlink="">
      <xdr:nvSpPr>
        <xdr:cNvPr id="3733" name="Text Box 17">
          <a:extLst>
            <a:ext uri="{FF2B5EF4-FFF2-40B4-BE49-F238E27FC236}">
              <a16:creationId xmlns:a16="http://schemas.microsoft.com/office/drawing/2014/main" id="{B377D18E-6049-4F7E-824D-043B45D763AF}"/>
            </a:ext>
          </a:extLst>
        </xdr:cNvPr>
        <xdr:cNvSpPr txBox="1">
          <a:spLocks noChangeArrowheads="1"/>
        </xdr:cNvSpPr>
      </xdr:nvSpPr>
      <xdr:spPr bwMode="auto">
        <a:xfrm>
          <a:off x="34711005" y="1032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80</xdr:row>
      <xdr:rowOff>15875</xdr:rowOff>
    </xdr:from>
    <xdr:ext cx="95250" cy="171450"/>
    <xdr:sp macro="" textlink="">
      <xdr:nvSpPr>
        <xdr:cNvPr id="3734" name="Text Box 18">
          <a:extLst>
            <a:ext uri="{FF2B5EF4-FFF2-40B4-BE49-F238E27FC236}">
              <a16:creationId xmlns:a16="http://schemas.microsoft.com/office/drawing/2014/main" id="{DADB48AD-552C-4D6B-BCFD-543188A826D3}"/>
            </a:ext>
          </a:extLst>
        </xdr:cNvPr>
        <xdr:cNvSpPr txBox="1">
          <a:spLocks noChangeArrowheads="1"/>
        </xdr:cNvSpPr>
      </xdr:nvSpPr>
      <xdr:spPr bwMode="auto">
        <a:xfrm>
          <a:off x="34708782" y="103447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35" name="Text Box 15">
          <a:extLst>
            <a:ext uri="{FF2B5EF4-FFF2-40B4-BE49-F238E27FC236}">
              <a16:creationId xmlns:a16="http://schemas.microsoft.com/office/drawing/2014/main" id="{FABBC7A1-D645-4B5B-AA5D-B8D73E7B3B39}"/>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442269"/>
    <xdr:sp macro="" textlink="">
      <xdr:nvSpPr>
        <xdr:cNvPr id="3736" name="Text Box 15">
          <a:extLst>
            <a:ext uri="{FF2B5EF4-FFF2-40B4-BE49-F238E27FC236}">
              <a16:creationId xmlns:a16="http://schemas.microsoft.com/office/drawing/2014/main" id="{DAE240E1-94A0-4F38-BDD7-2DA7711519CB}"/>
            </a:ext>
          </a:extLst>
        </xdr:cNvPr>
        <xdr:cNvSpPr txBox="1">
          <a:spLocks noChangeArrowheads="1"/>
        </xdr:cNvSpPr>
      </xdr:nvSpPr>
      <xdr:spPr bwMode="auto">
        <a:xfrm>
          <a:off x="34711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213632"/>
    <xdr:sp macro="" textlink="">
      <xdr:nvSpPr>
        <xdr:cNvPr id="3737" name="Text Box 15">
          <a:extLst>
            <a:ext uri="{FF2B5EF4-FFF2-40B4-BE49-F238E27FC236}">
              <a16:creationId xmlns:a16="http://schemas.microsoft.com/office/drawing/2014/main" id="{2C98DB2E-F062-4839-8777-DAD46EB0A4F0}"/>
            </a:ext>
          </a:extLst>
        </xdr:cNvPr>
        <xdr:cNvSpPr txBox="1">
          <a:spLocks noChangeArrowheads="1"/>
        </xdr:cNvSpPr>
      </xdr:nvSpPr>
      <xdr:spPr bwMode="auto">
        <a:xfrm>
          <a:off x="34711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38" name="Text Box 16">
          <a:extLst>
            <a:ext uri="{FF2B5EF4-FFF2-40B4-BE49-F238E27FC236}">
              <a16:creationId xmlns:a16="http://schemas.microsoft.com/office/drawing/2014/main" id="{5ABD8156-336E-41FC-8529-A43D194D01FA}"/>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39" name="Text Box 17">
          <a:extLst>
            <a:ext uri="{FF2B5EF4-FFF2-40B4-BE49-F238E27FC236}">
              <a16:creationId xmlns:a16="http://schemas.microsoft.com/office/drawing/2014/main" id="{B408B16E-18AA-47A9-BD13-D97123D6DBAA}"/>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40" name="Text Box 18">
          <a:extLst>
            <a:ext uri="{FF2B5EF4-FFF2-40B4-BE49-F238E27FC236}">
              <a16:creationId xmlns:a16="http://schemas.microsoft.com/office/drawing/2014/main" id="{716238C8-A5F6-490A-99D2-660EAC077C19}"/>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41" name="Text Box 19">
          <a:extLst>
            <a:ext uri="{FF2B5EF4-FFF2-40B4-BE49-F238E27FC236}">
              <a16:creationId xmlns:a16="http://schemas.microsoft.com/office/drawing/2014/main" id="{0062C33A-CE92-4FE7-B957-276EDBB2308B}"/>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42" name="Text Box 16">
          <a:extLst>
            <a:ext uri="{FF2B5EF4-FFF2-40B4-BE49-F238E27FC236}">
              <a16:creationId xmlns:a16="http://schemas.microsoft.com/office/drawing/2014/main" id="{B88B73A4-8D1F-4C93-9C75-0BCE289843B7}"/>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81</xdr:row>
      <xdr:rowOff>0</xdr:rowOff>
    </xdr:from>
    <xdr:ext cx="95250" cy="171450"/>
    <xdr:sp macro="" textlink="">
      <xdr:nvSpPr>
        <xdr:cNvPr id="3743" name="Text Box 17">
          <a:extLst>
            <a:ext uri="{FF2B5EF4-FFF2-40B4-BE49-F238E27FC236}">
              <a16:creationId xmlns:a16="http://schemas.microsoft.com/office/drawing/2014/main" id="{432523FA-CD0E-42A1-B591-8EF0725A4AB7}"/>
            </a:ext>
          </a:extLst>
        </xdr:cNvPr>
        <xdr:cNvSpPr txBox="1">
          <a:spLocks noChangeArrowheads="1"/>
        </xdr:cNvSpPr>
      </xdr:nvSpPr>
      <xdr:spPr bwMode="auto">
        <a:xfrm>
          <a:off x="34711005" y="10753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81</xdr:row>
      <xdr:rowOff>15875</xdr:rowOff>
    </xdr:from>
    <xdr:ext cx="95250" cy="171450"/>
    <xdr:sp macro="" textlink="">
      <xdr:nvSpPr>
        <xdr:cNvPr id="3744" name="Text Box 18">
          <a:extLst>
            <a:ext uri="{FF2B5EF4-FFF2-40B4-BE49-F238E27FC236}">
              <a16:creationId xmlns:a16="http://schemas.microsoft.com/office/drawing/2014/main" id="{3CF12486-4D2F-485C-97CD-203EB4124D08}"/>
            </a:ext>
          </a:extLst>
        </xdr:cNvPr>
        <xdr:cNvSpPr txBox="1">
          <a:spLocks noChangeArrowheads="1"/>
        </xdr:cNvSpPr>
      </xdr:nvSpPr>
      <xdr:spPr bwMode="auto">
        <a:xfrm>
          <a:off x="34708782" y="107734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45" name="Text Box 15">
          <a:extLst>
            <a:ext uri="{FF2B5EF4-FFF2-40B4-BE49-F238E27FC236}">
              <a16:creationId xmlns:a16="http://schemas.microsoft.com/office/drawing/2014/main" id="{CFB1D3EF-7BEC-4E64-B036-A3FD317F559D}"/>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46" name="Text Box 15">
          <a:extLst>
            <a:ext uri="{FF2B5EF4-FFF2-40B4-BE49-F238E27FC236}">
              <a16:creationId xmlns:a16="http://schemas.microsoft.com/office/drawing/2014/main" id="{4E922751-6530-4039-B04C-DDA4BE185D61}"/>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74</xdr:row>
      <xdr:rowOff>504825</xdr:rowOff>
    </xdr:from>
    <xdr:ext cx="95250" cy="442269"/>
    <xdr:sp macro="" textlink="">
      <xdr:nvSpPr>
        <xdr:cNvPr id="3747" name="Text Box 15">
          <a:extLst>
            <a:ext uri="{FF2B5EF4-FFF2-40B4-BE49-F238E27FC236}">
              <a16:creationId xmlns:a16="http://schemas.microsoft.com/office/drawing/2014/main" id="{7873E822-9752-4109-A75F-B1A6993B30C6}"/>
            </a:ext>
          </a:extLst>
        </xdr:cNvPr>
        <xdr:cNvSpPr txBox="1">
          <a:spLocks noChangeArrowheads="1"/>
        </xdr:cNvSpPr>
      </xdr:nvSpPr>
      <xdr:spPr bwMode="auto">
        <a:xfrm>
          <a:off x="32425005" y="71837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74</xdr:row>
      <xdr:rowOff>504825</xdr:rowOff>
    </xdr:from>
    <xdr:ext cx="95250" cy="213632"/>
    <xdr:sp macro="" textlink="">
      <xdr:nvSpPr>
        <xdr:cNvPr id="3748" name="Text Box 15">
          <a:extLst>
            <a:ext uri="{FF2B5EF4-FFF2-40B4-BE49-F238E27FC236}">
              <a16:creationId xmlns:a16="http://schemas.microsoft.com/office/drawing/2014/main" id="{121383C0-F9B3-4A34-A250-3F177DC3CD4F}"/>
            </a:ext>
          </a:extLst>
        </xdr:cNvPr>
        <xdr:cNvSpPr txBox="1">
          <a:spLocks noChangeArrowheads="1"/>
        </xdr:cNvSpPr>
      </xdr:nvSpPr>
      <xdr:spPr bwMode="auto">
        <a:xfrm>
          <a:off x="32425005" y="71837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504825</xdr:rowOff>
    </xdr:from>
    <xdr:ext cx="95250" cy="442269"/>
    <xdr:sp macro="" textlink="">
      <xdr:nvSpPr>
        <xdr:cNvPr id="3749" name="Text Box 15">
          <a:extLst>
            <a:ext uri="{FF2B5EF4-FFF2-40B4-BE49-F238E27FC236}">
              <a16:creationId xmlns:a16="http://schemas.microsoft.com/office/drawing/2014/main" id="{7F6A4EA2-4FDC-4CFB-B9FF-E20596F75821}"/>
            </a:ext>
          </a:extLst>
        </xdr:cNvPr>
        <xdr:cNvSpPr txBox="1">
          <a:spLocks noChangeArrowheads="1"/>
        </xdr:cNvSpPr>
      </xdr:nvSpPr>
      <xdr:spPr bwMode="auto">
        <a:xfrm>
          <a:off x="32425005"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75</xdr:row>
      <xdr:rowOff>504825</xdr:rowOff>
    </xdr:from>
    <xdr:ext cx="95250" cy="213632"/>
    <xdr:sp macro="" textlink="">
      <xdr:nvSpPr>
        <xdr:cNvPr id="3750" name="Text Box 15">
          <a:extLst>
            <a:ext uri="{FF2B5EF4-FFF2-40B4-BE49-F238E27FC236}">
              <a16:creationId xmlns:a16="http://schemas.microsoft.com/office/drawing/2014/main" id="{D6356872-2C04-465F-B225-4060A5A56868}"/>
            </a:ext>
          </a:extLst>
        </xdr:cNvPr>
        <xdr:cNvSpPr txBox="1">
          <a:spLocks noChangeArrowheads="1"/>
        </xdr:cNvSpPr>
      </xdr:nvSpPr>
      <xdr:spPr bwMode="auto">
        <a:xfrm>
          <a:off x="32425005" y="7974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76</xdr:row>
      <xdr:rowOff>504825</xdr:rowOff>
    </xdr:from>
    <xdr:ext cx="95250" cy="442269"/>
    <xdr:sp macro="" textlink="">
      <xdr:nvSpPr>
        <xdr:cNvPr id="3751" name="Text Box 15">
          <a:extLst>
            <a:ext uri="{FF2B5EF4-FFF2-40B4-BE49-F238E27FC236}">
              <a16:creationId xmlns:a16="http://schemas.microsoft.com/office/drawing/2014/main" id="{C66ECC79-733F-49A1-952D-DEB5122E7773}"/>
            </a:ext>
          </a:extLst>
        </xdr:cNvPr>
        <xdr:cNvSpPr txBox="1">
          <a:spLocks noChangeArrowheads="1"/>
        </xdr:cNvSpPr>
      </xdr:nvSpPr>
      <xdr:spPr bwMode="auto">
        <a:xfrm>
          <a:off x="32425005" y="84124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76</xdr:row>
      <xdr:rowOff>504825</xdr:rowOff>
    </xdr:from>
    <xdr:ext cx="95250" cy="213632"/>
    <xdr:sp macro="" textlink="">
      <xdr:nvSpPr>
        <xdr:cNvPr id="3752" name="Text Box 15">
          <a:extLst>
            <a:ext uri="{FF2B5EF4-FFF2-40B4-BE49-F238E27FC236}">
              <a16:creationId xmlns:a16="http://schemas.microsoft.com/office/drawing/2014/main" id="{4E5F9859-3A48-4ADE-A678-5697DD321470}"/>
            </a:ext>
          </a:extLst>
        </xdr:cNvPr>
        <xdr:cNvSpPr txBox="1">
          <a:spLocks noChangeArrowheads="1"/>
        </xdr:cNvSpPr>
      </xdr:nvSpPr>
      <xdr:spPr bwMode="auto">
        <a:xfrm>
          <a:off x="32425005" y="84124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74</xdr:row>
      <xdr:rowOff>504825</xdr:rowOff>
    </xdr:from>
    <xdr:ext cx="95250" cy="442269"/>
    <xdr:sp macro="" textlink="">
      <xdr:nvSpPr>
        <xdr:cNvPr id="3753" name="Text Box 15">
          <a:extLst>
            <a:ext uri="{FF2B5EF4-FFF2-40B4-BE49-F238E27FC236}">
              <a16:creationId xmlns:a16="http://schemas.microsoft.com/office/drawing/2014/main" id="{2339C058-714A-415C-BA71-5255C857CCCF}"/>
            </a:ext>
          </a:extLst>
        </xdr:cNvPr>
        <xdr:cNvSpPr txBox="1">
          <a:spLocks noChangeArrowheads="1"/>
        </xdr:cNvSpPr>
      </xdr:nvSpPr>
      <xdr:spPr bwMode="auto">
        <a:xfrm>
          <a:off x="34711005" y="71837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74</xdr:row>
      <xdr:rowOff>504825</xdr:rowOff>
    </xdr:from>
    <xdr:ext cx="95250" cy="213632"/>
    <xdr:sp macro="" textlink="">
      <xdr:nvSpPr>
        <xdr:cNvPr id="3754" name="Text Box 15">
          <a:extLst>
            <a:ext uri="{FF2B5EF4-FFF2-40B4-BE49-F238E27FC236}">
              <a16:creationId xmlns:a16="http://schemas.microsoft.com/office/drawing/2014/main" id="{6658EFBE-B137-4A41-A914-ED35DDAE269A}"/>
            </a:ext>
          </a:extLst>
        </xdr:cNvPr>
        <xdr:cNvSpPr txBox="1">
          <a:spLocks noChangeArrowheads="1"/>
        </xdr:cNvSpPr>
      </xdr:nvSpPr>
      <xdr:spPr bwMode="auto">
        <a:xfrm>
          <a:off x="34711005" y="71837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504825</xdr:rowOff>
    </xdr:from>
    <xdr:ext cx="95250" cy="442269"/>
    <xdr:sp macro="" textlink="">
      <xdr:nvSpPr>
        <xdr:cNvPr id="3755" name="Text Box 15">
          <a:extLst>
            <a:ext uri="{FF2B5EF4-FFF2-40B4-BE49-F238E27FC236}">
              <a16:creationId xmlns:a16="http://schemas.microsoft.com/office/drawing/2014/main" id="{0751FEBB-867D-411A-B746-F62634C137D1}"/>
            </a:ext>
          </a:extLst>
        </xdr:cNvPr>
        <xdr:cNvSpPr txBox="1">
          <a:spLocks noChangeArrowheads="1"/>
        </xdr:cNvSpPr>
      </xdr:nvSpPr>
      <xdr:spPr bwMode="auto">
        <a:xfrm>
          <a:off x="34711005" y="7974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75</xdr:row>
      <xdr:rowOff>504825</xdr:rowOff>
    </xdr:from>
    <xdr:ext cx="95250" cy="213632"/>
    <xdr:sp macro="" textlink="">
      <xdr:nvSpPr>
        <xdr:cNvPr id="3756" name="Text Box 15">
          <a:extLst>
            <a:ext uri="{FF2B5EF4-FFF2-40B4-BE49-F238E27FC236}">
              <a16:creationId xmlns:a16="http://schemas.microsoft.com/office/drawing/2014/main" id="{0D2FC9E2-3D9D-49CE-A55E-556F5DF973E4}"/>
            </a:ext>
          </a:extLst>
        </xdr:cNvPr>
        <xdr:cNvSpPr txBox="1">
          <a:spLocks noChangeArrowheads="1"/>
        </xdr:cNvSpPr>
      </xdr:nvSpPr>
      <xdr:spPr bwMode="auto">
        <a:xfrm>
          <a:off x="34711005" y="7974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76</xdr:row>
      <xdr:rowOff>504825</xdr:rowOff>
    </xdr:from>
    <xdr:ext cx="95250" cy="442269"/>
    <xdr:sp macro="" textlink="">
      <xdr:nvSpPr>
        <xdr:cNvPr id="3757" name="Text Box 15">
          <a:extLst>
            <a:ext uri="{FF2B5EF4-FFF2-40B4-BE49-F238E27FC236}">
              <a16:creationId xmlns:a16="http://schemas.microsoft.com/office/drawing/2014/main" id="{5C451572-748F-4ACF-8F74-AC2CE3985E3E}"/>
            </a:ext>
          </a:extLst>
        </xdr:cNvPr>
        <xdr:cNvSpPr txBox="1">
          <a:spLocks noChangeArrowheads="1"/>
        </xdr:cNvSpPr>
      </xdr:nvSpPr>
      <xdr:spPr bwMode="auto">
        <a:xfrm>
          <a:off x="34711005" y="84124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76</xdr:row>
      <xdr:rowOff>504825</xdr:rowOff>
    </xdr:from>
    <xdr:ext cx="95250" cy="213632"/>
    <xdr:sp macro="" textlink="">
      <xdr:nvSpPr>
        <xdr:cNvPr id="3758" name="Text Box 15">
          <a:extLst>
            <a:ext uri="{FF2B5EF4-FFF2-40B4-BE49-F238E27FC236}">
              <a16:creationId xmlns:a16="http://schemas.microsoft.com/office/drawing/2014/main" id="{AD7AC0E9-8030-4900-9DCA-365A8B6271E9}"/>
            </a:ext>
          </a:extLst>
        </xdr:cNvPr>
        <xdr:cNvSpPr txBox="1">
          <a:spLocks noChangeArrowheads="1"/>
        </xdr:cNvSpPr>
      </xdr:nvSpPr>
      <xdr:spPr bwMode="auto">
        <a:xfrm>
          <a:off x="34711005" y="84124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442269"/>
    <xdr:sp macro="" textlink="">
      <xdr:nvSpPr>
        <xdr:cNvPr id="3759" name="Text Box 15">
          <a:extLst>
            <a:ext uri="{FF2B5EF4-FFF2-40B4-BE49-F238E27FC236}">
              <a16:creationId xmlns:a16="http://schemas.microsoft.com/office/drawing/2014/main" id="{EF810C8B-F353-4975-9861-3D18483D8D1C}"/>
            </a:ext>
          </a:extLst>
        </xdr:cNvPr>
        <xdr:cNvSpPr txBox="1">
          <a:spLocks noChangeArrowheads="1"/>
        </xdr:cNvSpPr>
      </xdr:nvSpPr>
      <xdr:spPr bwMode="auto">
        <a:xfrm>
          <a:off x="32425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213632"/>
    <xdr:sp macro="" textlink="">
      <xdr:nvSpPr>
        <xdr:cNvPr id="3760" name="Text Box 15">
          <a:extLst>
            <a:ext uri="{FF2B5EF4-FFF2-40B4-BE49-F238E27FC236}">
              <a16:creationId xmlns:a16="http://schemas.microsoft.com/office/drawing/2014/main" id="{C342431C-62E1-4D9D-977D-417D0BC8A287}"/>
            </a:ext>
          </a:extLst>
        </xdr:cNvPr>
        <xdr:cNvSpPr txBox="1">
          <a:spLocks noChangeArrowheads="1"/>
        </xdr:cNvSpPr>
      </xdr:nvSpPr>
      <xdr:spPr bwMode="auto">
        <a:xfrm>
          <a:off x="32425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77</xdr:row>
      <xdr:rowOff>504825</xdr:rowOff>
    </xdr:from>
    <xdr:ext cx="95250" cy="442269"/>
    <xdr:sp macro="" textlink="">
      <xdr:nvSpPr>
        <xdr:cNvPr id="3761" name="Text Box 15">
          <a:extLst>
            <a:ext uri="{FF2B5EF4-FFF2-40B4-BE49-F238E27FC236}">
              <a16:creationId xmlns:a16="http://schemas.microsoft.com/office/drawing/2014/main" id="{7D3F9DA5-25DF-44A4-8BCF-76790C6035ED}"/>
            </a:ext>
          </a:extLst>
        </xdr:cNvPr>
        <xdr:cNvSpPr txBox="1">
          <a:spLocks noChangeArrowheads="1"/>
        </xdr:cNvSpPr>
      </xdr:nvSpPr>
      <xdr:spPr bwMode="auto">
        <a:xfrm>
          <a:off x="32425005" y="89173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77</xdr:row>
      <xdr:rowOff>504825</xdr:rowOff>
    </xdr:from>
    <xdr:ext cx="95250" cy="213632"/>
    <xdr:sp macro="" textlink="">
      <xdr:nvSpPr>
        <xdr:cNvPr id="3762" name="Text Box 15">
          <a:extLst>
            <a:ext uri="{FF2B5EF4-FFF2-40B4-BE49-F238E27FC236}">
              <a16:creationId xmlns:a16="http://schemas.microsoft.com/office/drawing/2014/main" id="{3BB98718-DA2D-4BF1-8744-6BC97904E31F}"/>
            </a:ext>
          </a:extLst>
        </xdr:cNvPr>
        <xdr:cNvSpPr txBox="1">
          <a:spLocks noChangeArrowheads="1"/>
        </xdr:cNvSpPr>
      </xdr:nvSpPr>
      <xdr:spPr bwMode="auto">
        <a:xfrm>
          <a:off x="32425005" y="89173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442269"/>
    <xdr:sp macro="" textlink="">
      <xdr:nvSpPr>
        <xdr:cNvPr id="3763" name="Text Box 15">
          <a:extLst>
            <a:ext uri="{FF2B5EF4-FFF2-40B4-BE49-F238E27FC236}">
              <a16:creationId xmlns:a16="http://schemas.microsoft.com/office/drawing/2014/main" id="{A5F540BD-D280-4FF0-88C6-577E09915A73}"/>
            </a:ext>
          </a:extLst>
        </xdr:cNvPr>
        <xdr:cNvSpPr txBox="1">
          <a:spLocks noChangeArrowheads="1"/>
        </xdr:cNvSpPr>
      </xdr:nvSpPr>
      <xdr:spPr bwMode="auto">
        <a:xfrm>
          <a:off x="32425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213632"/>
    <xdr:sp macro="" textlink="">
      <xdr:nvSpPr>
        <xdr:cNvPr id="3764" name="Text Box 15">
          <a:extLst>
            <a:ext uri="{FF2B5EF4-FFF2-40B4-BE49-F238E27FC236}">
              <a16:creationId xmlns:a16="http://schemas.microsoft.com/office/drawing/2014/main" id="{DEF5B9AE-2858-406C-B5EB-86F67CD6BDF6}"/>
            </a:ext>
          </a:extLst>
        </xdr:cNvPr>
        <xdr:cNvSpPr txBox="1">
          <a:spLocks noChangeArrowheads="1"/>
        </xdr:cNvSpPr>
      </xdr:nvSpPr>
      <xdr:spPr bwMode="auto">
        <a:xfrm>
          <a:off x="32425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442269"/>
    <xdr:sp macro="" textlink="">
      <xdr:nvSpPr>
        <xdr:cNvPr id="3765" name="Text Box 15">
          <a:extLst>
            <a:ext uri="{FF2B5EF4-FFF2-40B4-BE49-F238E27FC236}">
              <a16:creationId xmlns:a16="http://schemas.microsoft.com/office/drawing/2014/main" id="{B3F4ABD5-E19F-4EBA-9FF4-9247E7E17129}"/>
            </a:ext>
          </a:extLst>
        </xdr:cNvPr>
        <xdr:cNvSpPr txBox="1">
          <a:spLocks noChangeArrowheads="1"/>
        </xdr:cNvSpPr>
      </xdr:nvSpPr>
      <xdr:spPr bwMode="auto">
        <a:xfrm>
          <a:off x="32425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78</xdr:row>
      <xdr:rowOff>504825</xdr:rowOff>
    </xdr:from>
    <xdr:ext cx="95250" cy="213632"/>
    <xdr:sp macro="" textlink="">
      <xdr:nvSpPr>
        <xdr:cNvPr id="3766" name="Text Box 15">
          <a:extLst>
            <a:ext uri="{FF2B5EF4-FFF2-40B4-BE49-F238E27FC236}">
              <a16:creationId xmlns:a16="http://schemas.microsoft.com/office/drawing/2014/main" id="{D3144D8B-7271-4A5D-B166-650BCEC2BEEF}"/>
            </a:ext>
          </a:extLst>
        </xdr:cNvPr>
        <xdr:cNvSpPr txBox="1">
          <a:spLocks noChangeArrowheads="1"/>
        </xdr:cNvSpPr>
      </xdr:nvSpPr>
      <xdr:spPr bwMode="auto">
        <a:xfrm>
          <a:off x="32425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442269"/>
    <xdr:sp macro="" textlink="">
      <xdr:nvSpPr>
        <xdr:cNvPr id="3767" name="Text Box 15">
          <a:extLst>
            <a:ext uri="{FF2B5EF4-FFF2-40B4-BE49-F238E27FC236}">
              <a16:creationId xmlns:a16="http://schemas.microsoft.com/office/drawing/2014/main" id="{1EAA7331-04E0-418B-A3D3-9C769FECF3DC}"/>
            </a:ext>
          </a:extLst>
        </xdr:cNvPr>
        <xdr:cNvSpPr txBox="1">
          <a:spLocks noChangeArrowheads="1"/>
        </xdr:cNvSpPr>
      </xdr:nvSpPr>
      <xdr:spPr bwMode="auto">
        <a:xfrm>
          <a:off x="32425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213632"/>
    <xdr:sp macro="" textlink="">
      <xdr:nvSpPr>
        <xdr:cNvPr id="3768" name="Text Box 15">
          <a:extLst>
            <a:ext uri="{FF2B5EF4-FFF2-40B4-BE49-F238E27FC236}">
              <a16:creationId xmlns:a16="http://schemas.microsoft.com/office/drawing/2014/main" id="{878E4D2F-A643-466C-BC96-F5CD8C7E2A4E}"/>
            </a:ext>
          </a:extLst>
        </xdr:cNvPr>
        <xdr:cNvSpPr txBox="1">
          <a:spLocks noChangeArrowheads="1"/>
        </xdr:cNvSpPr>
      </xdr:nvSpPr>
      <xdr:spPr bwMode="auto">
        <a:xfrm>
          <a:off x="32425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769" name="Text Box 15">
          <a:extLst>
            <a:ext uri="{FF2B5EF4-FFF2-40B4-BE49-F238E27FC236}">
              <a16:creationId xmlns:a16="http://schemas.microsoft.com/office/drawing/2014/main" id="{BA469A9D-EC5D-4828-8085-ECAB313C67D3}"/>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770" name="Text Box 15">
          <a:extLst>
            <a:ext uri="{FF2B5EF4-FFF2-40B4-BE49-F238E27FC236}">
              <a16:creationId xmlns:a16="http://schemas.microsoft.com/office/drawing/2014/main" id="{F729727C-042B-466C-AB82-0D07198A2A9B}"/>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442269"/>
    <xdr:sp macro="" textlink="">
      <xdr:nvSpPr>
        <xdr:cNvPr id="3771" name="Text Box 15">
          <a:extLst>
            <a:ext uri="{FF2B5EF4-FFF2-40B4-BE49-F238E27FC236}">
              <a16:creationId xmlns:a16="http://schemas.microsoft.com/office/drawing/2014/main" id="{AD465671-AE23-4DE1-AC5C-90115E6DBCBE}"/>
            </a:ext>
          </a:extLst>
        </xdr:cNvPr>
        <xdr:cNvSpPr txBox="1">
          <a:spLocks noChangeArrowheads="1"/>
        </xdr:cNvSpPr>
      </xdr:nvSpPr>
      <xdr:spPr bwMode="auto">
        <a:xfrm>
          <a:off x="32425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79</xdr:row>
      <xdr:rowOff>504825</xdr:rowOff>
    </xdr:from>
    <xdr:ext cx="95250" cy="213632"/>
    <xdr:sp macro="" textlink="">
      <xdr:nvSpPr>
        <xdr:cNvPr id="3772" name="Text Box 15">
          <a:extLst>
            <a:ext uri="{FF2B5EF4-FFF2-40B4-BE49-F238E27FC236}">
              <a16:creationId xmlns:a16="http://schemas.microsoft.com/office/drawing/2014/main" id="{1A543E01-C72A-4D57-A384-773BC66461D2}"/>
            </a:ext>
          </a:extLst>
        </xdr:cNvPr>
        <xdr:cNvSpPr txBox="1">
          <a:spLocks noChangeArrowheads="1"/>
        </xdr:cNvSpPr>
      </xdr:nvSpPr>
      <xdr:spPr bwMode="auto">
        <a:xfrm>
          <a:off x="32425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773" name="Text Box 15">
          <a:extLst>
            <a:ext uri="{FF2B5EF4-FFF2-40B4-BE49-F238E27FC236}">
              <a16:creationId xmlns:a16="http://schemas.microsoft.com/office/drawing/2014/main" id="{63BC6D85-2586-4E63-BD1F-3AC4897E2270}"/>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774" name="Text Box 15">
          <a:extLst>
            <a:ext uri="{FF2B5EF4-FFF2-40B4-BE49-F238E27FC236}">
              <a16:creationId xmlns:a16="http://schemas.microsoft.com/office/drawing/2014/main" id="{4FFEF2A5-7B11-468D-BFC6-FE7F09376A9C}"/>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442269"/>
    <xdr:sp macro="" textlink="">
      <xdr:nvSpPr>
        <xdr:cNvPr id="3775" name="Text Box 15">
          <a:extLst>
            <a:ext uri="{FF2B5EF4-FFF2-40B4-BE49-F238E27FC236}">
              <a16:creationId xmlns:a16="http://schemas.microsoft.com/office/drawing/2014/main" id="{8E45249F-1FDF-4F9C-AD29-D6FB741BAB51}"/>
            </a:ext>
          </a:extLst>
        </xdr:cNvPr>
        <xdr:cNvSpPr txBox="1">
          <a:spLocks noChangeArrowheads="1"/>
        </xdr:cNvSpPr>
      </xdr:nvSpPr>
      <xdr:spPr bwMode="auto">
        <a:xfrm>
          <a:off x="32425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80</xdr:row>
      <xdr:rowOff>504825</xdr:rowOff>
    </xdr:from>
    <xdr:ext cx="95250" cy="213632"/>
    <xdr:sp macro="" textlink="">
      <xdr:nvSpPr>
        <xdr:cNvPr id="3776" name="Text Box 15">
          <a:extLst>
            <a:ext uri="{FF2B5EF4-FFF2-40B4-BE49-F238E27FC236}">
              <a16:creationId xmlns:a16="http://schemas.microsoft.com/office/drawing/2014/main" id="{C7239B90-F950-40A2-BA5D-097C42494E96}"/>
            </a:ext>
          </a:extLst>
        </xdr:cNvPr>
        <xdr:cNvSpPr txBox="1">
          <a:spLocks noChangeArrowheads="1"/>
        </xdr:cNvSpPr>
      </xdr:nvSpPr>
      <xdr:spPr bwMode="auto">
        <a:xfrm>
          <a:off x="32425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442269"/>
    <xdr:sp macro="" textlink="">
      <xdr:nvSpPr>
        <xdr:cNvPr id="3777" name="Text Box 15">
          <a:extLst>
            <a:ext uri="{FF2B5EF4-FFF2-40B4-BE49-F238E27FC236}">
              <a16:creationId xmlns:a16="http://schemas.microsoft.com/office/drawing/2014/main" id="{39079B4F-1D5D-4DA0-A45F-F4B7AC4BA71E}"/>
            </a:ext>
          </a:extLst>
        </xdr:cNvPr>
        <xdr:cNvSpPr txBox="1">
          <a:spLocks noChangeArrowheads="1"/>
        </xdr:cNvSpPr>
      </xdr:nvSpPr>
      <xdr:spPr bwMode="auto">
        <a:xfrm>
          <a:off x="34711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213632"/>
    <xdr:sp macro="" textlink="">
      <xdr:nvSpPr>
        <xdr:cNvPr id="3778" name="Text Box 15">
          <a:extLst>
            <a:ext uri="{FF2B5EF4-FFF2-40B4-BE49-F238E27FC236}">
              <a16:creationId xmlns:a16="http://schemas.microsoft.com/office/drawing/2014/main" id="{A26903E6-DD97-4C4F-A95B-92C7B51C58E9}"/>
            </a:ext>
          </a:extLst>
        </xdr:cNvPr>
        <xdr:cNvSpPr txBox="1">
          <a:spLocks noChangeArrowheads="1"/>
        </xdr:cNvSpPr>
      </xdr:nvSpPr>
      <xdr:spPr bwMode="auto">
        <a:xfrm>
          <a:off x="34711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77</xdr:row>
      <xdr:rowOff>504825</xdr:rowOff>
    </xdr:from>
    <xdr:ext cx="95250" cy="442269"/>
    <xdr:sp macro="" textlink="">
      <xdr:nvSpPr>
        <xdr:cNvPr id="3779" name="Text Box 15">
          <a:extLst>
            <a:ext uri="{FF2B5EF4-FFF2-40B4-BE49-F238E27FC236}">
              <a16:creationId xmlns:a16="http://schemas.microsoft.com/office/drawing/2014/main" id="{F7CC4445-AF61-4199-BDD5-4C9A8B2551D6}"/>
            </a:ext>
          </a:extLst>
        </xdr:cNvPr>
        <xdr:cNvSpPr txBox="1">
          <a:spLocks noChangeArrowheads="1"/>
        </xdr:cNvSpPr>
      </xdr:nvSpPr>
      <xdr:spPr bwMode="auto">
        <a:xfrm>
          <a:off x="34711005" y="89173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77</xdr:row>
      <xdr:rowOff>504825</xdr:rowOff>
    </xdr:from>
    <xdr:ext cx="95250" cy="213632"/>
    <xdr:sp macro="" textlink="">
      <xdr:nvSpPr>
        <xdr:cNvPr id="3780" name="Text Box 15">
          <a:extLst>
            <a:ext uri="{FF2B5EF4-FFF2-40B4-BE49-F238E27FC236}">
              <a16:creationId xmlns:a16="http://schemas.microsoft.com/office/drawing/2014/main" id="{3241B2A3-BBBD-4A83-9D88-DEF742BACF46}"/>
            </a:ext>
          </a:extLst>
        </xdr:cNvPr>
        <xdr:cNvSpPr txBox="1">
          <a:spLocks noChangeArrowheads="1"/>
        </xdr:cNvSpPr>
      </xdr:nvSpPr>
      <xdr:spPr bwMode="auto">
        <a:xfrm>
          <a:off x="34711005" y="89173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442269"/>
    <xdr:sp macro="" textlink="">
      <xdr:nvSpPr>
        <xdr:cNvPr id="3781" name="Text Box 15">
          <a:extLst>
            <a:ext uri="{FF2B5EF4-FFF2-40B4-BE49-F238E27FC236}">
              <a16:creationId xmlns:a16="http://schemas.microsoft.com/office/drawing/2014/main" id="{1D32747A-08A4-407B-BEF8-858F2E4C7EA5}"/>
            </a:ext>
          </a:extLst>
        </xdr:cNvPr>
        <xdr:cNvSpPr txBox="1">
          <a:spLocks noChangeArrowheads="1"/>
        </xdr:cNvSpPr>
      </xdr:nvSpPr>
      <xdr:spPr bwMode="auto">
        <a:xfrm>
          <a:off x="34711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213632"/>
    <xdr:sp macro="" textlink="">
      <xdr:nvSpPr>
        <xdr:cNvPr id="3782" name="Text Box 15">
          <a:extLst>
            <a:ext uri="{FF2B5EF4-FFF2-40B4-BE49-F238E27FC236}">
              <a16:creationId xmlns:a16="http://schemas.microsoft.com/office/drawing/2014/main" id="{C9D1EC45-8989-4A06-87FD-5E772549015F}"/>
            </a:ext>
          </a:extLst>
        </xdr:cNvPr>
        <xdr:cNvSpPr txBox="1">
          <a:spLocks noChangeArrowheads="1"/>
        </xdr:cNvSpPr>
      </xdr:nvSpPr>
      <xdr:spPr bwMode="auto">
        <a:xfrm>
          <a:off x="34711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442269"/>
    <xdr:sp macro="" textlink="">
      <xdr:nvSpPr>
        <xdr:cNvPr id="3783" name="Text Box 15">
          <a:extLst>
            <a:ext uri="{FF2B5EF4-FFF2-40B4-BE49-F238E27FC236}">
              <a16:creationId xmlns:a16="http://schemas.microsoft.com/office/drawing/2014/main" id="{8684C7D3-7DBB-4B9C-B6DF-3E7BE72DAB5F}"/>
            </a:ext>
          </a:extLst>
        </xdr:cNvPr>
        <xdr:cNvSpPr txBox="1">
          <a:spLocks noChangeArrowheads="1"/>
        </xdr:cNvSpPr>
      </xdr:nvSpPr>
      <xdr:spPr bwMode="auto">
        <a:xfrm>
          <a:off x="34711005" y="966025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78</xdr:row>
      <xdr:rowOff>504825</xdr:rowOff>
    </xdr:from>
    <xdr:ext cx="95250" cy="213632"/>
    <xdr:sp macro="" textlink="">
      <xdr:nvSpPr>
        <xdr:cNvPr id="3784" name="Text Box 15">
          <a:extLst>
            <a:ext uri="{FF2B5EF4-FFF2-40B4-BE49-F238E27FC236}">
              <a16:creationId xmlns:a16="http://schemas.microsoft.com/office/drawing/2014/main" id="{A3C13655-2BF9-4996-AF64-867D9EFA846F}"/>
            </a:ext>
          </a:extLst>
        </xdr:cNvPr>
        <xdr:cNvSpPr txBox="1">
          <a:spLocks noChangeArrowheads="1"/>
        </xdr:cNvSpPr>
      </xdr:nvSpPr>
      <xdr:spPr bwMode="auto">
        <a:xfrm>
          <a:off x="34711005" y="96602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442269"/>
    <xdr:sp macro="" textlink="">
      <xdr:nvSpPr>
        <xdr:cNvPr id="3785" name="Text Box 15">
          <a:extLst>
            <a:ext uri="{FF2B5EF4-FFF2-40B4-BE49-F238E27FC236}">
              <a16:creationId xmlns:a16="http://schemas.microsoft.com/office/drawing/2014/main" id="{6479F33B-51BB-4336-8A56-D2DC438BD2C5}"/>
            </a:ext>
          </a:extLst>
        </xdr:cNvPr>
        <xdr:cNvSpPr txBox="1">
          <a:spLocks noChangeArrowheads="1"/>
        </xdr:cNvSpPr>
      </xdr:nvSpPr>
      <xdr:spPr bwMode="auto">
        <a:xfrm>
          <a:off x="34711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213632"/>
    <xdr:sp macro="" textlink="">
      <xdr:nvSpPr>
        <xdr:cNvPr id="3786" name="Text Box 15">
          <a:extLst>
            <a:ext uri="{FF2B5EF4-FFF2-40B4-BE49-F238E27FC236}">
              <a16:creationId xmlns:a16="http://schemas.microsoft.com/office/drawing/2014/main" id="{D6F925AA-A02C-4771-B22C-9616C6C8B6D9}"/>
            </a:ext>
          </a:extLst>
        </xdr:cNvPr>
        <xdr:cNvSpPr txBox="1">
          <a:spLocks noChangeArrowheads="1"/>
        </xdr:cNvSpPr>
      </xdr:nvSpPr>
      <xdr:spPr bwMode="auto">
        <a:xfrm>
          <a:off x="34711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87" name="Text Box 15">
          <a:extLst>
            <a:ext uri="{FF2B5EF4-FFF2-40B4-BE49-F238E27FC236}">
              <a16:creationId xmlns:a16="http://schemas.microsoft.com/office/drawing/2014/main" id="{E48E7910-F9C4-48D5-A0FE-33DCD367516A}"/>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88" name="Text Box 15">
          <a:extLst>
            <a:ext uri="{FF2B5EF4-FFF2-40B4-BE49-F238E27FC236}">
              <a16:creationId xmlns:a16="http://schemas.microsoft.com/office/drawing/2014/main" id="{F127D890-9CED-4EDB-809D-CEDF3EAF340E}"/>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442269"/>
    <xdr:sp macro="" textlink="">
      <xdr:nvSpPr>
        <xdr:cNvPr id="3789" name="Text Box 15">
          <a:extLst>
            <a:ext uri="{FF2B5EF4-FFF2-40B4-BE49-F238E27FC236}">
              <a16:creationId xmlns:a16="http://schemas.microsoft.com/office/drawing/2014/main" id="{08B7CBC5-8F63-4866-8042-774B6DE63AB3}"/>
            </a:ext>
          </a:extLst>
        </xdr:cNvPr>
        <xdr:cNvSpPr txBox="1">
          <a:spLocks noChangeArrowheads="1"/>
        </xdr:cNvSpPr>
      </xdr:nvSpPr>
      <xdr:spPr bwMode="auto">
        <a:xfrm>
          <a:off x="34711005" y="1032700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79</xdr:row>
      <xdr:rowOff>504825</xdr:rowOff>
    </xdr:from>
    <xdr:ext cx="95250" cy="213632"/>
    <xdr:sp macro="" textlink="">
      <xdr:nvSpPr>
        <xdr:cNvPr id="3790" name="Text Box 15">
          <a:extLst>
            <a:ext uri="{FF2B5EF4-FFF2-40B4-BE49-F238E27FC236}">
              <a16:creationId xmlns:a16="http://schemas.microsoft.com/office/drawing/2014/main" id="{0606B6A8-12F3-456D-8D42-DEE810628D2B}"/>
            </a:ext>
          </a:extLst>
        </xdr:cNvPr>
        <xdr:cNvSpPr txBox="1">
          <a:spLocks noChangeArrowheads="1"/>
        </xdr:cNvSpPr>
      </xdr:nvSpPr>
      <xdr:spPr bwMode="auto">
        <a:xfrm>
          <a:off x="34711005" y="1032700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91" name="Text Box 15">
          <a:extLst>
            <a:ext uri="{FF2B5EF4-FFF2-40B4-BE49-F238E27FC236}">
              <a16:creationId xmlns:a16="http://schemas.microsoft.com/office/drawing/2014/main" id="{1E2D1FBB-4523-45A2-A5B5-B89594288690}"/>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92" name="Text Box 15">
          <a:extLst>
            <a:ext uri="{FF2B5EF4-FFF2-40B4-BE49-F238E27FC236}">
              <a16:creationId xmlns:a16="http://schemas.microsoft.com/office/drawing/2014/main" id="{DB99CE54-AFAE-4062-B71A-466601EF4F64}"/>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442269"/>
    <xdr:sp macro="" textlink="">
      <xdr:nvSpPr>
        <xdr:cNvPr id="3793" name="Text Box 15">
          <a:extLst>
            <a:ext uri="{FF2B5EF4-FFF2-40B4-BE49-F238E27FC236}">
              <a16:creationId xmlns:a16="http://schemas.microsoft.com/office/drawing/2014/main" id="{D3D5AD79-5A68-4EE6-AF29-F81AAD2904A1}"/>
            </a:ext>
          </a:extLst>
        </xdr:cNvPr>
        <xdr:cNvSpPr txBox="1">
          <a:spLocks noChangeArrowheads="1"/>
        </xdr:cNvSpPr>
      </xdr:nvSpPr>
      <xdr:spPr bwMode="auto">
        <a:xfrm>
          <a:off x="34711005" y="10755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80</xdr:row>
      <xdr:rowOff>504825</xdr:rowOff>
    </xdr:from>
    <xdr:ext cx="95250" cy="213632"/>
    <xdr:sp macro="" textlink="">
      <xdr:nvSpPr>
        <xdr:cNvPr id="3794" name="Text Box 15">
          <a:extLst>
            <a:ext uri="{FF2B5EF4-FFF2-40B4-BE49-F238E27FC236}">
              <a16:creationId xmlns:a16="http://schemas.microsoft.com/office/drawing/2014/main" id="{A526363A-B925-444D-8E92-712F4577BEB8}"/>
            </a:ext>
          </a:extLst>
        </xdr:cNvPr>
        <xdr:cNvSpPr txBox="1">
          <a:spLocks noChangeArrowheads="1"/>
        </xdr:cNvSpPr>
      </xdr:nvSpPr>
      <xdr:spPr bwMode="auto">
        <a:xfrm>
          <a:off x="34711005" y="10755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83</xdr:row>
      <xdr:rowOff>504825</xdr:rowOff>
    </xdr:from>
    <xdr:ext cx="95250" cy="444014"/>
    <xdr:sp macro="" textlink="">
      <xdr:nvSpPr>
        <xdr:cNvPr id="3795" name="Text Box 15">
          <a:extLst>
            <a:ext uri="{FF2B5EF4-FFF2-40B4-BE49-F238E27FC236}">
              <a16:creationId xmlns:a16="http://schemas.microsoft.com/office/drawing/2014/main" id="{5F0F61C2-6048-42C6-BA25-95BE43A8DED2}"/>
            </a:ext>
          </a:extLst>
        </xdr:cNvPr>
        <xdr:cNvSpPr txBox="1">
          <a:spLocks noChangeArrowheads="1"/>
        </xdr:cNvSpPr>
      </xdr:nvSpPr>
      <xdr:spPr bwMode="auto">
        <a:xfrm>
          <a:off x="22850475" y="54216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85</xdr:row>
      <xdr:rowOff>0</xdr:rowOff>
    </xdr:from>
    <xdr:to>
      <xdr:col>22</xdr:col>
      <xdr:colOff>91440</xdr:colOff>
      <xdr:row>85</xdr:row>
      <xdr:rowOff>167640</xdr:rowOff>
    </xdr:to>
    <xdr:sp macro="" textlink="">
      <xdr:nvSpPr>
        <xdr:cNvPr id="3796" name="Text Box 16">
          <a:extLst>
            <a:ext uri="{FF2B5EF4-FFF2-40B4-BE49-F238E27FC236}">
              <a16:creationId xmlns:a16="http://schemas.microsoft.com/office/drawing/2014/main" id="{A3533276-1FDB-496E-9C69-43F3ECCD92D7}"/>
            </a:ext>
          </a:extLst>
        </xdr:cNvPr>
        <xdr:cNvSpPr txBox="1">
          <a:spLocks noChangeArrowheads="1"/>
        </xdr:cNvSpPr>
      </xdr:nvSpPr>
      <xdr:spPr bwMode="auto">
        <a:xfrm>
          <a:off x="22850475" y="59436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85</xdr:row>
      <xdr:rowOff>0</xdr:rowOff>
    </xdr:from>
    <xdr:to>
      <xdr:col>22</xdr:col>
      <xdr:colOff>91440</xdr:colOff>
      <xdr:row>85</xdr:row>
      <xdr:rowOff>167640</xdr:rowOff>
    </xdr:to>
    <xdr:sp macro="" textlink="">
      <xdr:nvSpPr>
        <xdr:cNvPr id="3797" name="Text Box 17">
          <a:extLst>
            <a:ext uri="{FF2B5EF4-FFF2-40B4-BE49-F238E27FC236}">
              <a16:creationId xmlns:a16="http://schemas.microsoft.com/office/drawing/2014/main" id="{6183EF90-C024-400B-A6ED-B67387B88F25}"/>
            </a:ext>
          </a:extLst>
        </xdr:cNvPr>
        <xdr:cNvSpPr txBox="1">
          <a:spLocks noChangeArrowheads="1"/>
        </xdr:cNvSpPr>
      </xdr:nvSpPr>
      <xdr:spPr bwMode="auto">
        <a:xfrm>
          <a:off x="22850475" y="59436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85</xdr:row>
      <xdr:rowOff>0</xdr:rowOff>
    </xdr:from>
    <xdr:to>
      <xdr:col>22</xdr:col>
      <xdr:colOff>91440</xdr:colOff>
      <xdr:row>85</xdr:row>
      <xdr:rowOff>167640</xdr:rowOff>
    </xdr:to>
    <xdr:sp macro="" textlink="">
      <xdr:nvSpPr>
        <xdr:cNvPr id="3798" name="Text Box 18">
          <a:extLst>
            <a:ext uri="{FF2B5EF4-FFF2-40B4-BE49-F238E27FC236}">
              <a16:creationId xmlns:a16="http://schemas.microsoft.com/office/drawing/2014/main" id="{11F4EDC7-0A25-41D3-B6A3-E148135D39B7}"/>
            </a:ext>
          </a:extLst>
        </xdr:cNvPr>
        <xdr:cNvSpPr txBox="1">
          <a:spLocks noChangeArrowheads="1"/>
        </xdr:cNvSpPr>
      </xdr:nvSpPr>
      <xdr:spPr bwMode="auto">
        <a:xfrm>
          <a:off x="22850475" y="59436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85</xdr:row>
      <xdr:rowOff>0</xdr:rowOff>
    </xdr:from>
    <xdr:to>
      <xdr:col>22</xdr:col>
      <xdr:colOff>91440</xdr:colOff>
      <xdr:row>85</xdr:row>
      <xdr:rowOff>167640</xdr:rowOff>
    </xdr:to>
    <xdr:sp macro="" textlink="">
      <xdr:nvSpPr>
        <xdr:cNvPr id="3799" name="Text Box 19">
          <a:extLst>
            <a:ext uri="{FF2B5EF4-FFF2-40B4-BE49-F238E27FC236}">
              <a16:creationId xmlns:a16="http://schemas.microsoft.com/office/drawing/2014/main" id="{A8908C12-418F-448A-820D-AF0DEDB787ED}"/>
            </a:ext>
          </a:extLst>
        </xdr:cNvPr>
        <xdr:cNvSpPr txBox="1">
          <a:spLocks noChangeArrowheads="1"/>
        </xdr:cNvSpPr>
      </xdr:nvSpPr>
      <xdr:spPr bwMode="auto">
        <a:xfrm>
          <a:off x="22850475" y="59436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85</xdr:row>
      <xdr:rowOff>504825</xdr:rowOff>
    </xdr:from>
    <xdr:to>
      <xdr:col>22</xdr:col>
      <xdr:colOff>91440</xdr:colOff>
      <xdr:row>90</xdr:row>
      <xdr:rowOff>174931</xdr:rowOff>
    </xdr:to>
    <xdr:sp macro="" textlink="">
      <xdr:nvSpPr>
        <xdr:cNvPr id="3800" name="Text Box 15">
          <a:extLst>
            <a:ext uri="{FF2B5EF4-FFF2-40B4-BE49-F238E27FC236}">
              <a16:creationId xmlns:a16="http://schemas.microsoft.com/office/drawing/2014/main" id="{EA8063D7-D180-41AE-8219-F83FF7685140}"/>
            </a:ext>
          </a:extLst>
        </xdr:cNvPr>
        <xdr:cNvSpPr txBox="1">
          <a:spLocks noChangeArrowheads="1"/>
        </xdr:cNvSpPr>
      </xdr:nvSpPr>
      <xdr:spPr bwMode="auto">
        <a:xfrm>
          <a:off x="22850475" y="6450330"/>
          <a:ext cx="91440" cy="896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28</xdr:col>
      <xdr:colOff>32808</xdr:colOff>
      <xdr:row>85</xdr:row>
      <xdr:rowOff>317500</xdr:rowOff>
    </xdr:from>
    <xdr:ext cx="95250" cy="171450"/>
    <xdr:sp macro="" textlink="">
      <xdr:nvSpPr>
        <xdr:cNvPr id="3801" name="Text Box 16">
          <a:extLst>
            <a:ext uri="{FF2B5EF4-FFF2-40B4-BE49-F238E27FC236}">
              <a16:creationId xmlns:a16="http://schemas.microsoft.com/office/drawing/2014/main" id="{38A48FCB-E20E-4890-BA03-0C2005C4163A}"/>
            </a:ext>
          </a:extLst>
        </xdr:cNvPr>
        <xdr:cNvSpPr txBox="1">
          <a:spLocks noChangeArrowheads="1"/>
        </xdr:cNvSpPr>
      </xdr:nvSpPr>
      <xdr:spPr bwMode="auto">
        <a:xfrm>
          <a:off x="32311128" y="626491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0</xdr:rowOff>
    </xdr:from>
    <xdr:ext cx="95250" cy="171450"/>
    <xdr:sp macro="" textlink="">
      <xdr:nvSpPr>
        <xdr:cNvPr id="3802" name="Text Box 17">
          <a:extLst>
            <a:ext uri="{FF2B5EF4-FFF2-40B4-BE49-F238E27FC236}">
              <a16:creationId xmlns:a16="http://schemas.microsoft.com/office/drawing/2014/main" id="{0AAF4272-CF8E-4520-BA0D-6E3745A538A8}"/>
            </a:ext>
          </a:extLst>
        </xdr:cNvPr>
        <xdr:cNvSpPr txBox="1">
          <a:spLocks noChangeArrowheads="1"/>
        </xdr:cNvSpPr>
      </xdr:nvSpPr>
      <xdr:spPr bwMode="auto">
        <a:xfrm>
          <a:off x="32282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0</xdr:rowOff>
    </xdr:from>
    <xdr:ext cx="95250" cy="171450"/>
    <xdr:sp macro="" textlink="">
      <xdr:nvSpPr>
        <xdr:cNvPr id="3803" name="Text Box 18">
          <a:extLst>
            <a:ext uri="{FF2B5EF4-FFF2-40B4-BE49-F238E27FC236}">
              <a16:creationId xmlns:a16="http://schemas.microsoft.com/office/drawing/2014/main" id="{7A0F72BE-0DBB-460E-AC7D-0B97B781D6B5}"/>
            </a:ext>
          </a:extLst>
        </xdr:cNvPr>
        <xdr:cNvSpPr txBox="1">
          <a:spLocks noChangeArrowheads="1"/>
        </xdr:cNvSpPr>
      </xdr:nvSpPr>
      <xdr:spPr bwMode="auto">
        <a:xfrm>
          <a:off x="32282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0</xdr:rowOff>
    </xdr:from>
    <xdr:ext cx="95250" cy="171450"/>
    <xdr:sp macro="" textlink="">
      <xdr:nvSpPr>
        <xdr:cNvPr id="3804" name="Text Box 19">
          <a:extLst>
            <a:ext uri="{FF2B5EF4-FFF2-40B4-BE49-F238E27FC236}">
              <a16:creationId xmlns:a16="http://schemas.microsoft.com/office/drawing/2014/main" id="{39528493-A501-4897-9506-B519056315A1}"/>
            </a:ext>
          </a:extLst>
        </xdr:cNvPr>
        <xdr:cNvSpPr txBox="1">
          <a:spLocks noChangeArrowheads="1"/>
        </xdr:cNvSpPr>
      </xdr:nvSpPr>
      <xdr:spPr bwMode="auto">
        <a:xfrm>
          <a:off x="32282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504825</xdr:rowOff>
    </xdr:from>
    <xdr:ext cx="95250" cy="442269"/>
    <xdr:sp macro="" textlink="">
      <xdr:nvSpPr>
        <xdr:cNvPr id="3805" name="Text Box 15">
          <a:extLst>
            <a:ext uri="{FF2B5EF4-FFF2-40B4-BE49-F238E27FC236}">
              <a16:creationId xmlns:a16="http://schemas.microsoft.com/office/drawing/2014/main" id="{66880A1C-8964-4835-94EB-6EE5808AA660}"/>
            </a:ext>
          </a:extLst>
        </xdr:cNvPr>
        <xdr:cNvSpPr txBox="1">
          <a:spLocks noChangeArrowheads="1"/>
        </xdr:cNvSpPr>
      </xdr:nvSpPr>
      <xdr:spPr bwMode="auto">
        <a:xfrm>
          <a:off x="32282130"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82</xdr:row>
      <xdr:rowOff>0</xdr:rowOff>
    </xdr:from>
    <xdr:ext cx="95250" cy="171450"/>
    <xdr:sp macro="" textlink="">
      <xdr:nvSpPr>
        <xdr:cNvPr id="3806" name="Text Box 16">
          <a:extLst>
            <a:ext uri="{FF2B5EF4-FFF2-40B4-BE49-F238E27FC236}">
              <a16:creationId xmlns:a16="http://schemas.microsoft.com/office/drawing/2014/main" id="{A373AB89-9699-461F-8A20-59419728DFE5}"/>
            </a:ext>
          </a:extLst>
        </xdr:cNvPr>
        <xdr:cNvSpPr txBox="1">
          <a:spLocks noChangeArrowheads="1"/>
        </xdr:cNvSpPr>
      </xdr:nvSpPr>
      <xdr:spPr bwMode="auto">
        <a:xfrm>
          <a:off x="40328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82</xdr:row>
      <xdr:rowOff>0</xdr:rowOff>
    </xdr:from>
    <xdr:ext cx="95250" cy="171450"/>
    <xdr:sp macro="" textlink="">
      <xdr:nvSpPr>
        <xdr:cNvPr id="3807" name="Text Box 17">
          <a:extLst>
            <a:ext uri="{FF2B5EF4-FFF2-40B4-BE49-F238E27FC236}">
              <a16:creationId xmlns:a16="http://schemas.microsoft.com/office/drawing/2014/main" id="{D2F8FC54-D67D-4A6B-A89A-14F2F50B02D1}"/>
            </a:ext>
          </a:extLst>
        </xdr:cNvPr>
        <xdr:cNvSpPr txBox="1">
          <a:spLocks noChangeArrowheads="1"/>
        </xdr:cNvSpPr>
      </xdr:nvSpPr>
      <xdr:spPr bwMode="auto">
        <a:xfrm>
          <a:off x="40328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82</xdr:row>
      <xdr:rowOff>0</xdr:rowOff>
    </xdr:from>
    <xdr:ext cx="95250" cy="171450"/>
    <xdr:sp macro="" textlink="">
      <xdr:nvSpPr>
        <xdr:cNvPr id="3808" name="Text Box 18">
          <a:extLst>
            <a:ext uri="{FF2B5EF4-FFF2-40B4-BE49-F238E27FC236}">
              <a16:creationId xmlns:a16="http://schemas.microsoft.com/office/drawing/2014/main" id="{17B04DA5-6D52-4F31-AF86-ABD958607B1F}"/>
            </a:ext>
          </a:extLst>
        </xdr:cNvPr>
        <xdr:cNvSpPr txBox="1">
          <a:spLocks noChangeArrowheads="1"/>
        </xdr:cNvSpPr>
      </xdr:nvSpPr>
      <xdr:spPr bwMode="auto">
        <a:xfrm>
          <a:off x="40328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82</xdr:row>
      <xdr:rowOff>0</xdr:rowOff>
    </xdr:from>
    <xdr:ext cx="95250" cy="171450"/>
    <xdr:sp macro="" textlink="">
      <xdr:nvSpPr>
        <xdr:cNvPr id="3809" name="Text Box 19">
          <a:extLst>
            <a:ext uri="{FF2B5EF4-FFF2-40B4-BE49-F238E27FC236}">
              <a16:creationId xmlns:a16="http://schemas.microsoft.com/office/drawing/2014/main" id="{47297A94-44A1-4D99-B641-BB177F5D0ACD}"/>
            </a:ext>
          </a:extLst>
        </xdr:cNvPr>
        <xdr:cNvSpPr txBox="1">
          <a:spLocks noChangeArrowheads="1"/>
        </xdr:cNvSpPr>
      </xdr:nvSpPr>
      <xdr:spPr bwMode="auto">
        <a:xfrm>
          <a:off x="40328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85</xdr:row>
      <xdr:rowOff>504825</xdr:rowOff>
    </xdr:from>
    <xdr:ext cx="95250" cy="442269"/>
    <xdr:sp macro="" textlink="">
      <xdr:nvSpPr>
        <xdr:cNvPr id="3810" name="Text Box 15">
          <a:extLst>
            <a:ext uri="{FF2B5EF4-FFF2-40B4-BE49-F238E27FC236}">
              <a16:creationId xmlns:a16="http://schemas.microsoft.com/office/drawing/2014/main" id="{D716DFD1-5D4C-4735-80A2-6E130054D40A}"/>
            </a:ext>
          </a:extLst>
        </xdr:cNvPr>
        <xdr:cNvSpPr txBox="1">
          <a:spLocks noChangeArrowheads="1"/>
        </xdr:cNvSpPr>
      </xdr:nvSpPr>
      <xdr:spPr bwMode="auto">
        <a:xfrm>
          <a:off x="40328850"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83</xdr:row>
      <xdr:rowOff>504825</xdr:rowOff>
    </xdr:from>
    <xdr:ext cx="95250" cy="444014"/>
    <xdr:sp macro="" textlink="">
      <xdr:nvSpPr>
        <xdr:cNvPr id="3811" name="Text Box 15">
          <a:extLst>
            <a:ext uri="{FF2B5EF4-FFF2-40B4-BE49-F238E27FC236}">
              <a16:creationId xmlns:a16="http://schemas.microsoft.com/office/drawing/2014/main" id="{41141688-9528-4292-B16B-91927A8BE06D}"/>
            </a:ext>
          </a:extLst>
        </xdr:cNvPr>
        <xdr:cNvSpPr txBox="1">
          <a:spLocks noChangeArrowheads="1"/>
        </xdr:cNvSpPr>
      </xdr:nvSpPr>
      <xdr:spPr bwMode="auto">
        <a:xfrm>
          <a:off x="22850475" y="542163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0</xdr:rowOff>
    </xdr:from>
    <xdr:ext cx="95250" cy="171450"/>
    <xdr:sp macro="" textlink="">
      <xdr:nvSpPr>
        <xdr:cNvPr id="3812" name="Text Box 16">
          <a:extLst>
            <a:ext uri="{FF2B5EF4-FFF2-40B4-BE49-F238E27FC236}">
              <a16:creationId xmlns:a16="http://schemas.microsoft.com/office/drawing/2014/main" id="{B93D8C3C-230E-46BD-99F3-1678AF9B7763}"/>
            </a:ext>
          </a:extLst>
        </xdr:cNvPr>
        <xdr:cNvSpPr txBox="1">
          <a:spLocks noChangeArrowheads="1"/>
        </xdr:cNvSpPr>
      </xdr:nvSpPr>
      <xdr:spPr bwMode="auto">
        <a:xfrm>
          <a:off x="22850475"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0</xdr:rowOff>
    </xdr:from>
    <xdr:ext cx="95250" cy="171450"/>
    <xdr:sp macro="" textlink="">
      <xdr:nvSpPr>
        <xdr:cNvPr id="3813" name="Text Box 17">
          <a:extLst>
            <a:ext uri="{FF2B5EF4-FFF2-40B4-BE49-F238E27FC236}">
              <a16:creationId xmlns:a16="http://schemas.microsoft.com/office/drawing/2014/main" id="{BEFA274F-A80E-4C27-A51B-E1046B036D9C}"/>
            </a:ext>
          </a:extLst>
        </xdr:cNvPr>
        <xdr:cNvSpPr txBox="1">
          <a:spLocks noChangeArrowheads="1"/>
        </xdr:cNvSpPr>
      </xdr:nvSpPr>
      <xdr:spPr bwMode="auto">
        <a:xfrm>
          <a:off x="22850475"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0</xdr:rowOff>
    </xdr:from>
    <xdr:ext cx="95250" cy="171450"/>
    <xdr:sp macro="" textlink="">
      <xdr:nvSpPr>
        <xdr:cNvPr id="3814" name="Text Box 18">
          <a:extLst>
            <a:ext uri="{FF2B5EF4-FFF2-40B4-BE49-F238E27FC236}">
              <a16:creationId xmlns:a16="http://schemas.microsoft.com/office/drawing/2014/main" id="{90786E56-877E-48FE-A7C1-B06F50D94B17}"/>
            </a:ext>
          </a:extLst>
        </xdr:cNvPr>
        <xdr:cNvSpPr txBox="1">
          <a:spLocks noChangeArrowheads="1"/>
        </xdr:cNvSpPr>
      </xdr:nvSpPr>
      <xdr:spPr bwMode="auto">
        <a:xfrm>
          <a:off x="22850475"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0</xdr:rowOff>
    </xdr:from>
    <xdr:ext cx="95250" cy="171450"/>
    <xdr:sp macro="" textlink="">
      <xdr:nvSpPr>
        <xdr:cNvPr id="3815" name="Text Box 19">
          <a:extLst>
            <a:ext uri="{FF2B5EF4-FFF2-40B4-BE49-F238E27FC236}">
              <a16:creationId xmlns:a16="http://schemas.microsoft.com/office/drawing/2014/main" id="{14214517-B212-4196-AA58-877751682FEB}"/>
            </a:ext>
          </a:extLst>
        </xdr:cNvPr>
        <xdr:cNvSpPr txBox="1">
          <a:spLocks noChangeArrowheads="1"/>
        </xdr:cNvSpPr>
      </xdr:nvSpPr>
      <xdr:spPr bwMode="auto">
        <a:xfrm>
          <a:off x="22850475"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504825</xdr:rowOff>
    </xdr:from>
    <xdr:ext cx="95250" cy="213632"/>
    <xdr:sp macro="" textlink="">
      <xdr:nvSpPr>
        <xdr:cNvPr id="3816" name="Text Box 15">
          <a:extLst>
            <a:ext uri="{FF2B5EF4-FFF2-40B4-BE49-F238E27FC236}">
              <a16:creationId xmlns:a16="http://schemas.microsoft.com/office/drawing/2014/main" id="{CD743587-4FB8-4B55-BA50-3FABDF179CC8}"/>
            </a:ext>
          </a:extLst>
        </xdr:cNvPr>
        <xdr:cNvSpPr txBox="1">
          <a:spLocks noChangeArrowheads="1"/>
        </xdr:cNvSpPr>
      </xdr:nvSpPr>
      <xdr:spPr bwMode="auto">
        <a:xfrm>
          <a:off x="22850475" y="6450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85</xdr:row>
      <xdr:rowOff>504825</xdr:rowOff>
    </xdr:from>
    <xdr:ext cx="95250" cy="444331"/>
    <xdr:sp macro="" textlink="">
      <xdr:nvSpPr>
        <xdr:cNvPr id="3817" name="Text Box 15">
          <a:extLst>
            <a:ext uri="{FF2B5EF4-FFF2-40B4-BE49-F238E27FC236}">
              <a16:creationId xmlns:a16="http://schemas.microsoft.com/office/drawing/2014/main" id="{6DBBBF7B-045F-41A4-9AC7-2C9BAE7151CF}"/>
            </a:ext>
          </a:extLst>
        </xdr:cNvPr>
        <xdr:cNvSpPr txBox="1">
          <a:spLocks noChangeArrowheads="1"/>
        </xdr:cNvSpPr>
      </xdr:nvSpPr>
      <xdr:spPr bwMode="auto">
        <a:xfrm>
          <a:off x="22850475" y="645033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0</xdr:rowOff>
    </xdr:from>
    <xdr:ext cx="95250" cy="171450"/>
    <xdr:sp macro="" textlink="">
      <xdr:nvSpPr>
        <xdr:cNvPr id="3818" name="Text Box 16">
          <a:extLst>
            <a:ext uri="{FF2B5EF4-FFF2-40B4-BE49-F238E27FC236}">
              <a16:creationId xmlns:a16="http://schemas.microsoft.com/office/drawing/2014/main" id="{A235B451-694A-4FE5-9702-B8ED44E11215}"/>
            </a:ext>
          </a:extLst>
        </xdr:cNvPr>
        <xdr:cNvSpPr txBox="1">
          <a:spLocks noChangeArrowheads="1"/>
        </xdr:cNvSpPr>
      </xdr:nvSpPr>
      <xdr:spPr bwMode="auto">
        <a:xfrm>
          <a:off x="32282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0</xdr:rowOff>
    </xdr:from>
    <xdr:ext cx="95250" cy="171450"/>
    <xdr:sp macro="" textlink="">
      <xdr:nvSpPr>
        <xdr:cNvPr id="3819" name="Text Box 17">
          <a:extLst>
            <a:ext uri="{FF2B5EF4-FFF2-40B4-BE49-F238E27FC236}">
              <a16:creationId xmlns:a16="http://schemas.microsoft.com/office/drawing/2014/main" id="{E2E1F406-824E-422B-A32A-5471ABADE99F}"/>
            </a:ext>
          </a:extLst>
        </xdr:cNvPr>
        <xdr:cNvSpPr txBox="1">
          <a:spLocks noChangeArrowheads="1"/>
        </xdr:cNvSpPr>
      </xdr:nvSpPr>
      <xdr:spPr bwMode="auto">
        <a:xfrm>
          <a:off x="32282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85</xdr:row>
      <xdr:rowOff>15875</xdr:rowOff>
    </xdr:from>
    <xdr:ext cx="95250" cy="171450"/>
    <xdr:sp macro="" textlink="">
      <xdr:nvSpPr>
        <xdr:cNvPr id="3820" name="Text Box 18">
          <a:extLst>
            <a:ext uri="{FF2B5EF4-FFF2-40B4-BE49-F238E27FC236}">
              <a16:creationId xmlns:a16="http://schemas.microsoft.com/office/drawing/2014/main" id="{BD818ED1-00BA-4081-AF8A-48645E1B7B48}"/>
            </a:ext>
          </a:extLst>
        </xdr:cNvPr>
        <xdr:cNvSpPr txBox="1">
          <a:spLocks noChangeArrowheads="1"/>
        </xdr:cNvSpPr>
      </xdr:nvSpPr>
      <xdr:spPr bwMode="auto">
        <a:xfrm>
          <a:off x="32279907" y="59632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504825</xdr:rowOff>
    </xdr:from>
    <xdr:ext cx="95250" cy="213632"/>
    <xdr:sp macro="" textlink="">
      <xdr:nvSpPr>
        <xdr:cNvPr id="3821" name="Text Box 15">
          <a:extLst>
            <a:ext uri="{FF2B5EF4-FFF2-40B4-BE49-F238E27FC236}">
              <a16:creationId xmlns:a16="http://schemas.microsoft.com/office/drawing/2014/main" id="{81958640-0064-4CDE-B97E-9F69DAB6E854}"/>
            </a:ext>
          </a:extLst>
        </xdr:cNvPr>
        <xdr:cNvSpPr txBox="1">
          <a:spLocks noChangeArrowheads="1"/>
        </xdr:cNvSpPr>
      </xdr:nvSpPr>
      <xdr:spPr bwMode="auto">
        <a:xfrm>
          <a:off x="32282130" y="6450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25400</xdr:colOff>
      <xdr:row>85</xdr:row>
      <xdr:rowOff>381000</xdr:rowOff>
    </xdr:from>
    <xdr:ext cx="95250" cy="171450"/>
    <xdr:sp macro="" textlink="">
      <xdr:nvSpPr>
        <xdr:cNvPr id="3822" name="Text Box 16">
          <a:extLst>
            <a:ext uri="{FF2B5EF4-FFF2-40B4-BE49-F238E27FC236}">
              <a16:creationId xmlns:a16="http://schemas.microsoft.com/office/drawing/2014/main" id="{47CA6814-D983-4F2C-9392-10BEC6851584}"/>
            </a:ext>
          </a:extLst>
        </xdr:cNvPr>
        <xdr:cNvSpPr txBox="1">
          <a:spLocks noChangeArrowheads="1"/>
        </xdr:cNvSpPr>
      </xdr:nvSpPr>
      <xdr:spPr bwMode="auto">
        <a:xfrm>
          <a:off x="34587815" y="6324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23" name="Text Box 17">
          <a:extLst>
            <a:ext uri="{FF2B5EF4-FFF2-40B4-BE49-F238E27FC236}">
              <a16:creationId xmlns:a16="http://schemas.microsoft.com/office/drawing/2014/main" id="{B24ECF0A-407C-4204-86D5-F51B1EB5026A}"/>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24" name="Text Box 18">
          <a:extLst>
            <a:ext uri="{FF2B5EF4-FFF2-40B4-BE49-F238E27FC236}">
              <a16:creationId xmlns:a16="http://schemas.microsoft.com/office/drawing/2014/main" id="{46180FD0-BCFB-445B-8E0A-CC9F453AB874}"/>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25" name="Text Box 19">
          <a:extLst>
            <a:ext uri="{FF2B5EF4-FFF2-40B4-BE49-F238E27FC236}">
              <a16:creationId xmlns:a16="http://schemas.microsoft.com/office/drawing/2014/main" id="{548BCAE9-1758-4685-AF28-4B8CA89A7D78}"/>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26" name="Text Box 16">
          <a:extLst>
            <a:ext uri="{FF2B5EF4-FFF2-40B4-BE49-F238E27FC236}">
              <a16:creationId xmlns:a16="http://schemas.microsoft.com/office/drawing/2014/main" id="{6842B520-6ED6-492A-8CE6-DE36F6632797}"/>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82</xdr:row>
      <xdr:rowOff>0</xdr:rowOff>
    </xdr:from>
    <xdr:ext cx="95250" cy="171450"/>
    <xdr:sp macro="" textlink="">
      <xdr:nvSpPr>
        <xdr:cNvPr id="3827" name="Text Box 16">
          <a:extLst>
            <a:ext uri="{FF2B5EF4-FFF2-40B4-BE49-F238E27FC236}">
              <a16:creationId xmlns:a16="http://schemas.microsoft.com/office/drawing/2014/main" id="{6A10BA0E-0AAD-4B1A-A062-80232DC2E289}"/>
            </a:ext>
          </a:extLst>
        </xdr:cNvPr>
        <xdr:cNvSpPr txBox="1">
          <a:spLocks noChangeArrowheads="1"/>
        </xdr:cNvSpPr>
      </xdr:nvSpPr>
      <xdr:spPr bwMode="auto">
        <a:xfrm>
          <a:off x="41767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82</xdr:row>
      <xdr:rowOff>0</xdr:rowOff>
    </xdr:from>
    <xdr:ext cx="95250" cy="171450"/>
    <xdr:sp macro="" textlink="">
      <xdr:nvSpPr>
        <xdr:cNvPr id="3828" name="Text Box 17">
          <a:extLst>
            <a:ext uri="{FF2B5EF4-FFF2-40B4-BE49-F238E27FC236}">
              <a16:creationId xmlns:a16="http://schemas.microsoft.com/office/drawing/2014/main" id="{75C68E2D-5C15-49F1-A0F1-C5D02D7F60E1}"/>
            </a:ext>
          </a:extLst>
        </xdr:cNvPr>
        <xdr:cNvSpPr txBox="1">
          <a:spLocks noChangeArrowheads="1"/>
        </xdr:cNvSpPr>
      </xdr:nvSpPr>
      <xdr:spPr bwMode="auto">
        <a:xfrm>
          <a:off x="41767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82</xdr:row>
      <xdr:rowOff>0</xdr:rowOff>
    </xdr:from>
    <xdr:ext cx="95250" cy="171450"/>
    <xdr:sp macro="" textlink="">
      <xdr:nvSpPr>
        <xdr:cNvPr id="3829" name="Text Box 18">
          <a:extLst>
            <a:ext uri="{FF2B5EF4-FFF2-40B4-BE49-F238E27FC236}">
              <a16:creationId xmlns:a16="http://schemas.microsoft.com/office/drawing/2014/main" id="{ABD6E964-BE20-4D03-8295-FBCCD7271C48}"/>
            </a:ext>
          </a:extLst>
        </xdr:cNvPr>
        <xdr:cNvSpPr txBox="1">
          <a:spLocks noChangeArrowheads="1"/>
        </xdr:cNvSpPr>
      </xdr:nvSpPr>
      <xdr:spPr bwMode="auto">
        <a:xfrm>
          <a:off x="41767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82</xdr:row>
      <xdr:rowOff>0</xdr:rowOff>
    </xdr:from>
    <xdr:ext cx="95250" cy="171450"/>
    <xdr:sp macro="" textlink="">
      <xdr:nvSpPr>
        <xdr:cNvPr id="3830" name="Text Box 19">
          <a:extLst>
            <a:ext uri="{FF2B5EF4-FFF2-40B4-BE49-F238E27FC236}">
              <a16:creationId xmlns:a16="http://schemas.microsoft.com/office/drawing/2014/main" id="{87141C97-D85A-4883-9148-36B48650487C}"/>
            </a:ext>
          </a:extLst>
        </xdr:cNvPr>
        <xdr:cNvSpPr txBox="1">
          <a:spLocks noChangeArrowheads="1"/>
        </xdr:cNvSpPr>
      </xdr:nvSpPr>
      <xdr:spPr bwMode="auto">
        <a:xfrm>
          <a:off x="41767125"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85</xdr:row>
      <xdr:rowOff>504825</xdr:rowOff>
    </xdr:from>
    <xdr:ext cx="95250" cy="442269"/>
    <xdr:sp macro="" textlink="">
      <xdr:nvSpPr>
        <xdr:cNvPr id="3831" name="Text Box 15">
          <a:extLst>
            <a:ext uri="{FF2B5EF4-FFF2-40B4-BE49-F238E27FC236}">
              <a16:creationId xmlns:a16="http://schemas.microsoft.com/office/drawing/2014/main" id="{DD5DD621-F3D1-44E3-B2E0-0993B80F3728}"/>
            </a:ext>
          </a:extLst>
        </xdr:cNvPr>
        <xdr:cNvSpPr txBox="1">
          <a:spLocks noChangeArrowheads="1"/>
        </xdr:cNvSpPr>
      </xdr:nvSpPr>
      <xdr:spPr bwMode="auto">
        <a:xfrm>
          <a:off x="41767125"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88</xdr:row>
      <xdr:rowOff>504825</xdr:rowOff>
    </xdr:from>
    <xdr:ext cx="95250" cy="444014"/>
    <xdr:sp macro="" textlink="">
      <xdr:nvSpPr>
        <xdr:cNvPr id="3832" name="Text Box 15">
          <a:extLst>
            <a:ext uri="{FF2B5EF4-FFF2-40B4-BE49-F238E27FC236}">
              <a16:creationId xmlns:a16="http://schemas.microsoft.com/office/drawing/2014/main" id="{A92886B3-5DA6-42BE-9C28-471E46603A95}"/>
            </a:ext>
          </a:extLst>
        </xdr:cNvPr>
        <xdr:cNvSpPr txBox="1">
          <a:spLocks noChangeArrowheads="1"/>
        </xdr:cNvSpPr>
      </xdr:nvSpPr>
      <xdr:spPr bwMode="auto">
        <a:xfrm>
          <a:off x="22850475" y="799338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90</xdr:row>
      <xdr:rowOff>0</xdr:rowOff>
    </xdr:from>
    <xdr:to>
      <xdr:col>22</xdr:col>
      <xdr:colOff>91440</xdr:colOff>
      <xdr:row>90</xdr:row>
      <xdr:rowOff>167640</xdr:rowOff>
    </xdr:to>
    <xdr:sp macro="" textlink="">
      <xdr:nvSpPr>
        <xdr:cNvPr id="3833" name="Text Box 16">
          <a:extLst>
            <a:ext uri="{FF2B5EF4-FFF2-40B4-BE49-F238E27FC236}">
              <a16:creationId xmlns:a16="http://schemas.microsoft.com/office/drawing/2014/main" id="{28D58804-899C-4218-B713-70F1EAC0D48C}"/>
            </a:ext>
          </a:extLst>
        </xdr:cNvPr>
        <xdr:cNvSpPr txBox="1">
          <a:spLocks noChangeArrowheads="1"/>
        </xdr:cNvSpPr>
      </xdr:nvSpPr>
      <xdr:spPr bwMode="auto">
        <a:xfrm>
          <a:off x="22850475" y="85153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90</xdr:row>
      <xdr:rowOff>0</xdr:rowOff>
    </xdr:from>
    <xdr:to>
      <xdr:col>22</xdr:col>
      <xdr:colOff>91440</xdr:colOff>
      <xdr:row>90</xdr:row>
      <xdr:rowOff>167640</xdr:rowOff>
    </xdr:to>
    <xdr:sp macro="" textlink="">
      <xdr:nvSpPr>
        <xdr:cNvPr id="3834" name="Text Box 17">
          <a:extLst>
            <a:ext uri="{FF2B5EF4-FFF2-40B4-BE49-F238E27FC236}">
              <a16:creationId xmlns:a16="http://schemas.microsoft.com/office/drawing/2014/main" id="{DC5A9023-F07C-4E85-8121-7713F745CDA1}"/>
            </a:ext>
          </a:extLst>
        </xdr:cNvPr>
        <xdr:cNvSpPr txBox="1">
          <a:spLocks noChangeArrowheads="1"/>
        </xdr:cNvSpPr>
      </xdr:nvSpPr>
      <xdr:spPr bwMode="auto">
        <a:xfrm>
          <a:off x="22850475" y="85153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90</xdr:row>
      <xdr:rowOff>0</xdr:rowOff>
    </xdr:from>
    <xdr:to>
      <xdr:col>22</xdr:col>
      <xdr:colOff>91440</xdr:colOff>
      <xdr:row>90</xdr:row>
      <xdr:rowOff>167640</xdr:rowOff>
    </xdr:to>
    <xdr:sp macro="" textlink="">
      <xdr:nvSpPr>
        <xdr:cNvPr id="3835" name="Text Box 18">
          <a:extLst>
            <a:ext uri="{FF2B5EF4-FFF2-40B4-BE49-F238E27FC236}">
              <a16:creationId xmlns:a16="http://schemas.microsoft.com/office/drawing/2014/main" id="{E9E547C1-AFDF-4DF0-93A6-3D562C512CFB}"/>
            </a:ext>
          </a:extLst>
        </xdr:cNvPr>
        <xdr:cNvSpPr txBox="1">
          <a:spLocks noChangeArrowheads="1"/>
        </xdr:cNvSpPr>
      </xdr:nvSpPr>
      <xdr:spPr bwMode="auto">
        <a:xfrm>
          <a:off x="22850475" y="85153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90</xdr:row>
      <xdr:rowOff>0</xdr:rowOff>
    </xdr:from>
    <xdr:to>
      <xdr:col>22</xdr:col>
      <xdr:colOff>91440</xdr:colOff>
      <xdr:row>90</xdr:row>
      <xdr:rowOff>167640</xdr:rowOff>
    </xdr:to>
    <xdr:sp macro="" textlink="">
      <xdr:nvSpPr>
        <xdr:cNvPr id="3836" name="Text Box 19">
          <a:extLst>
            <a:ext uri="{FF2B5EF4-FFF2-40B4-BE49-F238E27FC236}">
              <a16:creationId xmlns:a16="http://schemas.microsoft.com/office/drawing/2014/main" id="{DDA5FE73-E655-4344-B48D-F43C8BC0CE9A}"/>
            </a:ext>
          </a:extLst>
        </xdr:cNvPr>
        <xdr:cNvSpPr txBox="1">
          <a:spLocks noChangeArrowheads="1"/>
        </xdr:cNvSpPr>
      </xdr:nvSpPr>
      <xdr:spPr bwMode="auto">
        <a:xfrm>
          <a:off x="22850475" y="851535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646642</xdr:colOff>
      <xdr:row>90</xdr:row>
      <xdr:rowOff>328084</xdr:rowOff>
    </xdr:from>
    <xdr:ext cx="95250" cy="171450"/>
    <xdr:sp macro="" textlink="">
      <xdr:nvSpPr>
        <xdr:cNvPr id="3837" name="Text Box 16">
          <a:extLst>
            <a:ext uri="{FF2B5EF4-FFF2-40B4-BE49-F238E27FC236}">
              <a16:creationId xmlns:a16="http://schemas.microsoft.com/office/drawing/2014/main" id="{1BBF7182-D0DA-4458-8A9E-A7AB06BD398D}"/>
            </a:ext>
          </a:extLst>
        </xdr:cNvPr>
        <xdr:cNvSpPr txBox="1">
          <a:spLocks noChangeArrowheads="1"/>
        </xdr:cNvSpPr>
      </xdr:nvSpPr>
      <xdr:spPr bwMode="auto">
        <a:xfrm>
          <a:off x="32250592" y="883962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838" name="Text Box 17">
          <a:extLst>
            <a:ext uri="{FF2B5EF4-FFF2-40B4-BE49-F238E27FC236}">
              <a16:creationId xmlns:a16="http://schemas.microsoft.com/office/drawing/2014/main" id="{41F3D1B6-DAF9-43CA-B15C-D26652812F22}"/>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839" name="Text Box 18">
          <a:extLst>
            <a:ext uri="{FF2B5EF4-FFF2-40B4-BE49-F238E27FC236}">
              <a16:creationId xmlns:a16="http://schemas.microsoft.com/office/drawing/2014/main" id="{BFD2BB1D-6528-4D50-80B4-7FD57238C743}"/>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840" name="Text Box 19">
          <a:extLst>
            <a:ext uri="{FF2B5EF4-FFF2-40B4-BE49-F238E27FC236}">
              <a16:creationId xmlns:a16="http://schemas.microsoft.com/office/drawing/2014/main" id="{2E90A8E5-07D1-4F2D-852B-AD0BEB288248}"/>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3841" name="Text Box 15">
          <a:extLst>
            <a:ext uri="{FF2B5EF4-FFF2-40B4-BE49-F238E27FC236}">
              <a16:creationId xmlns:a16="http://schemas.microsoft.com/office/drawing/2014/main" id="{B78F1DB5-D922-48C4-9ABE-76D68D32EFDD}"/>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87</xdr:row>
      <xdr:rowOff>0</xdr:rowOff>
    </xdr:from>
    <xdr:ext cx="95250" cy="171450"/>
    <xdr:sp macro="" textlink="">
      <xdr:nvSpPr>
        <xdr:cNvPr id="3842" name="Text Box 16">
          <a:extLst>
            <a:ext uri="{FF2B5EF4-FFF2-40B4-BE49-F238E27FC236}">
              <a16:creationId xmlns:a16="http://schemas.microsoft.com/office/drawing/2014/main" id="{10981D17-0B28-484D-8BD9-399978306F1E}"/>
            </a:ext>
          </a:extLst>
        </xdr:cNvPr>
        <xdr:cNvSpPr txBox="1">
          <a:spLocks noChangeArrowheads="1"/>
        </xdr:cNvSpPr>
      </xdr:nvSpPr>
      <xdr:spPr bwMode="auto">
        <a:xfrm>
          <a:off x="40328850"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87</xdr:row>
      <xdr:rowOff>0</xdr:rowOff>
    </xdr:from>
    <xdr:ext cx="95250" cy="171450"/>
    <xdr:sp macro="" textlink="">
      <xdr:nvSpPr>
        <xdr:cNvPr id="3843" name="Text Box 17">
          <a:extLst>
            <a:ext uri="{FF2B5EF4-FFF2-40B4-BE49-F238E27FC236}">
              <a16:creationId xmlns:a16="http://schemas.microsoft.com/office/drawing/2014/main" id="{7F3539E7-7696-4F5A-B4CA-E604D34B5F22}"/>
            </a:ext>
          </a:extLst>
        </xdr:cNvPr>
        <xdr:cNvSpPr txBox="1">
          <a:spLocks noChangeArrowheads="1"/>
        </xdr:cNvSpPr>
      </xdr:nvSpPr>
      <xdr:spPr bwMode="auto">
        <a:xfrm>
          <a:off x="40328850"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87</xdr:row>
      <xdr:rowOff>0</xdr:rowOff>
    </xdr:from>
    <xdr:ext cx="95250" cy="171450"/>
    <xdr:sp macro="" textlink="">
      <xdr:nvSpPr>
        <xdr:cNvPr id="3844" name="Text Box 18">
          <a:extLst>
            <a:ext uri="{FF2B5EF4-FFF2-40B4-BE49-F238E27FC236}">
              <a16:creationId xmlns:a16="http://schemas.microsoft.com/office/drawing/2014/main" id="{50FD4FB5-159E-4698-81A5-0AD3B004396E}"/>
            </a:ext>
          </a:extLst>
        </xdr:cNvPr>
        <xdr:cNvSpPr txBox="1">
          <a:spLocks noChangeArrowheads="1"/>
        </xdr:cNvSpPr>
      </xdr:nvSpPr>
      <xdr:spPr bwMode="auto">
        <a:xfrm>
          <a:off x="40328850"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87</xdr:row>
      <xdr:rowOff>0</xdr:rowOff>
    </xdr:from>
    <xdr:ext cx="95250" cy="171450"/>
    <xdr:sp macro="" textlink="">
      <xdr:nvSpPr>
        <xdr:cNvPr id="3845" name="Text Box 19">
          <a:extLst>
            <a:ext uri="{FF2B5EF4-FFF2-40B4-BE49-F238E27FC236}">
              <a16:creationId xmlns:a16="http://schemas.microsoft.com/office/drawing/2014/main" id="{C7F31570-4D84-43FD-B900-EF2DAE83FF93}"/>
            </a:ext>
          </a:extLst>
        </xdr:cNvPr>
        <xdr:cNvSpPr txBox="1">
          <a:spLocks noChangeArrowheads="1"/>
        </xdr:cNvSpPr>
      </xdr:nvSpPr>
      <xdr:spPr bwMode="auto">
        <a:xfrm>
          <a:off x="40328850"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90</xdr:row>
      <xdr:rowOff>504825</xdr:rowOff>
    </xdr:from>
    <xdr:ext cx="95250" cy="442269"/>
    <xdr:sp macro="" textlink="">
      <xdr:nvSpPr>
        <xdr:cNvPr id="3846" name="Text Box 15">
          <a:extLst>
            <a:ext uri="{FF2B5EF4-FFF2-40B4-BE49-F238E27FC236}">
              <a16:creationId xmlns:a16="http://schemas.microsoft.com/office/drawing/2014/main" id="{CBE829DB-45DA-43C2-97F5-5053FADF9364}"/>
            </a:ext>
          </a:extLst>
        </xdr:cNvPr>
        <xdr:cNvSpPr txBox="1">
          <a:spLocks noChangeArrowheads="1"/>
        </xdr:cNvSpPr>
      </xdr:nvSpPr>
      <xdr:spPr bwMode="auto">
        <a:xfrm>
          <a:off x="4032885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90</xdr:row>
      <xdr:rowOff>0</xdr:rowOff>
    </xdr:from>
    <xdr:ext cx="95250" cy="171450"/>
    <xdr:sp macro="" textlink="">
      <xdr:nvSpPr>
        <xdr:cNvPr id="3847" name="Text Box 16">
          <a:extLst>
            <a:ext uri="{FF2B5EF4-FFF2-40B4-BE49-F238E27FC236}">
              <a16:creationId xmlns:a16="http://schemas.microsoft.com/office/drawing/2014/main" id="{914C4AAA-6EE2-4B13-94E0-38CD56DBD9D3}"/>
            </a:ext>
          </a:extLst>
        </xdr:cNvPr>
        <xdr:cNvSpPr txBox="1">
          <a:spLocks noChangeArrowheads="1"/>
        </xdr:cNvSpPr>
      </xdr:nvSpPr>
      <xdr:spPr bwMode="auto">
        <a:xfrm>
          <a:off x="22850475"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90</xdr:row>
      <xdr:rowOff>0</xdr:rowOff>
    </xdr:from>
    <xdr:ext cx="95250" cy="171450"/>
    <xdr:sp macro="" textlink="">
      <xdr:nvSpPr>
        <xdr:cNvPr id="3848" name="Text Box 17">
          <a:extLst>
            <a:ext uri="{FF2B5EF4-FFF2-40B4-BE49-F238E27FC236}">
              <a16:creationId xmlns:a16="http://schemas.microsoft.com/office/drawing/2014/main" id="{CE0F41A0-00B2-46E0-B359-1E6B009EA044}"/>
            </a:ext>
          </a:extLst>
        </xdr:cNvPr>
        <xdr:cNvSpPr txBox="1">
          <a:spLocks noChangeArrowheads="1"/>
        </xdr:cNvSpPr>
      </xdr:nvSpPr>
      <xdr:spPr bwMode="auto">
        <a:xfrm>
          <a:off x="22850475"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90</xdr:row>
      <xdr:rowOff>0</xdr:rowOff>
    </xdr:from>
    <xdr:ext cx="95250" cy="171450"/>
    <xdr:sp macro="" textlink="">
      <xdr:nvSpPr>
        <xdr:cNvPr id="3849" name="Text Box 18">
          <a:extLst>
            <a:ext uri="{FF2B5EF4-FFF2-40B4-BE49-F238E27FC236}">
              <a16:creationId xmlns:a16="http://schemas.microsoft.com/office/drawing/2014/main" id="{069B2210-5177-4092-9609-A1D4877A0F3F}"/>
            </a:ext>
          </a:extLst>
        </xdr:cNvPr>
        <xdr:cNvSpPr txBox="1">
          <a:spLocks noChangeArrowheads="1"/>
        </xdr:cNvSpPr>
      </xdr:nvSpPr>
      <xdr:spPr bwMode="auto">
        <a:xfrm>
          <a:off x="22850475"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90</xdr:row>
      <xdr:rowOff>0</xdr:rowOff>
    </xdr:from>
    <xdr:ext cx="95250" cy="171450"/>
    <xdr:sp macro="" textlink="">
      <xdr:nvSpPr>
        <xdr:cNvPr id="3850" name="Text Box 19">
          <a:extLst>
            <a:ext uri="{FF2B5EF4-FFF2-40B4-BE49-F238E27FC236}">
              <a16:creationId xmlns:a16="http://schemas.microsoft.com/office/drawing/2014/main" id="{5A69C686-FB90-4235-9513-7857B05075DE}"/>
            </a:ext>
          </a:extLst>
        </xdr:cNvPr>
        <xdr:cNvSpPr txBox="1">
          <a:spLocks noChangeArrowheads="1"/>
        </xdr:cNvSpPr>
      </xdr:nvSpPr>
      <xdr:spPr bwMode="auto">
        <a:xfrm>
          <a:off x="22850475"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90</xdr:row>
      <xdr:rowOff>504825</xdr:rowOff>
    </xdr:from>
    <xdr:ext cx="95250" cy="213632"/>
    <xdr:sp macro="" textlink="">
      <xdr:nvSpPr>
        <xdr:cNvPr id="3851" name="Text Box 15">
          <a:extLst>
            <a:ext uri="{FF2B5EF4-FFF2-40B4-BE49-F238E27FC236}">
              <a16:creationId xmlns:a16="http://schemas.microsoft.com/office/drawing/2014/main" id="{DF632C07-480F-405F-AA46-904F1F88ED59}"/>
            </a:ext>
          </a:extLst>
        </xdr:cNvPr>
        <xdr:cNvSpPr txBox="1">
          <a:spLocks noChangeArrowheads="1"/>
        </xdr:cNvSpPr>
      </xdr:nvSpPr>
      <xdr:spPr bwMode="auto">
        <a:xfrm>
          <a:off x="22850475"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852" name="Text Box 16">
          <a:extLst>
            <a:ext uri="{FF2B5EF4-FFF2-40B4-BE49-F238E27FC236}">
              <a16:creationId xmlns:a16="http://schemas.microsoft.com/office/drawing/2014/main" id="{0A2D12A7-2E2B-4E4F-BEF0-0052512E9781}"/>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853" name="Text Box 17">
          <a:extLst>
            <a:ext uri="{FF2B5EF4-FFF2-40B4-BE49-F238E27FC236}">
              <a16:creationId xmlns:a16="http://schemas.microsoft.com/office/drawing/2014/main" id="{05757756-38C2-40F3-8C5F-D8CA291C0054}"/>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90</xdr:row>
      <xdr:rowOff>15875</xdr:rowOff>
    </xdr:from>
    <xdr:ext cx="95250" cy="171450"/>
    <xdr:sp macro="" textlink="">
      <xdr:nvSpPr>
        <xdr:cNvPr id="3854" name="Text Box 18">
          <a:extLst>
            <a:ext uri="{FF2B5EF4-FFF2-40B4-BE49-F238E27FC236}">
              <a16:creationId xmlns:a16="http://schemas.microsoft.com/office/drawing/2014/main" id="{8689D98C-C2E2-4EC4-9EB0-9BBD6F66A024}"/>
            </a:ext>
          </a:extLst>
        </xdr:cNvPr>
        <xdr:cNvSpPr txBox="1">
          <a:spLocks noChangeArrowheads="1"/>
        </xdr:cNvSpPr>
      </xdr:nvSpPr>
      <xdr:spPr bwMode="auto">
        <a:xfrm>
          <a:off x="32279907" y="85350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3855" name="Text Box 15">
          <a:extLst>
            <a:ext uri="{FF2B5EF4-FFF2-40B4-BE49-F238E27FC236}">
              <a16:creationId xmlns:a16="http://schemas.microsoft.com/office/drawing/2014/main" id="{7FCB8600-8E30-47C3-9489-7CB5753470A3}"/>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856" name="Text Box 16">
          <a:extLst>
            <a:ext uri="{FF2B5EF4-FFF2-40B4-BE49-F238E27FC236}">
              <a16:creationId xmlns:a16="http://schemas.microsoft.com/office/drawing/2014/main" id="{FB345A70-486C-4D42-8A3D-DD6AFD14F123}"/>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857" name="Text Box 17">
          <a:extLst>
            <a:ext uri="{FF2B5EF4-FFF2-40B4-BE49-F238E27FC236}">
              <a16:creationId xmlns:a16="http://schemas.microsoft.com/office/drawing/2014/main" id="{2C731EC5-8E86-4BBA-AC5E-B6F354C0E835}"/>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858" name="Text Box 18">
          <a:extLst>
            <a:ext uri="{FF2B5EF4-FFF2-40B4-BE49-F238E27FC236}">
              <a16:creationId xmlns:a16="http://schemas.microsoft.com/office/drawing/2014/main" id="{C2714AE6-C85F-4526-8A5F-C92A8A1ED248}"/>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859" name="Text Box 19">
          <a:extLst>
            <a:ext uri="{FF2B5EF4-FFF2-40B4-BE49-F238E27FC236}">
              <a16:creationId xmlns:a16="http://schemas.microsoft.com/office/drawing/2014/main" id="{D68B97A9-5F34-433E-9EFA-24FB9C244446}"/>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860" name="Text Box 16">
          <a:extLst>
            <a:ext uri="{FF2B5EF4-FFF2-40B4-BE49-F238E27FC236}">
              <a16:creationId xmlns:a16="http://schemas.microsoft.com/office/drawing/2014/main" id="{270F4A9F-93C8-4A17-8588-99DC73F269DE}"/>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87</xdr:row>
      <xdr:rowOff>0</xdr:rowOff>
    </xdr:from>
    <xdr:ext cx="95250" cy="171450"/>
    <xdr:sp macro="" textlink="">
      <xdr:nvSpPr>
        <xdr:cNvPr id="3861" name="Text Box 16">
          <a:extLst>
            <a:ext uri="{FF2B5EF4-FFF2-40B4-BE49-F238E27FC236}">
              <a16:creationId xmlns:a16="http://schemas.microsoft.com/office/drawing/2014/main" id="{CFB80A35-D39F-4E1C-8D46-51EEEC090DBF}"/>
            </a:ext>
          </a:extLst>
        </xdr:cNvPr>
        <xdr:cNvSpPr txBox="1">
          <a:spLocks noChangeArrowheads="1"/>
        </xdr:cNvSpPr>
      </xdr:nvSpPr>
      <xdr:spPr bwMode="auto">
        <a:xfrm>
          <a:off x="41767125"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87</xdr:row>
      <xdr:rowOff>0</xdr:rowOff>
    </xdr:from>
    <xdr:ext cx="95250" cy="171450"/>
    <xdr:sp macro="" textlink="">
      <xdr:nvSpPr>
        <xdr:cNvPr id="3862" name="Text Box 17">
          <a:extLst>
            <a:ext uri="{FF2B5EF4-FFF2-40B4-BE49-F238E27FC236}">
              <a16:creationId xmlns:a16="http://schemas.microsoft.com/office/drawing/2014/main" id="{C961D738-8E03-42C8-AF5D-D16B1A66BFCE}"/>
            </a:ext>
          </a:extLst>
        </xdr:cNvPr>
        <xdr:cNvSpPr txBox="1">
          <a:spLocks noChangeArrowheads="1"/>
        </xdr:cNvSpPr>
      </xdr:nvSpPr>
      <xdr:spPr bwMode="auto">
        <a:xfrm>
          <a:off x="41767125"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87</xdr:row>
      <xdr:rowOff>0</xdr:rowOff>
    </xdr:from>
    <xdr:ext cx="95250" cy="171450"/>
    <xdr:sp macro="" textlink="">
      <xdr:nvSpPr>
        <xdr:cNvPr id="3863" name="Text Box 18">
          <a:extLst>
            <a:ext uri="{FF2B5EF4-FFF2-40B4-BE49-F238E27FC236}">
              <a16:creationId xmlns:a16="http://schemas.microsoft.com/office/drawing/2014/main" id="{6F4A4675-2DC7-41A0-A102-286C94141EA9}"/>
            </a:ext>
          </a:extLst>
        </xdr:cNvPr>
        <xdr:cNvSpPr txBox="1">
          <a:spLocks noChangeArrowheads="1"/>
        </xdr:cNvSpPr>
      </xdr:nvSpPr>
      <xdr:spPr bwMode="auto">
        <a:xfrm>
          <a:off x="41767125"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87</xdr:row>
      <xdr:rowOff>0</xdr:rowOff>
    </xdr:from>
    <xdr:ext cx="95250" cy="171450"/>
    <xdr:sp macro="" textlink="">
      <xdr:nvSpPr>
        <xdr:cNvPr id="3864" name="Text Box 19">
          <a:extLst>
            <a:ext uri="{FF2B5EF4-FFF2-40B4-BE49-F238E27FC236}">
              <a16:creationId xmlns:a16="http://schemas.microsoft.com/office/drawing/2014/main" id="{F9009050-FBC5-4EFA-BC21-41642DE16EAB}"/>
            </a:ext>
          </a:extLst>
        </xdr:cNvPr>
        <xdr:cNvSpPr txBox="1">
          <a:spLocks noChangeArrowheads="1"/>
        </xdr:cNvSpPr>
      </xdr:nvSpPr>
      <xdr:spPr bwMode="auto">
        <a:xfrm>
          <a:off x="41767125" y="6972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90</xdr:row>
      <xdr:rowOff>504825</xdr:rowOff>
    </xdr:from>
    <xdr:ext cx="95250" cy="442269"/>
    <xdr:sp macro="" textlink="">
      <xdr:nvSpPr>
        <xdr:cNvPr id="3865" name="Text Box 15">
          <a:extLst>
            <a:ext uri="{FF2B5EF4-FFF2-40B4-BE49-F238E27FC236}">
              <a16:creationId xmlns:a16="http://schemas.microsoft.com/office/drawing/2014/main" id="{A859BED6-C85B-4368-9E4F-B483BD6EA018}"/>
            </a:ext>
          </a:extLst>
        </xdr:cNvPr>
        <xdr:cNvSpPr txBox="1">
          <a:spLocks noChangeArrowheads="1"/>
        </xdr:cNvSpPr>
      </xdr:nvSpPr>
      <xdr:spPr bwMode="auto">
        <a:xfrm>
          <a:off x="41767125"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86</xdr:row>
      <xdr:rowOff>504825</xdr:rowOff>
    </xdr:from>
    <xdr:to>
      <xdr:col>22</xdr:col>
      <xdr:colOff>91440</xdr:colOff>
      <xdr:row>87</xdr:row>
      <xdr:rowOff>12003</xdr:rowOff>
    </xdr:to>
    <xdr:sp macro="" textlink="">
      <xdr:nvSpPr>
        <xdr:cNvPr id="3866" name="Text Box 15">
          <a:extLst>
            <a:ext uri="{FF2B5EF4-FFF2-40B4-BE49-F238E27FC236}">
              <a16:creationId xmlns:a16="http://schemas.microsoft.com/office/drawing/2014/main" id="{13D3343A-4FA1-4E7F-ABB8-2B1385462501}"/>
            </a:ext>
          </a:extLst>
        </xdr:cNvPr>
        <xdr:cNvSpPr txBox="1">
          <a:spLocks noChangeArrowheads="1"/>
        </xdr:cNvSpPr>
      </xdr:nvSpPr>
      <xdr:spPr bwMode="auto">
        <a:xfrm>
          <a:off x="22850475" y="6964680"/>
          <a:ext cx="91440" cy="10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8436</xdr:rowOff>
    </xdr:to>
    <xdr:sp macro="" textlink="">
      <xdr:nvSpPr>
        <xdr:cNvPr id="3867" name="Text Box 15">
          <a:extLst>
            <a:ext uri="{FF2B5EF4-FFF2-40B4-BE49-F238E27FC236}">
              <a16:creationId xmlns:a16="http://schemas.microsoft.com/office/drawing/2014/main" id="{FAD4E5F5-4B7F-4492-9DFD-FF6FFB058512}"/>
            </a:ext>
          </a:extLst>
        </xdr:cNvPr>
        <xdr:cNvSpPr txBox="1">
          <a:spLocks noChangeArrowheads="1"/>
        </xdr:cNvSpPr>
      </xdr:nvSpPr>
      <xdr:spPr bwMode="auto">
        <a:xfrm>
          <a:off x="22837140" y="675957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8436</xdr:rowOff>
    </xdr:to>
    <xdr:sp macro="" textlink="">
      <xdr:nvSpPr>
        <xdr:cNvPr id="3868" name="Text Box 15">
          <a:extLst>
            <a:ext uri="{FF2B5EF4-FFF2-40B4-BE49-F238E27FC236}">
              <a16:creationId xmlns:a16="http://schemas.microsoft.com/office/drawing/2014/main" id="{5BB3D966-CB0D-4F98-B425-6D9731FC1ABB}"/>
            </a:ext>
          </a:extLst>
        </xdr:cNvPr>
        <xdr:cNvSpPr txBox="1">
          <a:spLocks noChangeArrowheads="1"/>
        </xdr:cNvSpPr>
      </xdr:nvSpPr>
      <xdr:spPr bwMode="auto">
        <a:xfrm>
          <a:off x="22837140" y="675957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8436</xdr:rowOff>
    </xdr:to>
    <xdr:sp macro="" textlink="">
      <xdr:nvSpPr>
        <xdr:cNvPr id="3869" name="Text Box 15">
          <a:extLst>
            <a:ext uri="{FF2B5EF4-FFF2-40B4-BE49-F238E27FC236}">
              <a16:creationId xmlns:a16="http://schemas.microsoft.com/office/drawing/2014/main" id="{60429F09-04DB-46A0-8A09-9AB7BD485B5D}"/>
            </a:ext>
          </a:extLst>
        </xdr:cNvPr>
        <xdr:cNvSpPr txBox="1">
          <a:spLocks noChangeArrowheads="1"/>
        </xdr:cNvSpPr>
      </xdr:nvSpPr>
      <xdr:spPr bwMode="auto">
        <a:xfrm>
          <a:off x="22837140" y="675957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8436</xdr:rowOff>
    </xdr:to>
    <xdr:sp macro="" textlink="">
      <xdr:nvSpPr>
        <xdr:cNvPr id="3870" name="Text Box 15">
          <a:extLst>
            <a:ext uri="{FF2B5EF4-FFF2-40B4-BE49-F238E27FC236}">
              <a16:creationId xmlns:a16="http://schemas.microsoft.com/office/drawing/2014/main" id="{A3CC864F-8DD2-4F44-91A6-701B983007E0}"/>
            </a:ext>
          </a:extLst>
        </xdr:cNvPr>
        <xdr:cNvSpPr txBox="1">
          <a:spLocks noChangeArrowheads="1"/>
        </xdr:cNvSpPr>
      </xdr:nvSpPr>
      <xdr:spPr bwMode="auto">
        <a:xfrm>
          <a:off x="22837140" y="6759575"/>
          <a:ext cx="107155" cy="11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71" name="Text Box 15">
          <a:extLst>
            <a:ext uri="{FF2B5EF4-FFF2-40B4-BE49-F238E27FC236}">
              <a16:creationId xmlns:a16="http://schemas.microsoft.com/office/drawing/2014/main" id="{3D5D6543-4634-4AC5-A857-BE13C57FD757}"/>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72" name="Text Box 15">
          <a:extLst>
            <a:ext uri="{FF2B5EF4-FFF2-40B4-BE49-F238E27FC236}">
              <a16:creationId xmlns:a16="http://schemas.microsoft.com/office/drawing/2014/main" id="{BCA0E71D-6582-4A9C-ACA7-F04E554EC488}"/>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73" name="Text Box 15">
          <a:extLst>
            <a:ext uri="{FF2B5EF4-FFF2-40B4-BE49-F238E27FC236}">
              <a16:creationId xmlns:a16="http://schemas.microsoft.com/office/drawing/2014/main" id="{9D9C48C1-1BAA-464A-B435-8AA2C8D633EA}"/>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6271</xdr:rowOff>
    </xdr:to>
    <xdr:sp macro="" textlink="">
      <xdr:nvSpPr>
        <xdr:cNvPr id="3874" name="Text Box 15">
          <a:extLst>
            <a:ext uri="{FF2B5EF4-FFF2-40B4-BE49-F238E27FC236}">
              <a16:creationId xmlns:a16="http://schemas.microsoft.com/office/drawing/2014/main" id="{50B821FF-87EB-4B07-954D-056B84875518}"/>
            </a:ext>
          </a:extLst>
        </xdr:cNvPr>
        <xdr:cNvSpPr txBox="1">
          <a:spLocks noChangeArrowheads="1"/>
        </xdr:cNvSpPr>
      </xdr:nvSpPr>
      <xdr:spPr bwMode="auto">
        <a:xfrm>
          <a:off x="22837140" y="93313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6271</xdr:rowOff>
    </xdr:to>
    <xdr:sp macro="" textlink="">
      <xdr:nvSpPr>
        <xdr:cNvPr id="3875" name="Text Box 15">
          <a:extLst>
            <a:ext uri="{FF2B5EF4-FFF2-40B4-BE49-F238E27FC236}">
              <a16:creationId xmlns:a16="http://schemas.microsoft.com/office/drawing/2014/main" id="{E8C4C420-568D-436B-B949-806CDC01BCD9}"/>
            </a:ext>
          </a:extLst>
        </xdr:cNvPr>
        <xdr:cNvSpPr txBox="1">
          <a:spLocks noChangeArrowheads="1"/>
        </xdr:cNvSpPr>
      </xdr:nvSpPr>
      <xdr:spPr bwMode="auto">
        <a:xfrm>
          <a:off x="22837140" y="93313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6271</xdr:rowOff>
    </xdr:to>
    <xdr:sp macro="" textlink="">
      <xdr:nvSpPr>
        <xdr:cNvPr id="3876" name="Text Box 15">
          <a:extLst>
            <a:ext uri="{FF2B5EF4-FFF2-40B4-BE49-F238E27FC236}">
              <a16:creationId xmlns:a16="http://schemas.microsoft.com/office/drawing/2014/main" id="{539DBECC-4F6A-4916-806A-D00EE727250D}"/>
            </a:ext>
          </a:extLst>
        </xdr:cNvPr>
        <xdr:cNvSpPr txBox="1">
          <a:spLocks noChangeArrowheads="1"/>
        </xdr:cNvSpPr>
      </xdr:nvSpPr>
      <xdr:spPr bwMode="auto">
        <a:xfrm>
          <a:off x="22837140" y="93313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6271</xdr:rowOff>
    </xdr:to>
    <xdr:sp macro="" textlink="">
      <xdr:nvSpPr>
        <xdr:cNvPr id="3877" name="Text Box 15">
          <a:extLst>
            <a:ext uri="{FF2B5EF4-FFF2-40B4-BE49-F238E27FC236}">
              <a16:creationId xmlns:a16="http://schemas.microsoft.com/office/drawing/2014/main" id="{18BEFBF8-BE15-4DBC-952D-37874DB5F31B}"/>
            </a:ext>
          </a:extLst>
        </xdr:cNvPr>
        <xdr:cNvSpPr txBox="1">
          <a:spLocks noChangeArrowheads="1"/>
        </xdr:cNvSpPr>
      </xdr:nvSpPr>
      <xdr:spPr bwMode="auto">
        <a:xfrm>
          <a:off x="22837140" y="9331325"/>
          <a:ext cx="107155" cy="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78" name="Text Box 15">
          <a:extLst>
            <a:ext uri="{FF2B5EF4-FFF2-40B4-BE49-F238E27FC236}">
              <a16:creationId xmlns:a16="http://schemas.microsoft.com/office/drawing/2014/main" id="{0B83FF1E-3EDF-474F-BDCA-8FB4E42E0A32}"/>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79" name="Text Box 15">
          <a:extLst>
            <a:ext uri="{FF2B5EF4-FFF2-40B4-BE49-F238E27FC236}">
              <a16:creationId xmlns:a16="http://schemas.microsoft.com/office/drawing/2014/main" id="{AB5BE4E3-9EE7-4623-B469-1176EE082F52}"/>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80" name="Text Box 15">
          <a:extLst>
            <a:ext uri="{FF2B5EF4-FFF2-40B4-BE49-F238E27FC236}">
              <a16:creationId xmlns:a16="http://schemas.microsoft.com/office/drawing/2014/main" id="{DED141A9-215F-43ED-8AE8-51518594683F}"/>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81" name="Text Box 15">
          <a:extLst>
            <a:ext uri="{FF2B5EF4-FFF2-40B4-BE49-F238E27FC236}">
              <a16:creationId xmlns:a16="http://schemas.microsoft.com/office/drawing/2014/main" id="{4DD6C6A8-C8C2-481C-BE13-B78513B87D19}"/>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82" name="Text Box 15">
          <a:extLst>
            <a:ext uri="{FF2B5EF4-FFF2-40B4-BE49-F238E27FC236}">
              <a16:creationId xmlns:a16="http://schemas.microsoft.com/office/drawing/2014/main" id="{D7EEAD34-3F7A-440C-8F7A-BD3E8F895EFF}"/>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86</xdr:row>
      <xdr:rowOff>301625</xdr:rowOff>
    </xdr:from>
    <xdr:to>
      <xdr:col>22</xdr:col>
      <xdr:colOff>93820</xdr:colOff>
      <xdr:row>87</xdr:row>
      <xdr:rowOff>111521</xdr:rowOff>
    </xdr:to>
    <xdr:sp macro="" textlink="">
      <xdr:nvSpPr>
        <xdr:cNvPr id="3883" name="Text Box 15">
          <a:extLst>
            <a:ext uri="{FF2B5EF4-FFF2-40B4-BE49-F238E27FC236}">
              <a16:creationId xmlns:a16="http://schemas.microsoft.com/office/drawing/2014/main" id="{A52F437A-0BE4-4C01-9E4B-C95651343A10}"/>
            </a:ext>
          </a:extLst>
        </xdr:cNvPr>
        <xdr:cNvSpPr txBox="1">
          <a:spLocks noChangeArrowheads="1"/>
        </xdr:cNvSpPr>
      </xdr:nvSpPr>
      <xdr:spPr bwMode="auto">
        <a:xfrm>
          <a:off x="22837140" y="6759575"/>
          <a:ext cx="107155"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107451</xdr:rowOff>
    </xdr:to>
    <xdr:sp macro="" textlink="">
      <xdr:nvSpPr>
        <xdr:cNvPr id="3884" name="Text Box 15">
          <a:extLst>
            <a:ext uri="{FF2B5EF4-FFF2-40B4-BE49-F238E27FC236}">
              <a16:creationId xmlns:a16="http://schemas.microsoft.com/office/drawing/2014/main" id="{BB25B7AD-A033-4394-9BAB-970E6360EA88}"/>
            </a:ext>
          </a:extLst>
        </xdr:cNvPr>
        <xdr:cNvSpPr txBox="1">
          <a:spLocks noChangeArrowheads="1"/>
        </xdr:cNvSpPr>
      </xdr:nvSpPr>
      <xdr:spPr bwMode="auto">
        <a:xfrm>
          <a:off x="22837140" y="93313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91</xdr:row>
      <xdr:rowOff>301625</xdr:rowOff>
    </xdr:from>
    <xdr:to>
      <xdr:col>22</xdr:col>
      <xdr:colOff>93820</xdr:colOff>
      <xdr:row>92</xdr:row>
      <xdr:rowOff>107451</xdr:rowOff>
    </xdr:to>
    <xdr:sp macro="" textlink="">
      <xdr:nvSpPr>
        <xdr:cNvPr id="3885" name="Text Box 15">
          <a:extLst>
            <a:ext uri="{FF2B5EF4-FFF2-40B4-BE49-F238E27FC236}">
              <a16:creationId xmlns:a16="http://schemas.microsoft.com/office/drawing/2014/main" id="{397152B8-E558-44CD-A394-C0A8CAF7032D}"/>
            </a:ext>
          </a:extLst>
        </xdr:cNvPr>
        <xdr:cNvSpPr txBox="1">
          <a:spLocks noChangeArrowheads="1"/>
        </xdr:cNvSpPr>
      </xdr:nvSpPr>
      <xdr:spPr bwMode="auto">
        <a:xfrm>
          <a:off x="22837140" y="9331325"/>
          <a:ext cx="107155" cy="110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28</xdr:col>
      <xdr:colOff>128058</xdr:colOff>
      <xdr:row>85</xdr:row>
      <xdr:rowOff>278342</xdr:rowOff>
    </xdr:from>
    <xdr:ext cx="95250" cy="442269"/>
    <xdr:sp macro="" textlink="">
      <xdr:nvSpPr>
        <xdr:cNvPr id="3886" name="Text Box 15">
          <a:extLst>
            <a:ext uri="{FF2B5EF4-FFF2-40B4-BE49-F238E27FC236}">
              <a16:creationId xmlns:a16="http://schemas.microsoft.com/office/drawing/2014/main" id="{B3935433-09C9-4F44-915E-014CA261753C}"/>
            </a:ext>
          </a:extLst>
        </xdr:cNvPr>
        <xdr:cNvSpPr txBox="1">
          <a:spLocks noChangeArrowheads="1"/>
        </xdr:cNvSpPr>
      </xdr:nvSpPr>
      <xdr:spPr bwMode="auto">
        <a:xfrm>
          <a:off x="32412093" y="622575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83</xdr:row>
      <xdr:rowOff>504825</xdr:rowOff>
    </xdr:from>
    <xdr:ext cx="95250" cy="213632"/>
    <xdr:sp macro="" textlink="">
      <xdr:nvSpPr>
        <xdr:cNvPr id="3887" name="Text Box 15">
          <a:extLst>
            <a:ext uri="{FF2B5EF4-FFF2-40B4-BE49-F238E27FC236}">
              <a16:creationId xmlns:a16="http://schemas.microsoft.com/office/drawing/2014/main" id="{6A3EA9FD-81E6-4ACE-8889-D42EE99FDEF9}"/>
            </a:ext>
          </a:extLst>
        </xdr:cNvPr>
        <xdr:cNvSpPr txBox="1">
          <a:spLocks noChangeArrowheads="1"/>
        </xdr:cNvSpPr>
      </xdr:nvSpPr>
      <xdr:spPr bwMode="auto">
        <a:xfrm>
          <a:off x="32282130" y="5421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84</xdr:row>
      <xdr:rowOff>504825</xdr:rowOff>
    </xdr:from>
    <xdr:ext cx="95250" cy="442269"/>
    <xdr:sp macro="" textlink="">
      <xdr:nvSpPr>
        <xdr:cNvPr id="3888" name="Text Box 15">
          <a:extLst>
            <a:ext uri="{FF2B5EF4-FFF2-40B4-BE49-F238E27FC236}">
              <a16:creationId xmlns:a16="http://schemas.microsoft.com/office/drawing/2014/main" id="{A6B9514F-9D33-4FE3-826E-4C868CC65799}"/>
            </a:ext>
          </a:extLst>
        </xdr:cNvPr>
        <xdr:cNvSpPr txBox="1">
          <a:spLocks noChangeArrowheads="1"/>
        </xdr:cNvSpPr>
      </xdr:nvSpPr>
      <xdr:spPr bwMode="auto">
        <a:xfrm>
          <a:off x="32282130" y="5935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84</xdr:row>
      <xdr:rowOff>504825</xdr:rowOff>
    </xdr:from>
    <xdr:ext cx="95250" cy="213632"/>
    <xdr:sp macro="" textlink="">
      <xdr:nvSpPr>
        <xdr:cNvPr id="3889" name="Text Box 15">
          <a:extLst>
            <a:ext uri="{FF2B5EF4-FFF2-40B4-BE49-F238E27FC236}">
              <a16:creationId xmlns:a16="http://schemas.microsoft.com/office/drawing/2014/main" id="{5D606B1F-6748-4179-AEAA-7BFD92551E4F}"/>
            </a:ext>
          </a:extLst>
        </xdr:cNvPr>
        <xdr:cNvSpPr txBox="1">
          <a:spLocks noChangeArrowheads="1"/>
        </xdr:cNvSpPr>
      </xdr:nvSpPr>
      <xdr:spPr bwMode="auto">
        <a:xfrm>
          <a:off x="32282130" y="5935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0" name="Text Box 16">
          <a:extLst>
            <a:ext uri="{FF2B5EF4-FFF2-40B4-BE49-F238E27FC236}">
              <a16:creationId xmlns:a16="http://schemas.microsoft.com/office/drawing/2014/main" id="{9DD72A52-ECEC-422F-9B5C-AFCD3A01059D}"/>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1" name="Text Box 17">
          <a:extLst>
            <a:ext uri="{FF2B5EF4-FFF2-40B4-BE49-F238E27FC236}">
              <a16:creationId xmlns:a16="http://schemas.microsoft.com/office/drawing/2014/main" id="{A8F051E1-B673-43CC-AF86-045EE734320B}"/>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2" name="Text Box 18">
          <a:extLst>
            <a:ext uri="{FF2B5EF4-FFF2-40B4-BE49-F238E27FC236}">
              <a16:creationId xmlns:a16="http://schemas.microsoft.com/office/drawing/2014/main" id="{B55EFDA7-96EF-4A8B-BD12-8BC6A946C3A4}"/>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3" name="Text Box 19">
          <a:extLst>
            <a:ext uri="{FF2B5EF4-FFF2-40B4-BE49-F238E27FC236}">
              <a16:creationId xmlns:a16="http://schemas.microsoft.com/office/drawing/2014/main" id="{CE341FAB-1915-4705-BFFB-34169C820F63}"/>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504825</xdr:rowOff>
    </xdr:from>
    <xdr:ext cx="95250" cy="442269"/>
    <xdr:sp macro="" textlink="">
      <xdr:nvSpPr>
        <xdr:cNvPr id="3894" name="Text Box 15">
          <a:extLst>
            <a:ext uri="{FF2B5EF4-FFF2-40B4-BE49-F238E27FC236}">
              <a16:creationId xmlns:a16="http://schemas.microsoft.com/office/drawing/2014/main" id="{4DCE9046-28B6-4037-8909-4F8F61EBE244}"/>
            </a:ext>
          </a:extLst>
        </xdr:cNvPr>
        <xdr:cNvSpPr txBox="1">
          <a:spLocks noChangeArrowheads="1"/>
        </xdr:cNvSpPr>
      </xdr:nvSpPr>
      <xdr:spPr bwMode="auto">
        <a:xfrm>
          <a:off x="34568130"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5" name="Text Box 16">
          <a:extLst>
            <a:ext uri="{FF2B5EF4-FFF2-40B4-BE49-F238E27FC236}">
              <a16:creationId xmlns:a16="http://schemas.microsoft.com/office/drawing/2014/main" id="{13954D72-C8D5-40C6-A3B5-C0C2E3C1BD69}"/>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0</xdr:rowOff>
    </xdr:from>
    <xdr:ext cx="95250" cy="171450"/>
    <xdr:sp macro="" textlink="">
      <xdr:nvSpPr>
        <xdr:cNvPr id="3896" name="Text Box 17">
          <a:extLst>
            <a:ext uri="{FF2B5EF4-FFF2-40B4-BE49-F238E27FC236}">
              <a16:creationId xmlns:a16="http://schemas.microsoft.com/office/drawing/2014/main" id="{324A6BBE-2C9C-4733-B7FC-0B0221183D75}"/>
            </a:ext>
          </a:extLst>
        </xdr:cNvPr>
        <xdr:cNvSpPr txBox="1">
          <a:spLocks noChangeArrowheads="1"/>
        </xdr:cNvSpPr>
      </xdr:nvSpPr>
      <xdr:spPr bwMode="auto">
        <a:xfrm>
          <a:off x="34568130" y="5943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85</xdr:row>
      <xdr:rowOff>15875</xdr:rowOff>
    </xdr:from>
    <xdr:ext cx="95250" cy="171450"/>
    <xdr:sp macro="" textlink="">
      <xdr:nvSpPr>
        <xdr:cNvPr id="3897" name="Text Box 18">
          <a:extLst>
            <a:ext uri="{FF2B5EF4-FFF2-40B4-BE49-F238E27FC236}">
              <a16:creationId xmlns:a16="http://schemas.microsoft.com/office/drawing/2014/main" id="{6117DFE0-C3F4-4E9C-952B-9FA83CF7FF00}"/>
            </a:ext>
          </a:extLst>
        </xdr:cNvPr>
        <xdr:cNvSpPr txBox="1">
          <a:spLocks noChangeArrowheads="1"/>
        </xdr:cNvSpPr>
      </xdr:nvSpPr>
      <xdr:spPr bwMode="auto">
        <a:xfrm>
          <a:off x="34565907" y="59632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504825</xdr:rowOff>
    </xdr:from>
    <xdr:ext cx="95250" cy="213632"/>
    <xdr:sp macro="" textlink="">
      <xdr:nvSpPr>
        <xdr:cNvPr id="3898" name="Text Box 15">
          <a:extLst>
            <a:ext uri="{FF2B5EF4-FFF2-40B4-BE49-F238E27FC236}">
              <a16:creationId xmlns:a16="http://schemas.microsoft.com/office/drawing/2014/main" id="{CFF3439B-C20B-4259-A5BB-7891F3CD0BAD}"/>
            </a:ext>
          </a:extLst>
        </xdr:cNvPr>
        <xdr:cNvSpPr txBox="1">
          <a:spLocks noChangeArrowheads="1"/>
        </xdr:cNvSpPr>
      </xdr:nvSpPr>
      <xdr:spPr bwMode="auto">
        <a:xfrm>
          <a:off x="34568130" y="6450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83</xdr:row>
      <xdr:rowOff>504825</xdr:rowOff>
    </xdr:from>
    <xdr:ext cx="95250" cy="442269"/>
    <xdr:sp macro="" textlink="">
      <xdr:nvSpPr>
        <xdr:cNvPr id="3899" name="Text Box 15">
          <a:extLst>
            <a:ext uri="{FF2B5EF4-FFF2-40B4-BE49-F238E27FC236}">
              <a16:creationId xmlns:a16="http://schemas.microsoft.com/office/drawing/2014/main" id="{DB73C204-F237-4274-871F-A9B5E147E161}"/>
            </a:ext>
          </a:extLst>
        </xdr:cNvPr>
        <xdr:cNvSpPr txBox="1">
          <a:spLocks noChangeArrowheads="1"/>
        </xdr:cNvSpPr>
      </xdr:nvSpPr>
      <xdr:spPr bwMode="auto">
        <a:xfrm>
          <a:off x="34568130" y="54216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83</xdr:row>
      <xdr:rowOff>504825</xdr:rowOff>
    </xdr:from>
    <xdr:ext cx="95250" cy="213632"/>
    <xdr:sp macro="" textlink="">
      <xdr:nvSpPr>
        <xdr:cNvPr id="3900" name="Text Box 15">
          <a:extLst>
            <a:ext uri="{FF2B5EF4-FFF2-40B4-BE49-F238E27FC236}">
              <a16:creationId xmlns:a16="http://schemas.microsoft.com/office/drawing/2014/main" id="{BC9C0DF6-89DA-4721-A341-BBEA268773FB}"/>
            </a:ext>
          </a:extLst>
        </xdr:cNvPr>
        <xdr:cNvSpPr txBox="1">
          <a:spLocks noChangeArrowheads="1"/>
        </xdr:cNvSpPr>
      </xdr:nvSpPr>
      <xdr:spPr bwMode="auto">
        <a:xfrm>
          <a:off x="34568130" y="54216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84</xdr:row>
      <xdr:rowOff>504825</xdr:rowOff>
    </xdr:from>
    <xdr:ext cx="95250" cy="442269"/>
    <xdr:sp macro="" textlink="">
      <xdr:nvSpPr>
        <xdr:cNvPr id="3901" name="Text Box 15">
          <a:extLst>
            <a:ext uri="{FF2B5EF4-FFF2-40B4-BE49-F238E27FC236}">
              <a16:creationId xmlns:a16="http://schemas.microsoft.com/office/drawing/2014/main" id="{007A43DE-6AAE-4975-AAD4-709D6D99C76F}"/>
            </a:ext>
          </a:extLst>
        </xdr:cNvPr>
        <xdr:cNvSpPr txBox="1">
          <a:spLocks noChangeArrowheads="1"/>
        </xdr:cNvSpPr>
      </xdr:nvSpPr>
      <xdr:spPr bwMode="auto">
        <a:xfrm>
          <a:off x="34568130" y="5935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84</xdr:row>
      <xdr:rowOff>504825</xdr:rowOff>
    </xdr:from>
    <xdr:ext cx="95250" cy="213632"/>
    <xdr:sp macro="" textlink="">
      <xdr:nvSpPr>
        <xdr:cNvPr id="3902" name="Text Box 15">
          <a:extLst>
            <a:ext uri="{FF2B5EF4-FFF2-40B4-BE49-F238E27FC236}">
              <a16:creationId xmlns:a16="http://schemas.microsoft.com/office/drawing/2014/main" id="{BBB4E6A0-E957-4BDD-A67E-4F7FBF4F0DAE}"/>
            </a:ext>
          </a:extLst>
        </xdr:cNvPr>
        <xdr:cNvSpPr txBox="1">
          <a:spLocks noChangeArrowheads="1"/>
        </xdr:cNvSpPr>
      </xdr:nvSpPr>
      <xdr:spPr bwMode="auto">
        <a:xfrm>
          <a:off x="34568130" y="5935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3" name="Text Box 16">
          <a:extLst>
            <a:ext uri="{FF2B5EF4-FFF2-40B4-BE49-F238E27FC236}">
              <a16:creationId xmlns:a16="http://schemas.microsoft.com/office/drawing/2014/main" id="{51F6A7AB-D245-4256-8A23-EEB54C78A344}"/>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4" name="Text Box 17">
          <a:extLst>
            <a:ext uri="{FF2B5EF4-FFF2-40B4-BE49-F238E27FC236}">
              <a16:creationId xmlns:a16="http://schemas.microsoft.com/office/drawing/2014/main" id="{6E23434A-D47D-4074-89C7-677D6B5817BE}"/>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5" name="Text Box 18">
          <a:extLst>
            <a:ext uri="{FF2B5EF4-FFF2-40B4-BE49-F238E27FC236}">
              <a16:creationId xmlns:a16="http://schemas.microsoft.com/office/drawing/2014/main" id="{BB50F5C2-DBBC-4DF8-A5CE-C40B342DBC04}"/>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6" name="Text Box 19">
          <a:extLst>
            <a:ext uri="{FF2B5EF4-FFF2-40B4-BE49-F238E27FC236}">
              <a16:creationId xmlns:a16="http://schemas.microsoft.com/office/drawing/2014/main" id="{A1C2EDEE-F24C-4C70-9D17-CDA974058CD7}"/>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442269"/>
    <xdr:sp macro="" textlink="">
      <xdr:nvSpPr>
        <xdr:cNvPr id="3907" name="Text Box 15">
          <a:extLst>
            <a:ext uri="{FF2B5EF4-FFF2-40B4-BE49-F238E27FC236}">
              <a16:creationId xmlns:a16="http://schemas.microsoft.com/office/drawing/2014/main" id="{1443C817-B1E7-4349-BB69-8E2951270843}"/>
            </a:ext>
          </a:extLst>
        </xdr:cNvPr>
        <xdr:cNvSpPr txBox="1">
          <a:spLocks noChangeArrowheads="1"/>
        </xdr:cNvSpPr>
      </xdr:nvSpPr>
      <xdr:spPr bwMode="auto">
        <a:xfrm>
          <a:off x="32282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8" name="Text Box 16">
          <a:extLst>
            <a:ext uri="{FF2B5EF4-FFF2-40B4-BE49-F238E27FC236}">
              <a16:creationId xmlns:a16="http://schemas.microsoft.com/office/drawing/2014/main" id="{0CE2A461-CDC6-4C4E-AEE1-E8623D5FA5E4}"/>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0</xdr:rowOff>
    </xdr:from>
    <xdr:ext cx="95250" cy="171450"/>
    <xdr:sp macro="" textlink="">
      <xdr:nvSpPr>
        <xdr:cNvPr id="3909" name="Text Box 17">
          <a:extLst>
            <a:ext uri="{FF2B5EF4-FFF2-40B4-BE49-F238E27FC236}">
              <a16:creationId xmlns:a16="http://schemas.microsoft.com/office/drawing/2014/main" id="{D0C4C5BE-D99D-4AF5-8B39-E0816EAFC439}"/>
            </a:ext>
          </a:extLst>
        </xdr:cNvPr>
        <xdr:cNvSpPr txBox="1">
          <a:spLocks noChangeArrowheads="1"/>
        </xdr:cNvSpPr>
      </xdr:nvSpPr>
      <xdr:spPr bwMode="auto">
        <a:xfrm>
          <a:off x="32282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88</xdr:row>
      <xdr:rowOff>15875</xdr:rowOff>
    </xdr:from>
    <xdr:ext cx="95250" cy="171450"/>
    <xdr:sp macro="" textlink="">
      <xdr:nvSpPr>
        <xdr:cNvPr id="3910" name="Text Box 18">
          <a:extLst>
            <a:ext uri="{FF2B5EF4-FFF2-40B4-BE49-F238E27FC236}">
              <a16:creationId xmlns:a16="http://schemas.microsoft.com/office/drawing/2014/main" id="{95FFE646-4C72-4871-9974-8ACF4D412A65}"/>
            </a:ext>
          </a:extLst>
        </xdr:cNvPr>
        <xdr:cNvSpPr txBox="1">
          <a:spLocks noChangeArrowheads="1"/>
        </xdr:cNvSpPr>
      </xdr:nvSpPr>
      <xdr:spPr bwMode="auto">
        <a:xfrm>
          <a:off x="32279907" y="75063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213632"/>
    <xdr:sp macro="" textlink="">
      <xdr:nvSpPr>
        <xdr:cNvPr id="3911" name="Text Box 15">
          <a:extLst>
            <a:ext uri="{FF2B5EF4-FFF2-40B4-BE49-F238E27FC236}">
              <a16:creationId xmlns:a16="http://schemas.microsoft.com/office/drawing/2014/main" id="{FE53A54C-C27F-4B50-A212-B503B32EB2C8}"/>
            </a:ext>
          </a:extLst>
        </xdr:cNvPr>
        <xdr:cNvSpPr txBox="1">
          <a:spLocks noChangeArrowheads="1"/>
        </xdr:cNvSpPr>
      </xdr:nvSpPr>
      <xdr:spPr bwMode="auto">
        <a:xfrm>
          <a:off x="32282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87</xdr:row>
      <xdr:rowOff>504825</xdr:rowOff>
    </xdr:from>
    <xdr:ext cx="95250" cy="442269"/>
    <xdr:sp macro="" textlink="">
      <xdr:nvSpPr>
        <xdr:cNvPr id="3912" name="Text Box 15">
          <a:extLst>
            <a:ext uri="{FF2B5EF4-FFF2-40B4-BE49-F238E27FC236}">
              <a16:creationId xmlns:a16="http://schemas.microsoft.com/office/drawing/2014/main" id="{A421E882-4866-4494-9C8F-2385949EDFE0}"/>
            </a:ext>
          </a:extLst>
        </xdr:cNvPr>
        <xdr:cNvSpPr txBox="1">
          <a:spLocks noChangeArrowheads="1"/>
        </xdr:cNvSpPr>
      </xdr:nvSpPr>
      <xdr:spPr bwMode="auto">
        <a:xfrm>
          <a:off x="32282130" y="74790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87</xdr:row>
      <xdr:rowOff>504825</xdr:rowOff>
    </xdr:from>
    <xdr:ext cx="95250" cy="213632"/>
    <xdr:sp macro="" textlink="">
      <xdr:nvSpPr>
        <xdr:cNvPr id="3913" name="Text Box 15">
          <a:extLst>
            <a:ext uri="{FF2B5EF4-FFF2-40B4-BE49-F238E27FC236}">
              <a16:creationId xmlns:a16="http://schemas.microsoft.com/office/drawing/2014/main" id="{A9E3DC15-87D6-4162-B20D-296F7338DE1A}"/>
            </a:ext>
          </a:extLst>
        </xdr:cNvPr>
        <xdr:cNvSpPr txBox="1">
          <a:spLocks noChangeArrowheads="1"/>
        </xdr:cNvSpPr>
      </xdr:nvSpPr>
      <xdr:spPr bwMode="auto">
        <a:xfrm>
          <a:off x="32282130" y="74790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14" name="Text Box 16">
          <a:extLst>
            <a:ext uri="{FF2B5EF4-FFF2-40B4-BE49-F238E27FC236}">
              <a16:creationId xmlns:a16="http://schemas.microsoft.com/office/drawing/2014/main" id="{03240413-F658-49B7-BFCA-9543023C8F5F}"/>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15" name="Text Box 17">
          <a:extLst>
            <a:ext uri="{FF2B5EF4-FFF2-40B4-BE49-F238E27FC236}">
              <a16:creationId xmlns:a16="http://schemas.microsoft.com/office/drawing/2014/main" id="{B7E9BBDB-FDC9-4388-A59C-B037BFAA4F77}"/>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16" name="Text Box 18">
          <a:extLst>
            <a:ext uri="{FF2B5EF4-FFF2-40B4-BE49-F238E27FC236}">
              <a16:creationId xmlns:a16="http://schemas.microsoft.com/office/drawing/2014/main" id="{6E54FE88-EFDA-4E86-8BC2-18284BCE15C0}"/>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17" name="Text Box 19">
          <a:extLst>
            <a:ext uri="{FF2B5EF4-FFF2-40B4-BE49-F238E27FC236}">
              <a16:creationId xmlns:a16="http://schemas.microsoft.com/office/drawing/2014/main" id="{F3664B89-6D39-450F-BA39-DEF196FF2619}"/>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442269"/>
    <xdr:sp macro="" textlink="">
      <xdr:nvSpPr>
        <xdr:cNvPr id="3918" name="Text Box 15">
          <a:extLst>
            <a:ext uri="{FF2B5EF4-FFF2-40B4-BE49-F238E27FC236}">
              <a16:creationId xmlns:a16="http://schemas.microsoft.com/office/drawing/2014/main" id="{DC95AB42-7679-4885-8957-6E5CBD6F6F5B}"/>
            </a:ext>
          </a:extLst>
        </xdr:cNvPr>
        <xdr:cNvSpPr txBox="1">
          <a:spLocks noChangeArrowheads="1"/>
        </xdr:cNvSpPr>
      </xdr:nvSpPr>
      <xdr:spPr bwMode="auto">
        <a:xfrm>
          <a:off x="32282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19" name="Text Box 16">
          <a:extLst>
            <a:ext uri="{FF2B5EF4-FFF2-40B4-BE49-F238E27FC236}">
              <a16:creationId xmlns:a16="http://schemas.microsoft.com/office/drawing/2014/main" id="{55176B22-4004-4900-9442-62C997FC73F9}"/>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0</xdr:rowOff>
    </xdr:from>
    <xdr:ext cx="95250" cy="171450"/>
    <xdr:sp macro="" textlink="">
      <xdr:nvSpPr>
        <xdr:cNvPr id="3920" name="Text Box 17">
          <a:extLst>
            <a:ext uri="{FF2B5EF4-FFF2-40B4-BE49-F238E27FC236}">
              <a16:creationId xmlns:a16="http://schemas.microsoft.com/office/drawing/2014/main" id="{CBBA407A-7450-432A-8492-3F8B5989B75D}"/>
            </a:ext>
          </a:extLst>
        </xdr:cNvPr>
        <xdr:cNvSpPr txBox="1">
          <a:spLocks noChangeArrowheads="1"/>
        </xdr:cNvSpPr>
      </xdr:nvSpPr>
      <xdr:spPr bwMode="auto">
        <a:xfrm>
          <a:off x="32282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89</xdr:row>
      <xdr:rowOff>15875</xdr:rowOff>
    </xdr:from>
    <xdr:ext cx="95250" cy="171450"/>
    <xdr:sp macro="" textlink="">
      <xdr:nvSpPr>
        <xdr:cNvPr id="3921" name="Text Box 18">
          <a:extLst>
            <a:ext uri="{FF2B5EF4-FFF2-40B4-BE49-F238E27FC236}">
              <a16:creationId xmlns:a16="http://schemas.microsoft.com/office/drawing/2014/main" id="{C87CDCA3-1042-4BCA-8389-41934DDF6673}"/>
            </a:ext>
          </a:extLst>
        </xdr:cNvPr>
        <xdr:cNvSpPr txBox="1">
          <a:spLocks noChangeArrowheads="1"/>
        </xdr:cNvSpPr>
      </xdr:nvSpPr>
      <xdr:spPr bwMode="auto">
        <a:xfrm>
          <a:off x="32279907" y="80206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213632"/>
    <xdr:sp macro="" textlink="">
      <xdr:nvSpPr>
        <xdr:cNvPr id="3922" name="Text Box 15">
          <a:extLst>
            <a:ext uri="{FF2B5EF4-FFF2-40B4-BE49-F238E27FC236}">
              <a16:creationId xmlns:a16="http://schemas.microsoft.com/office/drawing/2014/main" id="{57338E9E-CCDF-4249-B621-38CB46534A14}"/>
            </a:ext>
          </a:extLst>
        </xdr:cNvPr>
        <xdr:cNvSpPr txBox="1">
          <a:spLocks noChangeArrowheads="1"/>
        </xdr:cNvSpPr>
      </xdr:nvSpPr>
      <xdr:spPr bwMode="auto">
        <a:xfrm>
          <a:off x="32282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442269"/>
    <xdr:sp macro="" textlink="">
      <xdr:nvSpPr>
        <xdr:cNvPr id="3923" name="Text Box 15">
          <a:extLst>
            <a:ext uri="{FF2B5EF4-FFF2-40B4-BE49-F238E27FC236}">
              <a16:creationId xmlns:a16="http://schemas.microsoft.com/office/drawing/2014/main" id="{F93A2BC2-1F26-4844-9C3C-10A3BAC2FAE7}"/>
            </a:ext>
          </a:extLst>
        </xdr:cNvPr>
        <xdr:cNvSpPr txBox="1">
          <a:spLocks noChangeArrowheads="1"/>
        </xdr:cNvSpPr>
      </xdr:nvSpPr>
      <xdr:spPr bwMode="auto">
        <a:xfrm>
          <a:off x="32282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213632"/>
    <xdr:sp macro="" textlink="">
      <xdr:nvSpPr>
        <xdr:cNvPr id="3924" name="Text Box 15">
          <a:extLst>
            <a:ext uri="{FF2B5EF4-FFF2-40B4-BE49-F238E27FC236}">
              <a16:creationId xmlns:a16="http://schemas.microsoft.com/office/drawing/2014/main" id="{8D6D716D-F13F-4A54-9D69-F084152B700F}"/>
            </a:ext>
          </a:extLst>
        </xdr:cNvPr>
        <xdr:cNvSpPr txBox="1">
          <a:spLocks noChangeArrowheads="1"/>
        </xdr:cNvSpPr>
      </xdr:nvSpPr>
      <xdr:spPr bwMode="auto">
        <a:xfrm>
          <a:off x="32282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25" name="Text Box 16">
          <a:extLst>
            <a:ext uri="{FF2B5EF4-FFF2-40B4-BE49-F238E27FC236}">
              <a16:creationId xmlns:a16="http://schemas.microsoft.com/office/drawing/2014/main" id="{1583D531-41E8-402F-84A0-31C23689A9A5}"/>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26" name="Text Box 17">
          <a:extLst>
            <a:ext uri="{FF2B5EF4-FFF2-40B4-BE49-F238E27FC236}">
              <a16:creationId xmlns:a16="http://schemas.microsoft.com/office/drawing/2014/main" id="{BC754CC9-250C-4107-A7BF-CEFCEF80804F}"/>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27" name="Text Box 18">
          <a:extLst>
            <a:ext uri="{FF2B5EF4-FFF2-40B4-BE49-F238E27FC236}">
              <a16:creationId xmlns:a16="http://schemas.microsoft.com/office/drawing/2014/main" id="{6A4C1FF5-2475-40D8-9464-DB0650F4AF6C}"/>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28" name="Text Box 19">
          <a:extLst>
            <a:ext uri="{FF2B5EF4-FFF2-40B4-BE49-F238E27FC236}">
              <a16:creationId xmlns:a16="http://schemas.microsoft.com/office/drawing/2014/main" id="{F28CBBFC-9149-459E-B92A-F36DC0FAD9A1}"/>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3929" name="Text Box 15">
          <a:extLst>
            <a:ext uri="{FF2B5EF4-FFF2-40B4-BE49-F238E27FC236}">
              <a16:creationId xmlns:a16="http://schemas.microsoft.com/office/drawing/2014/main" id="{BF010154-4D6A-413D-8F76-8738826FB223}"/>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30" name="Text Box 16">
          <a:extLst>
            <a:ext uri="{FF2B5EF4-FFF2-40B4-BE49-F238E27FC236}">
              <a16:creationId xmlns:a16="http://schemas.microsoft.com/office/drawing/2014/main" id="{C592F101-4424-41A4-9FCE-33FE7F5380E6}"/>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0</xdr:rowOff>
    </xdr:from>
    <xdr:ext cx="95250" cy="171450"/>
    <xdr:sp macro="" textlink="">
      <xdr:nvSpPr>
        <xdr:cNvPr id="3931" name="Text Box 17">
          <a:extLst>
            <a:ext uri="{FF2B5EF4-FFF2-40B4-BE49-F238E27FC236}">
              <a16:creationId xmlns:a16="http://schemas.microsoft.com/office/drawing/2014/main" id="{E18F2B8E-6607-42F6-9286-D1313520AC15}"/>
            </a:ext>
          </a:extLst>
        </xdr:cNvPr>
        <xdr:cNvSpPr txBox="1">
          <a:spLocks noChangeArrowheads="1"/>
        </xdr:cNvSpPr>
      </xdr:nvSpPr>
      <xdr:spPr bwMode="auto">
        <a:xfrm>
          <a:off x="32282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90</xdr:row>
      <xdr:rowOff>15875</xdr:rowOff>
    </xdr:from>
    <xdr:ext cx="95250" cy="171450"/>
    <xdr:sp macro="" textlink="">
      <xdr:nvSpPr>
        <xdr:cNvPr id="3932" name="Text Box 18">
          <a:extLst>
            <a:ext uri="{FF2B5EF4-FFF2-40B4-BE49-F238E27FC236}">
              <a16:creationId xmlns:a16="http://schemas.microsoft.com/office/drawing/2014/main" id="{355BAAC7-855C-4401-8EA0-94399C5B970C}"/>
            </a:ext>
          </a:extLst>
        </xdr:cNvPr>
        <xdr:cNvSpPr txBox="1">
          <a:spLocks noChangeArrowheads="1"/>
        </xdr:cNvSpPr>
      </xdr:nvSpPr>
      <xdr:spPr bwMode="auto">
        <a:xfrm>
          <a:off x="32279907" y="85350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3933" name="Text Box 15">
          <a:extLst>
            <a:ext uri="{FF2B5EF4-FFF2-40B4-BE49-F238E27FC236}">
              <a16:creationId xmlns:a16="http://schemas.microsoft.com/office/drawing/2014/main" id="{99E41377-EF37-4588-974A-4CB9C74BFEF3}"/>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442269"/>
    <xdr:sp macro="" textlink="">
      <xdr:nvSpPr>
        <xdr:cNvPr id="3934" name="Text Box 15">
          <a:extLst>
            <a:ext uri="{FF2B5EF4-FFF2-40B4-BE49-F238E27FC236}">
              <a16:creationId xmlns:a16="http://schemas.microsoft.com/office/drawing/2014/main" id="{96810484-62BB-450A-9F5F-56F871CBB228}"/>
            </a:ext>
          </a:extLst>
        </xdr:cNvPr>
        <xdr:cNvSpPr txBox="1">
          <a:spLocks noChangeArrowheads="1"/>
        </xdr:cNvSpPr>
      </xdr:nvSpPr>
      <xdr:spPr bwMode="auto">
        <a:xfrm>
          <a:off x="32282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213632"/>
    <xdr:sp macro="" textlink="">
      <xdr:nvSpPr>
        <xdr:cNvPr id="3935" name="Text Box 15">
          <a:extLst>
            <a:ext uri="{FF2B5EF4-FFF2-40B4-BE49-F238E27FC236}">
              <a16:creationId xmlns:a16="http://schemas.microsoft.com/office/drawing/2014/main" id="{2DBF27AF-0AF8-4444-8083-A56C991E9F44}"/>
            </a:ext>
          </a:extLst>
        </xdr:cNvPr>
        <xdr:cNvSpPr txBox="1">
          <a:spLocks noChangeArrowheads="1"/>
        </xdr:cNvSpPr>
      </xdr:nvSpPr>
      <xdr:spPr bwMode="auto">
        <a:xfrm>
          <a:off x="32282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36" name="Text Box 16">
          <a:extLst>
            <a:ext uri="{FF2B5EF4-FFF2-40B4-BE49-F238E27FC236}">
              <a16:creationId xmlns:a16="http://schemas.microsoft.com/office/drawing/2014/main" id="{BD992C94-0EEB-4C1E-89F8-161C00CACDE6}"/>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37" name="Text Box 17">
          <a:extLst>
            <a:ext uri="{FF2B5EF4-FFF2-40B4-BE49-F238E27FC236}">
              <a16:creationId xmlns:a16="http://schemas.microsoft.com/office/drawing/2014/main" id="{90569CB5-29A9-4320-AC3C-7CC209E7E240}"/>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38" name="Text Box 18">
          <a:extLst>
            <a:ext uri="{FF2B5EF4-FFF2-40B4-BE49-F238E27FC236}">
              <a16:creationId xmlns:a16="http://schemas.microsoft.com/office/drawing/2014/main" id="{DD62BE2E-532F-4B9E-9D7F-CE9A2DE1238F}"/>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39" name="Text Box 19">
          <a:extLst>
            <a:ext uri="{FF2B5EF4-FFF2-40B4-BE49-F238E27FC236}">
              <a16:creationId xmlns:a16="http://schemas.microsoft.com/office/drawing/2014/main" id="{49776519-8EEA-45B3-ACB9-1870DAA34A0E}"/>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40" name="Text Box 16">
          <a:extLst>
            <a:ext uri="{FF2B5EF4-FFF2-40B4-BE49-F238E27FC236}">
              <a16:creationId xmlns:a16="http://schemas.microsoft.com/office/drawing/2014/main" id="{D7B1EC7C-C86B-46A4-AE83-A3984E75A205}"/>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91</xdr:row>
      <xdr:rowOff>0</xdr:rowOff>
    </xdr:from>
    <xdr:ext cx="95250" cy="171450"/>
    <xdr:sp macro="" textlink="">
      <xdr:nvSpPr>
        <xdr:cNvPr id="3941" name="Text Box 17">
          <a:extLst>
            <a:ext uri="{FF2B5EF4-FFF2-40B4-BE49-F238E27FC236}">
              <a16:creationId xmlns:a16="http://schemas.microsoft.com/office/drawing/2014/main" id="{85A09DFD-2A52-4058-9111-9A25B809C04A}"/>
            </a:ext>
          </a:extLst>
        </xdr:cNvPr>
        <xdr:cNvSpPr txBox="1">
          <a:spLocks noChangeArrowheads="1"/>
        </xdr:cNvSpPr>
      </xdr:nvSpPr>
      <xdr:spPr bwMode="auto">
        <a:xfrm>
          <a:off x="32282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91</xdr:row>
      <xdr:rowOff>15875</xdr:rowOff>
    </xdr:from>
    <xdr:ext cx="95250" cy="171450"/>
    <xdr:sp macro="" textlink="">
      <xdr:nvSpPr>
        <xdr:cNvPr id="3942" name="Text Box 18">
          <a:extLst>
            <a:ext uri="{FF2B5EF4-FFF2-40B4-BE49-F238E27FC236}">
              <a16:creationId xmlns:a16="http://schemas.microsoft.com/office/drawing/2014/main" id="{C3EC4560-C5CE-4336-9425-9AE46D0A6E79}"/>
            </a:ext>
          </a:extLst>
        </xdr:cNvPr>
        <xdr:cNvSpPr txBox="1">
          <a:spLocks noChangeArrowheads="1"/>
        </xdr:cNvSpPr>
      </xdr:nvSpPr>
      <xdr:spPr bwMode="auto">
        <a:xfrm>
          <a:off x="32279907" y="90493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3943" name="Text Box 15">
          <a:extLst>
            <a:ext uri="{FF2B5EF4-FFF2-40B4-BE49-F238E27FC236}">
              <a16:creationId xmlns:a16="http://schemas.microsoft.com/office/drawing/2014/main" id="{B65C9637-1F6B-4C8D-BE0C-30920FA07257}"/>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3944" name="Text Box 15">
          <a:extLst>
            <a:ext uri="{FF2B5EF4-FFF2-40B4-BE49-F238E27FC236}">
              <a16:creationId xmlns:a16="http://schemas.microsoft.com/office/drawing/2014/main" id="{51EC1A05-9C9C-4591-A889-69DAB5738635}"/>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45" name="Text Box 16">
          <a:extLst>
            <a:ext uri="{FF2B5EF4-FFF2-40B4-BE49-F238E27FC236}">
              <a16:creationId xmlns:a16="http://schemas.microsoft.com/office/drawing/2014/main" id="{2E22BF0F-03D5-4960-84F6-51E3F0FCBF5F}"/>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46" name="Text Box 17">
          <a:extLst>
            <a:ext uri="{FF2B5EF4-FFF2-40B4-BE49-F238E27FC236}">
              <a16:creationId xmlns:a16="http://schemas.microsoft.com/office/drawing/2014/main" id="{B9882A74-E486-4980-A87B-46F72C8123B2}"/>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47" name="Text Box 18">
          <a:extLst>
            <a:ext uri="{FF2B5EF4-FFF2-40B4-BE49-F238E27FC236}">
              <a16:creationId xmlns:a16="http://schemas.microsoft.com/office/drawing/2014/main" id="{1A9DAFE5-099A-4FD9-BFEA-263F32C4E316}"/>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48" name="Text Box 19">
          <a:extLst>
            <a:ext uri="{FF2B5EF4-FFF2-40B4-BE49-F238E27FC236}">
              <a16:creationId xmlns:a16="http://schemas.microsoft.com/office/drawing/2014/main" id="{0D894614-1CD8-4B80-A677-344EEFDD4B31}"/>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3949" name="Text Box 15">
          <a:extLst>
            <a:ext uri="{FF2B5EF4-FFF2-40B4-BE49-F238E27FC236}">
              <a16:creationId xmlns:a16="http://schemas.microsoft.com/office/drawing/2014/main" id="{82054D42-1325-4BE9-A26C-D25C5984205A}"/>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50" name="Text Box 16">
          <a:extLst>
            <a:ext uri="{FF2B5EF4-FFF2-40B4-BE49-F238E27FC236}">
              <a16:creationId xmlns:a16="http://schemas.microsoft.com/office/drawing/2014/main" id="{7E6AB4F6-B3E7-4CD1-B356-7F39A103502A}"/>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51" name="Text Box 17">
          <a:extLst>
            <a:ext uri="{FF2B5EF4-FFF2-40B4-BE49-F238E27FC236}">
              <a16:creationId xmlns:a16="http://schemas.microsoft.com/office/drawing/2014/main" id="{5FA61916-2F5F-4791-97E0-3939818D65C7}"/>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90</xdr:row>
      <xdr:rowOff>15875</xdr:rowOff>
    </xdr:from>
    <xdr:ext cx="95250" cy="171450"/>
    <xdr:sp macro="" textlink="">
      <xdr:nvSpPr>
        <xdr:cNvPr id="3952" name="Text Box 18">
          <a:extLst>
            <a:ext uri="{FF2B5EF4-FFF2-40B4-BE49-F238E27FC236}">
              <a16:creationId xmlns:a16="http://schemas.microsoft.com/office/drawing/2014/main" id="{F972FCE4-351C-4687-90D7-E493997EC4D1}"/>
            </a:ext>
          </a:extLst>
        </xdr:cNvPr>
        <xdr:cNvSpPr txBox="1">
          <a:spLocks noChangeArrowheads="1"/>
        </xdr:cNvSpPr>
      </xdr:nvSpPr>
      <xdr:spPr bwMode="auto">
        <a:xfrm>
          <a:off x="34565907" y="85350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3953" name="Text Box 15">
          <a:extLst>
            <a:ext uri="{FF2B5EF4-FFF2-40B4-BE49-F238E27FC236}">
              <a16:creationId xmlns:a16="http://schemas.microsoft.com/office/drawing/2014/main" id="{FEDD60C0-3BB4-4745-975C-6C4F90B61AE9}"/>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54" name="Text Box 16">
          <a:extLst>
            <a:ext uri="{FF2B5EF4-FFF2-40B4-BE49-F238E27FC236}">
              <a16:creationId xmlns:a16="http://schemas.microsoft.com/office/drawing/2014/main" id="{7C61493E-9842-47C7-B6D2-C129DA97CCDF}"/>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55" name="Text Box 17">
          <a:extLst>
            <a:ext uri="{FF2B5EF4-FFF2-40B4-BE49-F238E27FC236}">
              <a16:creationId xmlns:a16="http://schemas.microsoft.com/office/drawing/2014/main" id="{954DCD97-F0A5-4150-A412-1B34771216C9}"/>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56" name="Text Box 18">
          <a:extLst>
            <a:ext uri="{FF2B5EF4-FFF2-40B4-BE49-F238E27FC236}">
              <a16:creationId xmlns:a16="http://schemas.microsoft.com/office/drawing/2014/main" id="{13F95124-3AAB-4B8A-B0D7-8B64683AD3E3}"/>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57" name="Text Box 19">
          <a:extLst>
            <a:ext uri="{FF2B5EF4-FFF2-40B4-BE49-F238E27FC236}">
              <a16:creationId xmlns:a16="http://schemas.microsoft.com/office/drawing/2014/main" id="{2FC2816F-16EF-434C-A379-86FAA7614F2A}"/>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442269"/>
    <xdr:sp macro="" textlink="">
      <xdr:nvSpPr>
        <xdr:cNvPr id="3958" name="Text Box 15">
          <a:extLst>
            <a:ext uri="{FF2B5EF4-FFF2-40B4-BE49-F238E27FC236}">
              <a16:creationId xmlns:a16="http://schemas.microsoft.com/office/drawing/2014/main" id="{A48CB2BB-30C6-4E31-8559-A035FC4BC658}"/>
            </a:ext>
          </a:extLst>
        </xdr:cNvPr>
        <xdr:cNvSpPr txBox="1">
          <a:spLocks noChangeArrowheads="1"/>
        </xdr:cNvSpPr>
      </xdr:nvSpPr>
      <xdr:spPr bwMode="auto">
        <a:xfrm>
          <a:off x="34568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59" name="Text Box 16">
          <a:extLst>
            <a:ext uri="{FF2B5EF4-FFF2-40B4-BE49-F238E27FC236}">
              <a16:creationId xmlns:a16="http://schemas.microsoft.com/office/drawing/2014/main" id="{8900559F-98B0-4BF1-A531-C63993C84FC7}"/>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0</xdr:rowOff>
    </xdr:from>
    <xdr:ext cx="95250" cy="171450"/>
    <xdr:sp macro="" textlink="">
      <xdr:nvSpPr>
        <xdr:cNvPr id="3960" name="Text Box 17">
          <a:extLst>
            <a:ext uri="{FF2B5EF4-FFF2-40B4-BE49-F238E27FC236}">
              <a16:creationId xmlns:a16="http://schemas.microsoft.com/office/drawing/2014/main" id="{280E8373-17CB-453A-86CA-FD7A348D9C9D}"/>
            </a:ext>
          </a:extLst>
        </xdr:cNvPr>
        <xdr:cNvSpPr txBox="1">
          <a:spLocks noChangeArrowheads="1"/>
        </xdr:cNvSpPr>
      </xdr:nvSpPr>
      <xdr:spPr bwMode="auto">
        <a:xfrm>
          <a:off x="34568130" y="748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88</xdr:row>
      <xdr:rowOff>15875</xdr:rowOff>
    </xdr:from>
    <xdr:ext cx="95250" cy="171450"/>
    <xdr:sp macro="" textlink="">
      <xdr:nvSpPr>
        <xdr:cNvPr id="3961" name="Text Box 18">
          <a:extLst>
            <a:ext uri="{FF2B5EF4-FFF2-40B4-BE49-F238E27FC236}">
              <a16:creationId xmlns:a16="http://schemas.microsoft.com/office/drawing/2014/main" id="{003781F1-F49B-4943-A98C-35BFA3F8F57E}"/>
            </a:ext>
          </a:extLst>
        </xdr:cNvPr>
        <xdr:cNvSpPr txBox="1">
          <a:spLocks noChangeArrowheads="1"/>
        </xdr:cNvSpPr>
      </xdr:nvSpPr>
      <xdr:spPr bwMode="auto">
        <a:xfrm>
          <a:off x="34565907" y="75063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213632"/>
    <xdr:sp macro="" textlink="">
      <xdr:nvSpPr>
        <xdr:cNvPr id="3962" name="Text Box 15">
          <a:extLst>
            <a:ext uri="{FF2B5EF4-FFF2-40B4-BE49-F238E27FC236}">
              <a16:creationId xmlns:a16="http://schemas.microsoft.com/office/drawing/2014/main" id="{85F82222-47BF-4AAF-8B28-32DD3B42DB6A}"/>
            </a:ext>
          </a:extLst>
        </xdr:cNvPr>
        <xdr:cNvSpPr txBox="1">
          <a:spLocks noChangeArrowheads="1"/>
        </xdr:cNvSpPr>
      </xdr:nvSpPr>
      <xdr:spPr bwMode="auto">
        <a:xfrm>
          <a:off x="34568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87</xdr:row>
      <xdr:rowOff>504825</xdr:rowOff>
    </xdr:from>
    <xdr:ext cx="95250" cy="442269"/>
    <xdr:sp macro="" textlink="">
      <xdr:nvSpPr>
        <xdr:cNvPr id="3963" name="Text Box 15">
          <a:extLst>
            <a:ext uri="{FF2B5EF4-FFF2-40B4-BE49-F238E27FC236}">
              <a16:creationId xmlns:a16="http://schemas.microsoft.com/office/drawing/2014/main" id="{002590E1-B398-4E3A-B38B-319B854AE459}"/>
            </a:ext>
          </a:extLst>
        </xdr:cNvPr>
        <xdr:cNvSpPr txBox="1">
          <a:spLocks noChangeArrowheads="1"/>
        </xdr:cNvSpPr>
      </xdr:nvSpPr>
      <xdr:spPr bwMode="auto">
        <a:xfrm>
          <a:off x="34568130" y="74790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87</xdr:row>
      <xdr:rowOff>504825</xdr:rowOff>
    </xdr:from>
    <xdr:ext cx="95250" cy="213632"/>
    <xdr:sp macro="" textlink="">
      <xdr:nvSpPr>
        <xdr:cNvPr id="3964" name="Text Box 15">
          <a:extLst>
            <a:ext uri="{FF2B5EF4-FFF2-40B4-BE49-F238E27FC236}">
              <a16:creationId xmlns:a16="http://schemas.microsoft.com/office/drawing/2014/main" id="{D96E8B15-88A8-44AC-9BA7-CB800F233FFB}"/>
            </a:ext>
          </a:extLst>
        </xdr:cNvPr>
        <xdr:cNvSpPr txBox="1">
          <a:spLocks noChangeArrowheads="1"/>
        </xdr:cNvSpPr>
      </xdr:nvSpPr>
      <xdr:spPr bwMode="auto">
        <a:xfrm>
          <a:off x="34568130" y="74790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65" name="Text Box 16">
          <a:extLst>
            <a:ext uri="{FF2B5EF4-FFF2-40B4-BE49-F238E27FC236}">
              <a16:creationId xmlns:a16="http://schemas.microsoft.com/office/drawing/2014/main" id="{C8745C07-BC89-4131-A6CB-231BD38F4AA2}"/>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66" name="Text Box 17">
          <a:extLst>
            <a:ext uri="{FF2B5EF4-FFF2-40B4-BE49-F238E27FC236}">
              <a16:creationId xmlns:a16="http://schemas.microsoft.com/office/drawing/2014/main" id="{9E9B1955-E74C-45DC-8987-E4F18A293D8A}"/>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67" name="Text Box 18">
          <a:extLst>
            <a:ext uri="{FF2B5EF4-FFF2-40B4-BE49-F238E27FC236}">
              <a16:creationId xmlns:a16="http://schemas.microsoft.com/office/drawing/2014/main" id="{D1291785-F7A9-4DA8-9F4B-8B21F1773C25}"/>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68" name="Text Box 19">
          <a:extLst>
            <a:ext uri="{FF2B5EF4-FFF2-40B4-BE49-F238E27FC236}">
              <a16:creationId xmlns:a16="http://schemas.microsoft.com/office/drawing/2014/main" id="{F8ECD82C-497D-481A-A93A-45DB096DD168}"/>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442269"/>
    <xdr:sp macro="" textlink="">
      <xdr:nvSpPr>
        <xdr:cNvPr id="3969" name="Text Box 15">
          <a:extLst>
            <a:ext uri="{FF2B5EF4-FFF2-40B4-BE49-F238E27FC236}">
              <a16:creationId xmlns:a16="http://schemas.microsoft.com/office/drawing/2014/main" id="{47D7C2FE-EBA4-4156-859A-838A6598E2ED}"/>
            </a:ext>
          </a:extLst>
        </xdr:cNvPr>
        <xdr:cNvSpPr txBox="1">
          <a:spLocks noChangeArrowheads="1"/>
        </xdr:cNvSpPr>
      </xdr:nvSpPr>
      <xdr:spPr bwMode="auto">
        <a:xfrm>
          <a:off x="34568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70" name="Text Box 16">
          <a:extLst>
            <a:ext uri="{FF2B5EF4-FFF2-40B4-BE49-F238E27FC236}">
              <a16:creationId xmlns:a16="http://schemas.microsoft.com/office/drawing/2014/main" id="{D932468B-521A-42AF-996E-92D61AFB7D4C}"/>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0</xdr:rowOff>
    </xdr:from>
    <xdr:ext cx="95250" cy="171450"/>
    <xdr:sp macro="" textlink="">
      <xdr:nvSpPr>
        <xdr:cNvPr id="3971" name="Text Box 17">
          <a:extLst>
            <a:ext uri="{FF2B5EF4-FFF2-40B4-BE49-F238E27FC236}">
              <a16:creationId xmlns:a16="http://schemas.microsoft.com/office/drawing/2014/main" id="{3FFEA253-5926-4A3D-A951-A739D0BC049E}"/>
            </a:ext>
          </a:extLst>
        </xdr:cNvPr>
        <xdr:cNvSpPr txBox="1">
          <a:spLocks noChangeArrowheads="1"/>
        </xdr:cNvSpPr>
      </xdr:nvSpPr>
      <xdr:spPr bwMode="auto">
        <a:xfrm>
          <a:off x="34568130" y="800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89</xdr:row>
      <xdr:rowOff>15875</xdr:rowOff>
    </xdr:from>
    <xdr:ext cx="95250" cy="171450"/>
    <xdr:sp macro="" textlink="">
      <xdr:nvSpPr>
        <xdr:cNvPr id="3972" name="Text Box 18">
          <a:extLst>
            <a:ext uri="{FF2B5EF4-FFF2-40B4-BE49-F238E27FC236}">
              <a16:creationId xmlns:a16="http://schemas.microsoft.com/office/drawing/2014/main" id="{C4389F62-67A4-47FF-9F84-E47A1BFECB17}"/>
            </a:ext>
          </a:extLst>
        </xdr:cNvPr>
        <xdr:cNvSpPr txBox="1">
          <a:spLocks noChangeArrowheads="1"/>
        </xdr:cNvSpPr>
      </xdr:nvSpPr>
      <xdr:spPr bwMode="auto">
        <a:xfrm>
          <a:off x="34565907" y="80206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213632"/>
    <xdr:sp macro="" textlink="">
      <xdr:nvSpPr>
        <xdr:cNvPr id="3973" name="Text Box 15">
          <a:extLst>
            <a:ext uri="{FF2B5EF4-FFF2-40B4-BE49-F238E27FC236}">
              <a16:creationId xmlns:a16="http://schemas.microsoft.com/office/drawing/2014/main" id="{68652CC6-BA7B-4913-A464-F67D306283B4}"/>
            </a:ext>
          </a:extLst>
        </xdr:cNvPr>
        <xdr:cNvSpPr txBox="1">
          <a:spLocks noChangeArrowheads="1"/>
        </xdr:cNvSpPr>
      </xdr:nvSpPr>
      <xdr:spPr bwMode="auto">
        <a:xfrm>
          <a:off x="34568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442269"/>
    <xdr:sp macro="" textlink="">
      <xdr:nvSpPr>
        <xdr:cNvPr id="3974" name="Text Box 15">
          <a:extLst>
            <a:ext uri="{FF2B5EF4-FFF2-40B4-BE49-F238E27FC236}">
              <a16:creationId xmlns:a16="http://schemas.microsoft.com/office/drawing/2014/main" id="{30CF5C9D-D172-4CD6-935E-66C9E6A92F28}"/>
            </a:ext>
          </a:extLst>
        </xdr:cNvPr>
        <xdr:cNvSpPr txBox="1">
          <a:spLocks noChangeArrowheads="1"/>
        </xdr:cNvSpPr>
      </xdr:nvSpPr>
      <xdr:spPr bwMode="auto">
        <a:xfrm>
          <a:off x="34568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213632"/>
    <xdr:sp macro="" textlink="">
      <xdr:nvSpPr>
        <xdr:cNvPr id="3975" name="Text Box 15">
          <a:extLst>
            <a:ext uri="{FF2B5EF4-FFF2-40B4-BE49-F238E27FC236}">
              <a16:creationId xmlns:a16="http://schemas.microsoft.com/office/drawing/2014/main" id="{F0CFCC3B-BA22-45CD-B609-AE47A09EEFC1}"/>
            </a:ext>
          </a:extLst>
        </xdr:cNvPr>
        <xdr:cNvSpPr txBox="1">
          <a:spLocks noChangeArrowheads="1"/>
        </xdr:cNvSpPr>
      </xdr:nvSpPr>
      <xdr:spPr bwMode="auto">
        <a:xfrm>
          <a:off x="34568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76" name="Text Box 16">
          <a:extLst>
            <a:ext uri="{FF2B5EF4-FFF2-40B4-BE49-F238E27FC236}">
              <a16:creationId xmlns:a16="http://schemas.microsoft.com/office/drawing/2014/main" id="{12F7C958-9598-4D25-A310-62F572D96474}"/>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77" name="Text Box 17">
          <a:extLst>
            <a:ext uri="{FF2B5EF4-FFF2-40B4-BE49-F238E27FC236}">
              <a16:creationId xmlns:a16="http://schemas.microsoft.com/office/drawing/2014/main" id="{9B50DE2D-B1D1-4B82-A127-332F0DDF1E79}"/>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78" name="Text Box 18">
          <a:extLst>
            <a:ext uri="{FF2B5EF4-FFF2-40B4-BE49-F238E27FC236}">
              <a16:creationId xmlns:a16="http://schemas.microsoft.com/office/drawing/2014/main" id="{C307B00C-5E81-4F1B-9B7E-CB75A49C29BD}"/>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79" name="Text Box 19">
          <a:extLst>
            <a:ext uri="{FF2B5EF4-FFF2-40B4-BE49-F238E27FC236}">
              <a16:creationId xmlns:a16="http://schemas.microsoft.com/office/drawing/2014/main" id="{455599E8-0367-4FC4-B938-06CBE1686681}"/>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3980" name="Text Box 15">
          <a:extLst>
            <a:ext uri="{FF2B5EF4-FFF2-40B4-BE49-F238E27FC236}">
              <a16:creationId xmlns:a16="http://schemas.microsoft.com/office/drawing/2014/main" id="{1F0D4A48-B9BA-45A6-B87D-A0509E237C3C}"/>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81" name="Text Box 16">
          <a:extLst>
            <a:ext uri="{FF2B5EF4-FFF2-40B4-BE49-F238E27FC236}">
              <a16:creationId xmlns:a16="http://schemas.microsoft.com/office/drawing/2014/main" id="{3C3DDACF-1BA6-4253-B19F-2A82A82C21A2}"/>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0</xdr:rowOff>
    </xdr:from>
    <xdr:ext cx="95250" cy="171450"/>
    <xdr:sp macro="" textlink="">
      <xdr:nvSpPr>
        <xdr:cNvPr id="3982" name="Text Box 17">
          <a:extLst>
            <a:ext uri="{FF2B5EF4-FFF2-40B4-BE49-F238E27FC236}">
              <a16:creationId xmlns:a16="http://schemas.microsoft.com/office/drawing/2014/main" id="{6C0AD8D7-8C7B-4722-B719-297B81ABD3E5}"/>
            </a:ext>
          </a:extLst>
        </xdr:cNvPr>
        <xdr:cNvSpPr txBox="1">
          <a:spLocks noChangeArrowheads="1"/>
        </xdr:cNvSpPr>
      </xdr:nvSpPr>
      <xdr:spPr bwMode="auto">
        <a:xfrm>
          <a:off x="34568130" y="8515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90</xdr:row>
      <xdr:rowOff>15875</xdr:rowOff>
    </xdr:from>
    <xdr:ext cx="95250" cy="171450"/>
    <xdr:sp macro="" textlink="">
      <xdr:nvSpPr>
        <xdr:cNvPr id="3983" name="Text Box 18">
          <a:extLst>
            <a:ext uri="{FF2B5EF4-FFF2-40B4-BE49-F238E27FC236}">
              <a16:creationId xmlns:a16="http://schemas.microsoft.com/office/drawing/2014/main" id="{1592D12D-356B-43C5-83DC-2172446D2A99}"/>
            </a:ext>
          </a:extLst>
        </xdr:cNvPr>
        <xdr:cNvSpPr txBox="1">
          <a:spLocks noChangeArrowheads="1"/>
        </xdr:cNvSpPr>
      </xdr:nvSpPr>
      <xdr:spPr bwMode="auto">
        <a:xfrm>
          <a:off x="34565907" y="853503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3984" name="Text Box 15">
          <a:extLst>
            <a:ext uri="{FF2B5EF4-FFF2-40B4-BE49-F238E27FC236}">
              <a16:creationId xmlns:a16="http://schemas.microsoft.com/office/drawing/2014/main" id="{6DFE3445-B012-4CE9-B126-BC45BA4E102F}"/>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442269"/>
    <xdr:sp macro="" textlink="">
      <xdr:nvSpPr>
        <xdr:cNvPr id="3985" name="Text Box 15">
          <a:extLst>
            <a:ext uri="{FF2B5EF4-FFF2-40B4-BE49-F238E27FC236}">
              <a16:creationId xmlns:a16="http://schemas.microsoft.com/office/drawing/2014/main" id="{857FC39B-378C-43D1-BE51-E7E20AC3F900}"/>
            </a:ext>
          </a:extLst>
        </xdr:cNvPr>
        <xdr:cNvSpPr txBox="1">
          <a:spLocks noChangeArrowheads="1"/>
        </xdr:cNvSpPr>
      </xdr:nvSpPr>
      <xdr:spPr bwMode="auto">
        <a:xfrm>
          <a:off x="34568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213632"/>
    <xdr:sp macro="" textlink="">
      <xdr:nvSpPr>
        <xdr:cNvPr id="3986" name="Text Box 15">
          <a:extLst>
            <a:ext uri="{FF2B5EF4-FFF2-40B4-BE49-F238E27FC236}">
              <a16:creationId xmlns:a16="http://schemas.microsoft.com/office/drawing/2014/main" id="{8B75B804-FEB6-44AD-B190-B02FCB693286}"/>
            </a:ext>
          </a:extLst>
        </xdr:cNvPr>
        <xdr:cNvSpPr txBox="1">
          <a:spLocks noChangeArrowheads="1"/>
        </xdr:cNvSpPr>
      </xdr:nvSpPr>
      <xdr:spPr bwMode="auto">
        <a:xfrm>
          <a:off x="34568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87" name="Text Box 16">
          <a:extLst>
            <a:ext uri="{FF2B5EF4-FFF2-40B4-BE49-F238E27FC236}">
              <a16:creationId xmlns:a16="http://schemas.microsoft.com/office/drawing/2014/main" id="{64EB711D-E85A-4C57-85B5-CE1314277E8E}"/>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88" name="Text Box 17">
          <a:extLst>
            <a:ext uri="{FF2B5EF4-FFF2-40B4-BE49-F238E27FC236}">
              <a16:creationId xmlns:a16="http://schemas.microsoft.com/office/drawing/2014/main" id="{75B35B27-4157-423D-960F-75DFE9866F2E}"/>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89" name="Text Box 18">
          <a:extLst>
            <a:ext uri="{FF2B5EF4-FFF2-40B4-BE49-F238E27FC236}">
              <a16:creationId xmlns:a16="http://schemas.microsoft.com/office/drawing/2014/main" id="{514F04D5-1248-48B9-B9C6-28F466A5BD61}"/>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90" name="Text Box 19">
          <a:extLst>
            <a:ext uri="{FF2B5EF4-FFF2-40B4-BE49-F238E27FC236}">
              <a16:creationId xmlns:a16="http://schemas.microsoft.com/office/drawing/2014/main" id="{84BBE5DE-6627-4848-94C9-CA84D359EE54}"/>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91" name="Text Box 16">
          <a:extLst>
            <a:ext uri="{FF2B5EF4-FFF2-40B4-BE49-F238E27FC236}">
              <a16:creationId xmlns:a16="http://schemas.microsoft.com/office/drawing/2014/main" id="{E7035CD1-CF90-46F9-AD6D-5D1ED6BE261C}"/>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91</xdr:row>
      <xdr:rowOff>0</xdr:rowOff>
    </xdr:from>
    <xdr:ext cx="95250" cy="171450"/>
    <xdr:sp macro="" textlink="">
      <xdr:nvSpPr>
        <xdr:cNvPr id="3992" name="Text Box 17">
          <a:extLst>
            <a:ext uri="{FF2B5EF4-FFF2-40B4-BE49-F238E27FC236}">
              <a16:creationId xmlns:a16="http://schemas.microsoft.com/office/drawing/2014/main" id="{F462442F-EAFD-4764-88E7-9B2CFD6D93A6}"/>
            </a:ext>
          </a:extLst>
        </xdr:cNvPr>
        <xdr:cNvSpPr txBox="1">
          <a:spLocks noChangeArrowheads="1"/>
        </xdr:cNvSpPr>
      </xdr:nvSpPr>
      <xdr:spPr bwMode="auto">
        <a:xfrm>
          <a:off x="34568130" y="9029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91</xdr:row>
      <xdr:rowOff>15875</xdr:rowOff>
    </xdr:from>
    <xdr:ext cx="95250" cy="171450"/>
    <xdr:sp macro="" textlink="">
      <xdr:nvSpPr>
        <xdr:cNvPr id="3993" name="Text Box 18">
          <a:extLst>
            <a:ext uri="{FF2B5EF4-FFF2-40B4-BE49-F238E27FC236}">
              <a16:creationId xmlns:a16="http://schemas.microsoft.com/office/drawing/2014/main" id="{2335AF21-261B-48B8-87F6-B106605AE762}"/>
            </a:ext>
          </a:extLst>
        </xdr:cNvPr>
        <xdr:cNvSpPr txBox="1">
          <a:spLocks noChangeArrowheads="1"/>
        </xdr:cNvSpPr>
      </xdr:nvSpPr>
      <xdr:spPr bwMode="auto">
        <a:xfrm>
          <a:off x="34565907" y="904938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3994" name="Text Box 15">
          <a:extLst>
            <a:ext uri="{FF2B5EF4-FFF2-40B4-BE49-F238E27FC236}">
              <a16:creationId xmlns:a16="http://schemas.microsoft.com/office/drawing/2014/main" id="{ED1480CC-51BE-43C9-B4FC-0C2C33054791}"/>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3995" name="Text Box 15">
          <a:extLst>
            <a:ext uri="{FF2B5EF4-FFF2-40B4-BE49-F238E27FC236}">
              <a16:creationId xmlns:a16="http://schemas.microsoft.com/office/drawing/2014/main" id="{52370B4C-3732-4C67-9AFA-D9E5DFBAF068}"/>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84</xdr:row>
      <xdr:rowOff>504825</xdr:rowOff>
    </xdr:from>
    <xdr:ext cx="95250" cy="442269"/>
    <xdr:sp macro="" textlink="">
      <xdr:nvSpPr>
        <xdr:cNvPr id="3996" name="Text Box 15">
          <a:extLst>
            <a:ext uri="{FF2B5EF4-FFF2-40B4-BE49-F238E27FC236}">
              <a16:creationId xmlns:a16="http://schemas.microsoft.com/office/drawing/2014/main" id="{5969FDAA-060A-4163-98AD-47A5129F6FF7}"/>
            </a:ext>
          </a:extLst>
        </xdr:cNvPr>
        <xdr:cNvSpPr txBox="1">
          <a:spLocks noChangeArrowheads="1"/>
        </xdr:cNvSpPr>
      </xdr:nvSpPr>
      <xdr:spPr bwMode="auto">
        <a:xfrm>
          <a:off x="32282130" y="5935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84</xdr:row>
      <xdr:rowOff>504825</xdr:rowOff>
    </xdr:from>
    <xdr:ext cx="95250" cy="213632"/>
    <xdr:sp macro="" textlink="">
      <xdr:nvSpPr>
        <xdr:cNvPr id="3997" name="Text Box 15">
          <a:extLst>
            <a:ext uri="{FF2B5EF4-FFF2-40B4-BE49-F238E27FC236}">
              <a16:creationId xmlns:a16="http://schemas.microsoft.com/office/drawing/2014/main" id="{66880140-E1BB-4137-946D-657D966021A1}"/>
            </a:ext>
          </a:extLst>
        </xdr:cNvPr>
        <xdr:cNvSpPr txBox="1">
          <a:spLocks noChangeArrowheads="1"/>
        </xdr:cNvSpPr>
      </xdr:nvSpPr>
      <xdr:spPr bwMode="auto">
        <a:xfrm>
          <a:off x="32282130" y="5935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504825</xdr:rowOff>
    </xdr:from>
    <xdr:ext cx="95250" cy="442269"/>
    <xdr:sp macro="" textlink="">
      <xdr:nvSpPr>
        <xdr:cNvPr id="3998" name="Text Box 15">
          <a:extLst>
            <a:ext uri="{FF2B5EF4-FFF2-40B4-BE49-F238E27FC236}">
              <a16:creationId xmlns:a16="http://schemas.microsoft.com/office/drawing/2014/main" id="{759A617A-7074-4FFB-87B9-7478FD860992}"/>
            </a:ext>
          </a:extLst>
        </xdr:cNvPr>
        <xdr:cNvSpPr txBox="1">
          <a:spLocks noChangeArrowheads="1"/>
        </xdr:cNvSpPr>
      </xdr:nvSpPr>
      <xdr:spPr bwMode="auto">
        <a:xfrm>
          <a:off x="32282130"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85</xdr:row>
      <xdr:rowOff>504825</xdr:rowOff>
    </xdr:from>
    <xdr:ext cx="95250" cy="213632"/>
    <xdr:sp macro="" textlink="">
      <xdr:nvSpPr>
        <xdr:cNvPr id="3999" name="Text Box 15">
          <a:extLst>
            <a:ext uri="{FF2B5EF4-FFF2-40B4-BE49-F238E27FC236}">
              <a16:creationId xmlns:a16="http://schemas.microsoft.com/office/drawing/2014/main" id="{AD819F32-0366-42F2-8A42-21D02BA00A0D}"/>
            </a:ext>
          </a:extLst>
        </xdr:cNvPr>
        <xdr:cNvSpPr txBox="1">
          <a:spLocks noChangeArrowheads="1"/>
        </xdr:cNvSpPr>
      </xdr:nvSpPr>
      <xdr:spPr bwMode="auto">
        <a:xfrm>
          <a:off x="32282130" y="6450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86</xdr:row>
      <xdr:rowOff>504825</xdr:rowOff>
    </xdr:from>
    <xdr:ext cx="95250" cy="442269"/>
    <xdr:sp macro="" textlink="">
      <xdr:nvSpPr>
        <xdr:cNvPr id="4000" name="Text Box 15">
          <a:extLst>
            <a:ext uri="{FF2B5EF4-FFF2-40B4-BE49-F238E27FC236}">
              <a16:creationId xmlns:a16="http://schemas.microsoft.com/office/drawing/2014/main" id="{4121D80E-45D5-4C53-BDC4-B7A8ABFE810A}"/>
            </a:ext>
          </a:extLst>
        </xdr:cNvPr>
        <xdr:cNvSpPr txBox="1">
          <a:spLocks noChangeArrowheads="1"/>
        </xdr:cNvSpPr>
      </xdr:nvSpPr>
      <xdr:spPr bwMode="auto">
        <a:xfrm>
          <a:off x="32282130" y="6964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86</xdr:row>
      <xdr:rowOff>504825</xdr:rowOff>
    </xdr:from>
    <xdr:ext cx="95250" cy="213632"/>
    <xdr:sp macro="" textlink="">
      <xdr:nvSpPr>
        <xdr:cNvPr id="4001" name="Text Box 15">
          <a:extLst>
            <a:ext uri="{FF2B5EF4-FFF2-40B4-BE49-F238E27FC236}">
              <a16:creationId xmlns:a16="http://schemas.microsoft.com/office/drawing/2014/main" id="{C656282C-19A4-432A-ACA8-D4986732E774}"/>
            </a:ext>
          </a:extLst>
        </xdr:cNvPr>
        <xdr:cNvSpPr txBox="1">
          <a:spLocks noChangeArrowheads="1"/>
        </xdr:cNvSpPr>
      </xdr:nvSpPr>
      <xdr:spPr bwMode="auto">
        <a:xfrm>
          <a:off x="32282130" y="6964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84</xdr:row>
      <xdr:rowOff>504825</xdr:rowOff>
    </xdr:from>
    <xdr:ext cx="95250" cy="442269"/>
    <xdr:sp macro="" textlink="">
      <xdr:nvSpPr>
        <xdr:cNvPr id="4002" name="Text Box 15">
          <a:extLst>
            <a:ext uri="{FF2B5EF4-FFF2-40B4-BE49-F238E27FC236}">
              <a16:creationId xmlns:a16="http://schemas.microsoft.com/office/drawing/2014/main" id="{E1ADF3E2-5C4D-4839-A0D4-A09D82CEE92E}"/>
            </a:ext>
          </a:extLst>
        </xdr:cNvPr>
        <xdr:cNvSpPr txBox="1">
          <a:spLocks noChangeArrowheads="1"/>
        </xdr:cNvSpPr>
      </xdr:nvSpPr>
      <xdr:spPr bwMode="auto">
        <a:xfrm>
          <a:off x="34568130" y="59359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84</xdr:row>
      <xdr:rowOff>504825</xdr:rowOff>
    </xdr:from>
    <xdr:ext cx="95250" cy="213632"/>
    <xdr:sp macro="" textlink="">
      <xdr:nvSpPr>
        <xdr:cNvPr id="4003" name="Text Box 15">
          <a:extLst>
            <a:ext uri="{FF2B5EF4-FFF2-40B4-BE49-F238E27FC236}">
              <a16:creationId xmlns:a16="http://schemas.microsoft.com/office/drawing/2014/main" id="{66A0B4DC-E2D5-493B-BED9-993D5AD0E594}"/>
            </a:ext>
          </a:extLst>
        </xdr:cNvPr>
        <xdr:cNvSpPr txBox="1">
          <a:spLocks noChangeArrowheads="1"/>
        </xdr:cNvSpPr>
      </xdr:nvSpPr>
      <xdr:spPr bwMode="auto">
        <a:xfrm>
          <a:off x="34568130" y="59359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504825</xdr:rowOff>
    </xdr:from>
    <xdr:ext cx="95250" cy="442269"/>
    <xdr:sp macro="" textlink="">
      <xdr:nvSpPr>
        <xdr:cNvPr id="4004" name="Text Box 15">
          <a:extLst>
            <a:ext uri="{FF2B5EF4-FFF2-40B4-BE49-F238E27FC236}">
              <a16:creationId xmlns:a16="http://schemas.microsoft.com/office/drawing/2014/main" id="{1820D487-D17E-4E14-9977-DC4A5B0B2754}"/>
            </a:ext>
          </a:extLst>
        </xdr:cNvPr>
        <xdr:cNvSpPr txBox="1">
          <a:spLocks noChangeArrowheads="1"/>
        </xdr:cNvSpPr>
      </xdr:nvSpPr>
      <xdr:spPr bwMode="auto">
        <a:xfrm>
          <a:off x="34568130" y="64503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85</xdr:row>
      <xdr:rowOff>504825</xdr:rowOff>
    </xdr:from>
    <xdr:ext cx="95250" cy="213632"/>
    <xdr:sp macro="" textlink="">
      <xdr:nvSpPr>
        <xdr:cNvPr id="4005" name="Text Box 15">
          <a:extLst>
            <a:ext uri="{FF2B5EF4-FFF2-40B4-BE49-F238E27FC236}">
              <a16:creationId xmlns:a16="http://schemas.microsoft.com/office/drawing/2014/main" id="{F5052521-D15D-43A4-93DD-A53C94F99022}"/>
            </a:ext>
          </a:extLst>
        </xdr:cNvPr>
        <xdr:cNvSpPr txBox="1">
          <a:spLocks noChangeArrowheads="1"/>
        </xdr:cNvSpPr>
      </xdr:nvSpPr>
      <xdr:spPr bwMode="auto">
        <a:xfrm>
          <a:off x="34568130" y="64503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86</xdr:row>
      <xdr:rowOff>504825</xdr:rowOff>
    </xdr:from>
    <xdr:ext cx="95250" cy="442269"/>
    <xdr:sp macro="" textlink="">
      <xdr:nvSpPr>
        <xdr:cNvPr id="4006" name="Text Box 15">
          <a:extLst>
            <a:ext uri="{FF2B5EF4-FFF2-40B4-BE49-F238E27FC236}">
              <a16:creationId xmlns:a16="http://schemas.microsoft.com/office/drawing/2014/main" id="{6B85528F-F213-4017-BA4E-500B3537C61E}"/>
            </a:ext>
          </a:extLst>
        </xdr:cNvPr>
        <xdr:cNvSpPr txBox="1">
          <a:spLocks noChangeArrowheads="1"/>
        </xdr:cNvSpPr>
      </xdr:nvSpPr>
      <xdr:spPr bwMode="auto">
        <a:xfrm>
          <a:off x="34568130" y="69646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86</xdr:row>
      <xdr:rowOff>504825</xdr:rowOff>
    </xdr:from>
    <xdr:ext cx="95250" cy="213632"/>
    <xdr:sp macro="" textlink="">
      <xdr:nvSpPr>
        <xdr:cNvPr id="4007" name="Text Box 15">
          <a:extLst>
            <a:ext uri="{FF2B5EF4-FFF2-40B4-BE49-F238E27FC236}">
              <a16:creationId xmlns:a16="http://schemas.microsoft.com/office/drawing/2014/main" id="{4A380FDC-082C-41E3-A281-C600CCD241BB}"/>
            </a:ext>
          </a:extLst>
        </xdr:cNvPr>
        <xdr:cNvSpPr txBox="1">
          <a:spLocks noChangeArrowheads="1"/>
        </xdr:cNvSpPr>
      </xdr:nvSpPr>
      <xdr:spPr bwMode="auto">
        <a:xfrm>
          <a:off x="34568130" y="69646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442269"/>
    <xdr:sp macro="" textlink="">
      <xdr:nvSpPr>
        <xdr:cNvPr id="4008" name="Text Box 15">
          <a:extLst>
            <a:ext uri="{FF2B5EF4-FFF2-40B4-BE49-F238E27FC236}">
              <a16:creationId xmlns:a16="http://schemas.microsoft.com/office/drawing/2014/main" id="{20EBD4F1-7955-4508-8D76-129413504478}"/>
            </a:ext>
          </a:extLst>
        </xdr:cNvPr>
        <xdr:cNvSpPr txBox="1">
          <a:spLocks noChangeArrowheads="1"/>
        </xdr:cNvSpPr>
      </xdr:nvSpPr>
      <xdr:spPr bwMode="auto">
        <a:xfrm>
          <a:off x="32282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213632"/>
    <xdr:sp macro="" textlink="">
      <xdr:nvSpPr>
        <xdr:cNvPr id="4009" name="Text Box 15">
          <a:extLst>
            <a:ext uri="{FF2B5EF4-FFF2-40B4-BE49-F238E27FC236}">
              <a16:creationId xmlns:a16="http://schemas.microsoft.com/office/drawing/2014/main" id="{BA7F6686-89BE-4ACB-B86F-9A3998EDA0AF}"/>
            </a:ext>
          </a:extLst>
        </xdr:cNvPr>
        <xdr:cNvSpPr txBox="1">
          <a:spLocks noChangeArrowheads="1"/>
        </xdr:cNvSpPr>
      </xdr:nvSpPr>
      <xdr:spPr bwMode="auto">
        <a:xfrm>
          <a:off x="32282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87</xdr:row>
      <xdr:rowOff>504825</xdr:rowOff>
    </xdr:from>
    <xdr:ext cx="95250" cy="442269"/>
    <xdr:sp macro="" textlink="">
      <xdr:nvSpPr>
        <xdr:cNvPr id="4010" name="Text Box 15">
          <a:extLst>
            <a:ext uri="{FF2B5EF4-FFF2-40B4-BE49-F238E27FC236}">
              <a16:creationId xmlns:a16="http://schemas.microsoft.com/office/drawing/2014/main" id="{CEC615BB-FF41-4FAE-A7E5-416DBEBB725B}"/>
            </a:ext>
          </a:extLst>
        </xdr:cNvPr>
        <xdr:cNvSpPr txBox="1">
          <a:spLocks noChangeArrowheads="1"/>
        </xdr:cNvSpPr>
      </xdr:nvSpPr>
      <xdr:spPr bwMode="auto">
        <a:xfrm>
          <a:off x="32282130" y="74790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87</xdr:row>
      <xdr:rowOff>504825</xdr:rowOff>
    </xdr:from>
    <xdr:ext cx="95250" cy="213632"/>
    <xdr:sp macro="" textlink="">
      <xdr:nvSpPr>
        <xdr:cNvPr id="4011" name="Text Box 15">
          <a:extLst>
            <a:ext uri="{FF2B5EF4-FFF2-40B4-BE49-F238E27FC236}">
              <a16:creationId xmlns:a16="http://schemas.microsoft.com/office/drawing/2014/main" id="{F3B6A809-1F8C-49B0-9D6B-32C44A6E2EB9}"/>
            </a:ext>
          </a:extLst>
        </xdr:cNvPr>
        <xdr:cNvSpPr txBox="1">
          <a:spLocks noChangeArrowheads="1"/>
        </xdr:cNvSpPr>
      </xdr:nvSpPr>
      <xdr:spPr bwMode="auto">
        <a:xfrm>
          <a:off x="32282130" y="74790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442269"/>
    <xdr:sp macro="" textlink="">
      <xdr:nvSpPr>
        <xdr:cNvPr id="4012" name="Text Box 15">
          <a:extLst>
            <a:ext uri="{FF2B5EF4-FFF2-40B4-BE49-F238E27FC236}">
              <a16:creationId xmlns:a16="http://schemas.microsoft.com/office/drawing/2014/main" id="{DC5C68E8-1AA4-4FDB-BD69-34C5181E99D0}"/>
            </a:ext>
          </a:extLst>
        </xdr:cNvPr>
        <xdr:cNvSpPr txBox="1">
          <a:spLocks noChangeArrowheads="1"/>
        </xdr:cNvSpPr>
      </xdr:nvSpPr>
      <xdr:spPr bwMode="auto">
        <a:xfrm>
          <a:off x="32282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213632"/>
    <xdr:sp macro="" textlink="">
      <xdr:nvSpPr>
        <xdr:cNvPr id="4013" name="Text Box 15">
          <a:extLst>
            <a:ext uri="{FF2B5EF4-FFF2-40B4-BE49-F238E27FC236}">
              <a16:creationId xmlns:a16="http://schemas.microsoft.com/office/drawing/2014/main" id="{3FDD318D-D1ED-4B38-A4EF-4435480761DB}"/>
            </a:ext>
          </a:extLst>
        </xdr:cNvPr>
        <xdr:cNvSpPr txBox="1">
          <a:spLocks noChangeArrowheads="1"/>
        </xdr:cNvSpPr>
      </xdr:nvSpPr>
      <xdr:spPr bwMode="auto">
        <a:xfrm>
          <a:off x="32282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442269"/>
    <xdr:sp macro="" textlink="">
      <xdr:nvSpPr>
        <xdr:cNvPr id="4014" name="Text Box 15">
          <a:extLst>
            <a:ext uri="{FF2B5EF4-FFF2-40B4-BE49-F238E27FC236}">
              <a16:creationId xmlns:a16="http://schemas.microsoft.com/office/drawing/2014/main" id="{56852B83-4806-43B7-A4E7-7865D5FF7357}"/>
            </a:ext>
          </a:extLst>
        </xdr:cNvPr>
        <xdr:cNvSpPr txBox="1">
          <a:spLocks noChangeArrowheads="1"/>
        </xdr:cNvSpPr>
      </xdr:nvSpPr>
      <xdr:spPr bwMode="auto">
        <a:xfrm>
          <a:off x="32282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88</xdr:row>
      <xdr:rowOff>504825</xdr:rowOff>
    </xdr:from>
    <xdr:ext cx="95250" cy="213632"/>
    <xdr:sp macro="" textlink="">
      <xdr:nvSpPr>
        <xdr:cNvPr id="4015" name="Text Box 15">
          <a:extLst>
            <a:ext uri="{FF2B5EF4-FFF2-40B4-BE49-F238E27FC236}">
              <a16:creationId xmlns:a16="http://schemas.microsoft.com/office/drawing/2014/main" id="{2806EC33-BD25-42C5-B4E4-65F9D447297E}"/>
            </a:ext>
          </a:extLst>
        </xdr:cNvPr>
        <xdr:cNvSpPr txBox="1">
          <a:spLocks noChangeArrowheads="1"/>
        </xdr:cNvSpPr>
      </xdr:nvSpPr>
      <xdr:spPr bwMode="auto">
        <a:xfrm>
          <a:off x="32282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442269"/>
    <xdr:sp macro="" textlink="">
      <xdr:nvSpPr>
        <xdr:cNvPr id="4016" name="Text Box 15">
          <a:extLst>
            <a:ext uri="{FF2B5EF4-FFF2-40B4-BE49-F238E27FC236}">
              <a16:creationId xmlns:a16="http://schemas.microsoft.com/office/drawing/2014/main" id="{756E53A5-78FC-4DAC-A19F-9EC3192F91EA}"/>
            </a:ext>
          </a:extLst>
        </xdr:cNvPr>
        <xdr:cNvSpPr txBox="1">
          <a:spLocks noChangeArrowheads="1"/>
        </xdr:cNvSpPr>
      </xdr:nvSpPr>
      <xdr:spPr bwMode="auto">
        <a:xfrm>
          <a:off x="32282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213632"/>
    <xdr:sp macro="" textlink="">
      <xdr:nvSpPr>
        <xdr:cNvPr id="4017" name="Text Box 15">
          <a:extLst>
            <a:ext uri="{FF2B5EF4-FFF2-40B4-BE49-F238E27FC236}">
              <a16:creationId xmlns:a16="http://schemas.microsoft.com/office/drawing/2014/main" id="{27AF1EDD-AA9B-4200-BA84-61983F850D4E}"/>
            </a:ext>
          </a:extLst>
        </xdr:cNvPr>
        <xdr:cNvSpPr txBox="1">
          <a:spLocks noChangeArrowheads="1"/>
        </xdr:cNvSpPr>
      </xdr:nvSpPr>
      <xdr:spPr bwMode="auto">
        <a:xfrm>
          <a:off x="32282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4018" name="Text Box 15">
          <a:extLst>
            <a:ext uri="{FF2B5EF4-FFF2-40B4-BE49-F238E27FC236}">
              <a16:creationId xmlns:a16="http://schemas.microsoft.com/office/drawing/2014/main" id="{6C826DA6-F879-4764-9509-1CA6E1D6AC96}"/>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4019" name="Text Box 15">
          <a:extLst>
            <a:ext uri="{FF2B5EF4-FFF2-40B4-BE49-F238E27FC236}">
              <a16:creationId xmlns:a16="http://schemas.microsoft.com/office/drawing/2014/main" id="{7035AE4B-FBEA-4C2B-9281-CD4FEFF0EEE1}"/>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442269"/>
    <xdr:sp macro="" textlink="">
      <xdr:nvSpPr>
        <xdr:cNvPr id="4020" name="Text Box 15">
          <a:extLst>
            <a:ext uri="{FF2B5EF4-FFF2-40B4-BE49-F238E27FC236}">
              <a16:creationId xmlns:a16="http://schemas.microsoft.com/office/drawing/2014/main" id="{369B6BD6-2F61-4429-9B57-30B634448B29}"/>
            </a:ext>
          </a:extLst>
        </xdr:cNvPr>
        <xdr:cNvSpPr txBox="1">
          <a:spLocks noChangeArrowheads="1"/>
        </xdr:cNvSpPr>
      </xdr:nvSpPr>
      <xdr:spPr bwMode="auto">
        <a:xfrm>
          <a:off x="32282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89</xdr:row>
      <xdr:rowOff>504825</xdr:rowOff>
    </xdr:from>
    <xdr:ext cx="95250" cy="213632"/>
    <xdr:sp macro="" textlink="">
      <xdr:nvSpPr>
        <xdr:cNvPr id="4021" name="Text Box 15">
          <a:extLst>
            <a:ext uri="{FF2B5EF4-FFF2-40B4-BE49-F238E27FC236}">
              <a16:creationId xmlns:a16="http://schemas.microsoft.com/office/drawing/2014/main" id="{C25B793C-1DD6-437D-B5D1-7F655277B33B}"/>
            </a:ext>
          </a:extLst>
        </xdr:cNvPr>
        <xdr:cNvSpPr txBox="1">
          <a:spLocks noChangeArrowheads="1"/>
        </xdr:cNvSpPr>
      </xdr:nvSpPr>
      <xdr:spPr bwMode="auto">
        <a:xfrm>
          <a:off x="32282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4022" name="Text Box 15">
          <a:extLst>
            <a:ext uri="{FF2B5EF4-FFF2-40B4-BE49-F238E27FC236}">
              <a16:creationId xmlns:a16="http://schemas.microsoft.com/office/drawing/2014/main" id="{335D85F9-C00B-4379-8383-3271146ADCA3}"/>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4023" name="Text Box 15">
          <a:extLst>
            <a:ext uri="{FF2B5EF4-FFF2-40B4-BE49-F238E27FC236}">
              <a16:creationId xmlns:a16="http://schemas.microsoft.com/office/drawing/2014/main" id="{A8FBB230-2855-400C-AECD-96972F4F1F7A}"/>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442269"/>
    <xdr:sp macro="" textlink="">
      <xdr:nvSpPr>
        <xdr:cNvPr id="4024" name="Text Box 15">
          <a:extLst>
            <a:ext uri="{FF2B5EF4-FFF2-40B4-BE49-F238E27FC236}">
              <a16:creationId xmlns:a16="http://schemas.microsoft.com/office/drawing/2014/main" id="{7AE6A4F8-5BE5-4343-8D29-16A20B080798}"/>
            </a:ext>
          </a:extLst>
        </xdr:cNvPr>
        <xdr:cNvSpPr txBox="1">
          <a:spLocks noChangeArrowheads="1"/>
        </xdr:cNvSpPr>
      </xdr:nvSpPr>
      <xdr:spPr bwMode="auto">
        <a:xfrm>
          <a:off x="32282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90</xdr:row>
      <xdr:rowOff>504825</xdr:rowOff>
    </xdr:from>
    <xdr:ext cx="95250" cy="213632"/>
    <xdr:sp macro="" textlink="">
      <xdr:nvSpPr>
        <xdr:cNvPr id="4025" name="Text Box 15">
          <a:extLst>
            <a:ext uri="{FF2B5EF4-FFF2-40B4-BE49-F238E27FC236}">
              <a16:creationId xmlns:a16="http://schemas.microsoft.com/office/drawing/2014/main" id="{3F8AADC5-748E-4FA2-B908-4C84CD45FE89}"/>
            </a:ext>
          </a:extLst>
        </xdr:cNvPr>
        <xdr:cNvSpPr txBox="1">
          <a:spLocks noChangeArrowheads="1"/>
        </xdr:cNvSpPr>
      </xdr:nvSpPr>
      <xdr:spPr bwMode="auto">
        <a:xfrm>
          <a:off x="32282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442269"/>
    <xdr:sp macro="" textlink="">
      <xdr:nvSpPr>
        <xdr:cNvPr id="4026" name="Text Box 15">
          <a:extLst>
            <a:ext uri="{FF2B5EF4-FFF2-40B4-BE49-F238E27FC236}">
              <a16:creationId xmlns:a16="http://schemas.microsoft.com/office/drawing/2014/main" id="{3734C215-C326-406D-B1D8-3194A33DCBC0}"/>
            </a:ext>
          </a:extLst>
        </xdr:cNvPr>
        <xdr:cNvSpPr txBox="1">
          <a:spLocks noChangeArrowheads="1"/>
        </xdr:cNvSpPr>
      </xdr:nvSpPr>
      <xdr:spPr bwMode="auto">
        <a:xfrm>
          <a:off x="34568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213632"/>
    <xdr:sp macro="" textlink="">
      <xdr:nvSpPr>
        <xdr:cNvPr id="4027" name="Text Box 15">
          <a:extLst>
            <a:ext uri="{FF2B5EF4-FFF2-40B4-BE49-F238E27FC236}">
              <a16:creationId xmlns:a16="http://schemas.microsoft.com/office/drawing/2014/main" id="{468A4680-5994-4F6E-B834-0EE5CB764971}"/>
            </a:ext>
          </a:extLst>
        </xdr:cNvPr>
        <xdr:cNvSpPr txBox="1">
          <a:spLocks noChangeArrowheads="1"/>
        </xdr:cNvSpPr>
      </xdr:nvSpPr>
      <xdr:spPr bwMode="auto">
        <a:xfrm>
          <a:off x="34568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87</xdr:row>
      <xdr:rowOff>504825</xdr:rowOff>
    </xdr:from>
    <xdr:ext cx="95250" cy="442269"/>
    <xdr:sp macro="" textlink="">
      <xdr:nvSpPr>
        <xdr:cNvPr id="4028" name="Text Box 15">
          <a:extLst>
            <a:ext uri="{FF2B5EF4-FFF2-40B4-BE49-F238E27FC236}">
              <a16:creationId xmlns:a16="http://schemas.microsoft.com/office/drawing/2014/main" id="{5511FF2F-39E8-4309-8672-B9DB1A67BE42}"/>
            </a:ext>
          </a:extLst>
        </xdr:cNvPr>
        <xdr:cNvSpPr txBox="1">
          <a:spLocks noChangeArrowheads="1"/>
        </xdr:cNvSpPr>
      </xdr:nvSpPr>
      <xdr:spPr bwMode="auto">
        <a:xfrm>
          <a:off x="34568130" y="74790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87</xdr:row>
      <xdr:rowOff>504825</xdr:rowOff>
    </xdr:from>
    <xdr:ext cx="95250" cy="213632"/>
    <xdr:sp macro="" textlink="">
      <xdr:nvSpPr>
        <xdr:cNvPr id="4029" name="Text Box 15">
          <a:extLst>
            <a:ext uri="{FF2B5EF4-FFF2-40B4-BE49-F238E27FC236}">
              <a16:creationId xmlns:a16="http://schemas.microsoft.com/office/drawing/2014/main" id="{0F769E5A-E332-43B8-AA7E-AE858CE79D58}"/>
            </a:ext>
          </a:extLst>
        </xdr:cNvPr>
        <xdr:cNvSpPr txBox="1">
          <a:spLocks noChangeArrowheads="1"/>
        </xdr:cNvSpPr>
      </xdr:nvSpPr>
      <xdr:spPr bwMode="auto">
        <a:xfrm>
          <a:off x="34568130" y="74790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442269"/>
    <xdr:sp macro="" textlink="">
      <xdr:nvSpPr>
        <xdr:cNvPr id="4030" name="Text Box 15">
          <a:extLst>
            <a:ext uri="{FF2B5EF4-FFF2-40B4-BE49-F238E27FC236}">
              <a16:creationId xmlns:a16="http://schemas.microsoft.com/office/drawing/2014/main" id="{D5066148-1676-4DF6-B90C-F895FFAC4429}"/>
            </a:ext>
          </a:extLst>
        </xdr:cNvPr>
        <xdr:cNvSpPr txBox="1">
          <a:spLocks noChangeArrowheads="1"/>
        </xdr:cNvSpPr>
      </xdr:nvSpPr>
      <xdr:spPr bwMode="auto">
        <a:xfrm>
          <a:off x="34568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213632"/>
    <xdr:sp macro="" textlink="">
      <xdr:nvSpPr>
        <xdr:cNvPr id="4031" name="Text Box 15">
          <a:extLst>
            <a:ext uri="{FF2B5EF4-FFF2-40B4-BE49-F238E27FC236}">
              <a16:creationId xmlns:a16="http://schemas.microsoft.com/office/drawing/2014/main" id="{7F101931-D425-4E36-95BF-482967A79ABB}"/>
            </a:ext>
          </a:extLst>
        </xdr:cNvPr>
        <xdr:cNvSpPr txBox="1">
          <a:spLocks noChangeArrowheads="1"/>
        </xdr:cNvSpPr>
      </xdr:nvSpPr>
      <xdr:spPr bwMode="auto">
        <a:xfrm>
          <a:off x="34568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442269"/>
    <xdr:sp macro="" textlink="">
      <xdr:nvSpPr>
        <xdr:cNvPr id="4032" name="Text Box 15">
          <a:extLst>
            <a:ext uri="{FF2B5EF4-FFF2-40B4-BE49-F238E27FC236}">
              <a16:creationId xmlns:a16="http://schemas.microsoft.com/office/drawing/2014/main" id="{D61FBBD4-DE10-41BD-B832-D5F817BB5D32}"/>
            </a:ext>
          </a:extLst>
        </xdr:cNvPr>
        <xdr:cNvSpPr txBox="1">
          <a:spLocks noChangeArrowheads="1"/>
        </xdr:cNvSpPr>
      </xdr:nvSpPr>
      <xdr:spPr bwMode="auto">
        <a:xfrm>
          <a:off x="34568130" y="79933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88</xdr:row>
      <xdr:rowOff>504825</xdr:rowOff>
    </xdr:from>
    <xdr:ext cx="95250" cy="213632"/>
    <xdr:sp macro="" textlink="">
      <xdr:nvSpPr>
        <xdr:cNvPr id="4033" name="Text Box 15">
          <a:extLst>
            <a:ext uri="{FF2B5EF4-FFF2-40B4-BE49-F238E27FC236}">
              <a16:creationId xmlns:a16="http://schemas.microsoft.com/office/drawing/2014/main" id="{E14DDF23-D13F-45A4-AA01-8390A57EF934}"/>
            </a:ext>
          </a:extLst>
        </xdr:cNvPr>
        <xdr:cNvSpPr txBox="1">
          <a:spLocks noChangeArrowheads="1"/>
        </xdr:cNvSpPr>
      </xdr:nvSpPr>
      <xdr:spPr bwMode="auto">
        <a:xfrm>
          <a:off x="34568130" y="79933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442269"/>
    <xdr:sp macro="" textlink="">
      <xdr:nvSpPr>
        <xdr:cNvPr id="4034" name="Text Box 15">
          <a:extLst>
            <a:ext uri="{FF2B5EF4-FFF2-40B4-BE49-F238E27FC236}">
              <a16:creationId xmlns:a16="http://schemas.microsoft.com/office/drawing/2014/main" id="{4FE5D962-D299-450C-AC3F-D5E74DE0CAFD}"/>
            </a:ext>
          </a:extLst>
        </xdr:cNvPr>
        <xdr:cNvSpPr txBox="1">
          <a:spLocks noChangeArrowheads="1"/>
        </xdr:cNvSpPr>
      </xdr:nvSpPr>
      <xdr:spPr bwMode="auto">
        <a:xfrm>
          <a:off x="34568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213632"/>
    <xdr:sp macro="" textlink="">
      <xdr:nvSpPr>
        <xdr:cNvPr id="4035" name="Text Box 15">
          <a:extLst>
            <a:ext uri="{FF2B5EF4-FFF2-40B4-BE49-F238E27FC236}">
              <a16:creationId xmlns:a16="http://schemas.microsoft.com/office/drawing/2014/main" id="{51F7CC19-63A5-4FD1-9852-71CA78936DB7}"/>
            </a:ext>
          </a:extLst>
        </xdr:cNvPr>
        <xdr:cNvSpPr txBox="1">
          <a:spLocks noChangeArrowheads="1"/>
        </xdr:cNvSpPr>
      </xdr:nvSpPr>
      <xdr:spPr bwMode="auto">
        <a:xfrm>
          <a:off x="34568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4036" name="Text Box 15">
          <a:extLst>
            <a:ext uri="{FF2B5EF4-FFF2-40B4-BE49-F238E27FC236}">
              <a16:creationId xmlns:a16="http://schemas.microsoft.com/office/drawing/2014/main" id="{A5026917-D45D-41E4-A469-0C966FB23644}"/>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4037" name="Text Box 15">
          <a:extLst>
            <a:ext uri="{FF2B5EF4-FFF2-40B4-BE49-F238E27FC236}">
              <a16:creationId xmlns:a16="http://schemas.microsoft.com/office/drawing/2014/main" id="{8E38D3A3-B32A-426B-B2EF-EF455591357C}"/>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442269"/>
    <xdr:sp macro="" textlink="">
      <xdr:nvSpPr>
        <xdr:cNvPr id="4038" name="Text Box 15">
          <a:extLst>
            <a:ext uri="{FF2B5EF4-FFF2-40B4-BE49-F238E27FC236}">
              <a16:creationId xmlns:a16="http://schemas.microsoft.com/office/drawing/2014/main" id="{F208A45D-A0DF-476A-9930-E461D6ACD247}"/>
            </a:ext>
          </a:extLst>
        </xdr:cNvPr>
        <xdr:cNvSpPr txBox="1">
          <a:spLocks noChangeArrowheads="1"/>
        </xdr:cNvSpPr>
      </xdr:nvSpPr>
      <xdr:spPr bwMode="auto">
        <a:xfrm>
          <a:off x="34568130" y="850773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89</xdr:row>
      <xdr:rowOff>504825</xdr:rowOff>
    </xdr:from>
    <xdr:ext cx="95250" cy="213632"/>
    <xdr:sp macro="" textlink="">
      <xdr:nvSpPr>
        <xdr:cNvPr id="4039" name="Text Box 15">
          <a:extLst>
            <a:ext uri="{FF2B5EF4-FFF2-40B4-BE49-F238E27FC236}">
              <a16:creationId xmlns:a16="http://schemas.microsoft.com/office/drawing/2014/main" id="{E0673C42-57D1-446B-896D-908B2A96A915}"/>
            </a:ext>
          </a:extLst>
        </xdr:cNvPr>
        <xdr:cNvSpPr txBox="1">
          <a:spLocks noChangeArrowheads="1"/>
        </xdr:cNvSpPr>
      </xdr:nvSpPr>
      <xdr:spPr bwMode="auto">
        <a:xfrm>
          <a:off x="34568130" y="850773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4040" name="Text Box 15">
          <a:extLst>
            <a:ext uri="{FF2B5EF4-FFF2-40B4-BE49-F238E27FC236}">
              <a16:creationId xmlns:a16="http://schemas.microsoft.com/office/drawing/2014/main" id="{37F2C779-0BB1-48E0-A7E0-6015F9AAD21D}"/>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4041" name="Text Box 15">
          <a:extLst>
            <a:ext uri="{FF2B5EF4-FFF2-40B4-BE49-F238E27FC236}">
              <a16:creationId xmlns:a16="http://schemas.microsoft.com/office/drawing/2014/main" id="{C4940EF0-BB53-4524-AF55-14208AD44A40}"/>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442269"/>
    <xdr:sp macro="" textlink="">
      <xdr:nvSpPr>
        <xdr:cNvPr id="4042" name="Text Box 15">
          <a:extLst>
            <a:ext uri="{FF2B5EF4-FFF2-40B4-BE49-F238E27FC236}">
              <a16:creationId xmlns:a16="http://schemas.microsoft.com/office/drawing/2014/main" id="{79B397FA-40CD-4187-B578-0354D0212359}"/>
            </a:ext>
          </a:extLst>
        </xdr:cNvPr>
        <xdr:cNvSpPr txBox="1">
          <a:spLocks noChangeArrowheads="1"/>
        </xdr:cNvSpPr>
      </xdr:nvSpPr>
      <xdr:spPr bwMode="auto">
        <a:xfrm>
          <a:off x="34568130" y="90220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90</xdr:row>
      <xdr:rowOff>504825</xdr:rowOff>
    </xdr:from>
    <xdr:ext cx="95250" cy="213632"/>
    <xdr:sp macro="" textlink="">
      <xdr:nvSpPr>
        <xdr:cNvPr id="4043" name="Text Box 15">
          <a:extLst>
            <a:ext uri="{FF2B5EF4-FFF2-40B4-BE49-F238E27FC236}">
              <a16:creationId xmlns:a16="http://schemas.microsoft.com/office/drawing/2014/main" id="{A27CE7B6-D479-4038-B9F5-6E2293D57384}"/>
            </a:ext>
          </a:extLst>
        </xdr:cNvPr>
        <xdr:cNvSpPr txBox="1">
          <a:spLocks noChangeArrowheads="1"/>
        </xdr:cNvSpPr>
      </xdr:nvSpPr>
      <xdr:spPr bwMode="auto">
        <a:xfrm>
          <a:off x="34568130" y="90220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xdr:row>
      <xdr:rowOff>0</xdr:rowOff>
    </xdr:from>
    <xdr:ext cx="95250" cy="442269"/>
    <xdr:sp macro="" textlink="">
      <xdr:nvSpPr>
        <xdr:cNvPr id="4044" name="Text Box 15">
          <a:extLst>
            <a:ext uri="{FF2B5EF4-FFF2-40B4-BE49-F238E27FC236}">
              <a16:creationId xmlns:a16="http://schemas.microsoft.com/office/drawing/2014/main" id="{B9257166-49B5-4C88-ABED-E5544724999B}"/>
            </a:ext>
          </a:extLst>
        </xdr:cNvPr>
        <xdr:cNvSpPr txBox="1">
          <a:spLocks noChangeArrowheads="1"/>
        </xdr:cNvSpPr>
      </xdr:nvSpPr>
      <xdr:spPr bwMode="auto">
        <a:xfrm>
          <a:off x="31603950" y="8515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93</xdr:row>
      <xdr:rowOff>504825</xdr:rowOff>
    </xdr:from>
    <xdr:ext cx="95250" cy="444014"/>
    <xdr:sp macro="" textlink="">
      <xdr:nvSpPr>
        <xdr:cNvPr id="4045" name="Text Box 15">
          <a:extLst>
            <a:ext uri="{FF2B5EF4-FFF2-40B4-BE49-F238E27FC236}">
              <a16:creationId xmlns:a16="http://schemas.microsoft.com/office/drawing/2014/main" id="{FBD05A3D-2EC2-4AF9-9B55-DE508E06FB51}"/>
            </a:ext>
          </a:extLst>
        </xdr:cNvPr>
        <xdr:cNvSpPr txBox="1">
          <a:spLocks noChangeArrowheads="1"/>
        </xdr:cNvSpPr>
      </xdr:nvSpPr>
      <xdr:spPr bwMode="auto">
        <a:xfrm>
          <a:off x="22231350" y="64389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94</xdr:row>
      <xdr:rowOff>0</xdr:rowOff>
    </xdr:from>
    <xdr:to>
      <xdr:col>22</xdr:col>
      <xdr:colOff>91440</xdr:colOff>
      <xdr:row>94</xdr:row>
      <xdr:rowOff>167640</xdr:rowOff>
    </xdr:to>
    <xdr:sp macro="" textlink="">
      <xdr:nvSpPr>
        <xdr:cNvPr id="4046" name="Text Box 16">
          <a:extLst>
            <a:ext uri="{FF2B5EF4-FFF2-40B4-BE49-F238E27FC236}">
              <a16:creationId xmlns:a16="http://schemas.microsoft.com/office/drawing/2014/main" id="{BB4AF1B9-99B5-4B34-9FA6-230AE95C51C3}"/>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47" name="Text Box 17">
          <a:extLst>
            <a:ext uri="{FF2B5EF4-FFF2-40B4-BE49-F238E27FC236}">
              <a16:creationId xmlns:a16="http://schemas.microsoft.com/office/drawing/2014/main" id="{9A1E573D-DC63-4A6B-8BB7-214ABD07FA36}"/>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48" name="Text Box 18">
          <a:extLst>
            <a:ext uri="{FF2B5EF4-FFF2-40B4-BE49-F238E27FC236}">
              <a16:creationId xmlns:a16="http://schemas.microsoft.com/office/drawing/2014/main" id="{B542D51B-7B24-47D2-A387-005EBA0B5DF8}"/>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49" name="Text Box 19">
          <a:extLst>
            <a:ext uri="{FF2B5EF4-FFF2-40B4-BE49-F238E27FC236}">
              <a16:creationId xmlns:a16="http://schemas.microsoft.com/office/drawing/2014/main" id="{DB7BDD37-0AFF-4D0F-BB07-12C33CE8A193}"/>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96</xdr:row>
      <xdr:rowOff>524932</xdr:rowOff>
    </xdr:to>
    <xdr:sp macro="" textlink="">
      <xdr:nvSpPr>
        <xdr:cNvPr id="4050" name="Text Box 15">
          <a:extLst>
            <a:ext uri="{FF2B5EF4-FFF2-40B4-BE49-F238E27FC236}">
              <a16:creationId xmlns:a16="http://schemas.microsoft.com/office/drawing/2014/main" id="{2FA7864A-0AC5-4C2E-B6F6-C5A30DEA037D}"/>
            </a:ext>
          </a:extLst>
        </xdr:cNvPr>
        <xdr:cNvSpPr txBox="1">
          <a:spLocks noChangeArrowheads="1"/>
        </xdr:cNvSpPr>
      </xdr:nvSpPr>
      <xdr:spPr bwMode="auto">
        <a:xfrm>
          <a:off x="22231350" y="6515100"/>
          <a:ext cx="91440" cy="905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171450"/>
    <xdr:sp macro="" textlink="">
      <xdr:nvSpPr>
        <xdr:cNvPr id="4051" name="Text Box 16">
          <a:extLst>
            <a:ext uri="{FF2B5EF4-FFF2-40B4-BE49-F238E27FC236}">
              <a16:creationId xmlns:a16="http://schemas.microsoft.com/office/drawing/2014/main" id="{C8BEB233-CDBC-43F6-B262-8C56C6A253E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52" name="Text Box 17">
          <a:extLst>
            <a:ext uri="{FF2B5EF4-FFF2-40B4-BE49-F238E27FC236}">
              <a16:creationId xmlns:a16="http://schemas.microsoft.com/office/drawing/2014/main" id="{91D975D6-B5B9-48CF-9103-90CB30DA6B26}"/>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53" name="Text Box 18">
          <a:extLst>
            <a:ext uri="{FF2B5EF4-FFF2-40B4-BE49-F238E27FC236}">
              <a16:creationId xmlns:a16="http://schemas.microsoft.com/office/drawing/2014/main" id="{B4502106-B1A4-47DA-A65D-E5001C2D59C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54" name="Text Box 19">
          <a:extLst>
            <a:ext uri="{FF2B5EF4-FFF2-40B4-BE49-F238E27FC236}">
              <a16:creationId xmlns:a16="http://schemas.microsoft.com/office/drawing/2014/main" id="{1CA2FCE2-2563-441C-8604-39053B1C69B6}"/>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055" name="Text Box 15">
          <a:extLst>
            <a:ext uri="{FF2B5EF4-FFF2-40B4-BE49-F238E27FC236}">
              <a16:creationId xmlns:a16="http://schemas.microsoft.com/office/drawing/2014/main" id="{4A5FE59B-5A48-4937-AFC4-0C312A803FC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92</xdr:row>
      <xdr:rowOff>0</xdr:rowOff>
    </xdr:from>
    <xdr:ext cx="95250" cy="171450"/>
    <xdr:sp macro="" textlink="">
      <xdr:nvSpPr>
        <xdr:cNvPr id="4056" name="Text Box 16">
          <a:extLst>
            <a:ext uri="{FF2B5EF4-FFF2-40B4-BE49-F238E27FC236}">
              <a16:creationId xmlns:a16="http://schemas.microsoft.com/office/drawing/2014/main" id="{F590C75B-A457-44E9-AE08-AC40F684B1DA}"/>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92</xdr:row>
      <xdr:rowOff>0</xdr:rowOff>
    </xdr:from>
    <xdr:ext cx="95250" cy="171450"/>
    <xdr:sp macro="" textlink="">
      <xdr:nvSpPr>
        <xdr:cNvPr id="4057" name="Text Box 17">
          <a:extLst>
            <a:ext uri="{FF2B5EF4-FFF2-40B4-BE49-F238E27FC236}">
              <a16:creationId xmlns:a16="http://schemas.microsoft.com/office/drawing/2014/main" id="{BCC182FB-3A64-4291-B922-0C5A181E49A9}"/>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92</xdr:row>
      <xdr:rowOff>0</xdr:rowOff>
    </xdr:from>
    <xdr:ext cx="95250" cy="171450"/>
    <xdr:sp macro="" textlink="">
      <xdr:nvSpPr>
        <xdr:cNvPr id="4058" name="Text Box 18">
          <a:extLst>
            <a:ext uri="{FF2B5EF4-FFF2-40B4-BE49-F238E27FC236}">
              <a16:creationId xmlns:a16="http://schemas.microsoft.com/office/drawing/2014/main" id="{A0497F96-101B-47AE-AC14-FF337BDDD3CC}"/>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92</xdr:row>
      <xdr:rowOff>0</xdr:rowOff>
    </xdr:from>
    <xdr:ext cx="95250" cy="171450"/>
    <xdr:sp macro="" textlink="">
      <xdr:nvSpPr>
        <xdr:cNvPr id="4059" name="Text Box 19">
          <a:extLst>
            <a:ext uri="{FF2B5EF4-FFF2-40B4-BE49-F238E27FC236}">
              <a16:creationId xmlns:a16="http://schemas.microsoft.com/office/drawing/2014/main" id="{2D9D9B3F-CB05-48CD-A2B5-FF71D7B2D175}"/>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442269"/>
    <xdr:sp macro="" textlink="">
      <xdr:nvSpPr>
        <xdr:cNvPr id="4060" name="Text Box 15">
          <a:extLst>
            <a:ext uri="{FF2B5EF4-FFF2-40B4-BE49-F238E27FC236}">
              <a16:creationId xmlns:a16="http://schemas.microsoft.com/office/drawing/2014/main" id="{A803B9BE-EE52-4A6B-816C-3564CA5E7683}"/>
            </a:ext>
          </a:extLst>
        </xdr:cNvPr>
        <xdr:cNvSpPr txBox="1">
          <a:spLocks noChangeArrowheads="1"/>
        </xdr:cNvSpPr>
      </xdr:nvSpPr>
      <xdr:spPr bwMode="auto">
        <a:xfrm>
          <a:off x="389667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93</xdr:row>
      <xdr:rowOff>504825</xdr:rowOff>
    </xdr:from>
    <xdr:ext cx="95250" cy="444014"/>
    <xdr:sp macro="" textlink="">
      <xdr:nvSpPr>
        <xdr:cNvPr id="4061" name="Text Box 15">
          <a:extLst>
            <a:ext uri="{FF2B5EF4-FFF2-40B4-BE49-F238E27FC236}">
              <a16:creationId xmlns:a16="http://schemas.microsoft.com/office/drawing/2014/main" id="{7F7F4BCE-A651-4B38-A4B5-73B113721A6B}"/>
            </a:ext>
          </a:extLst>
        </xdr:cNvPr>
        <xdr:cNvSpPr txBox="1">
          <a:spLocks noChangeArrowheads="1"/>
        </xdr:cNvSpPr>
      </xdr:nvSpPr>
      <xdr:spPr bwMode="auto">
        <a:xfrm>
          <a:off x="22231350" y="64389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62" name="Text Box 16">
          <a:extLst>
            <a:ext uri="{FF2B5EF4-FFF2-40B4-BE49-F238E27FC236}">
              <a16:creationId xmlns:a16="http://schemas.microsoft.com/office/drawing/2014/main" id="{AD30A318-4125-4CF3-9F0D-4A80BCFE1A37}"/>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63" name="Text Box 17">
          <a:extLst>
            <a:ext uri="{FF2B5EF4-FFF2-40B4-BE49-F238E27FC236}">
              <a16:creationId xmlns:a16="http://schemas.microsoft.com/office/drawing/2014/main" id="{EFF0B0A2-D4C6-4F5D-9C0A-8B4C0B31189F}"/>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64" name="Text Box 18">
          <a:extLst>
            <a:ext uri="{FF2B5EF4-FFF2-40B4-BE49-F238E27FC236}">
              <a16:creationId xmlns:a16="http://schemas.microsoft.com/office/drawing/2014/main" id="{7E27331D-B0F7-4428-BC52-E279C859EA53}"/>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65" name="Text Box 19">
          <a:extLst>
            <a:ext uri="{FF2B5EF4-FFF2-40B4-BE49-F238E27FC236}">
              <a16:creationId xmlns:a16="http://schemas.microsoft.com/office/drawing/2014/main" id="{EA0E9C69-DF72-4DAD-AEE8-679221CF62DF}"/>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213632"/>
    <xdr:sp macro="" textlink="">
      <xdr:nvSpPr>
        <xdr:cNvPr id="4066" name="Text Box 15">
          <a:extLst>
            <a:ext uri="{FF2B5EF4-FFF2-40B4-BE49-F238E27FC236}">
              <a16:creationId xmlns:a16="http://schemas.microsoft.com/office/drawing/2014/main" id="{4C3D8AFC-ACF8-4AE7-BD14-44CBA21D4D87}"/>
            </a:ext>
          </a:extLst>
        </xdr:cNvPr>
        <xdr:cNvSpPr txBox="1">
          <a:spLocks noChangeArrowheads="1"/>
        </xdr:cNvSpPr>
      </xdr:nvSpPr>
      <xdr:spPr bwMode="auto">
        <a:xfrm>
          <a:off x="22231350"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444331"/>
    <xdr:sp macro="" textlink="">
      <xdr:nvSpPr>
        <xdr:cNvPr id="4067" name="Text Box 15">
          <a:extLst>
            <a:ext uri="{FF2B5EF4-FFF2-40B4-BE49-F238E27FC236}">
              <a16:creationId xmlns:a16="http://schemas.microsoft.com/office/drawing/2014/main" id="{AB5E489E-0675-4BC3-8816-972FE0446EFE}"/>
            </a:ext>
          </a:extLst>
        </xdr:cNvPr>
        <xdr:cNvSpPr txBox="1">
          <a:spLocks noChangeArrowheads="1"/>
        </xdr:cNvSpPr>
      </xdr:nvSpPr>
      <xdr:spPr bwMode="auto">
        <a:xfrm>
          <a:off x="22231350" y="65151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68" name="Text Box 16">
          <a:extLst>
            <a:ext uri="{FF2B5EF4-FFF2-40B4-BE49-F238E27FC236}">
              <a16:creationId xmlns:a16="http://schemas.microsoft.com/office/drawing/2014/main" id="{79EE72BB-E459-4D20-9A88-14155B025AB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69" name="Text Box 17">
          <a:extLst>
            <a:ext uri="{FF2B5EF4-FFF2-40B4-BE49-F238E27FC236}">
              <a16:creationId xmlns:a16="http://schemas.microsoft.com/office/drawing/2014/main" id="{0B9A7364-AD33-49AB-8F95-7DE8958184C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070" name="Text Box 18">
          <a:extLst>
            <a:ext uri="{FF2B5EF4-FFF2-40B4-BE49-F238E27FC236}">
              <a16:creationId xmlns:a16="http://schemas.microsoft.com/office/drawing/2014/main" id="{F2026A25-35AE-4514-BDBF-CE1388CF322E}"/>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071" name="Text Box 15">
          <a:extLst>
            <a:ext uri="{FF2B5EF4-FFF2-40B4-BE49-F238E27FC236}">
              <a16:creationId xmlns:a16="http://schemas.microsoft.com/office/drawing/2014/main" id="{774C7982-0730-40DA-A973-4F04A88D9643}"/>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072" name="Text Box 16">
          <a:extLst>
            <a:ext uri="{FF2B5EF4-FFF2-40B4-BE49-F238E27FC236}">
              <a16:creationId xmlns:a16="http://schemas.microsoft.com/office/drawing/2014/main" id="{2358ACD0-1861-4FB9-8F7B-8E89A5081A94}"/>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073" name="Text Box 17">
          <a:extLst>
            <a:ext uri="{FF2B5EF4-FFF2-40B4-BE49-F238E27FC236}">
              <a16:creationId xmlns:a16="http://schemas.microsoft.com/office/drawing/2014/main" id="{201DE7B6-4C64-4DA8-B7B0-5A3EA94DFC24}"/>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074" name="Text Box 18">
          <a:extLst>
            <a:ext uri="{FF2B5EF4-FFF2-40B4-BE49-F238E27FC236}">
              <a16:creationId xmlns:a16="http://schemas.microsoft.com/office/drawing/2014/main" id="{91D0F8F2-1035-4C0D-9890-F99A032263EB}"/>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075" name="Text Box 19">
          <a:extLst>
            <a:ext uri="{FF2B5EF4-FFF2-40B4-BE49-F238E27FC236}">
              <a16:creationId xmlns:a16="http://schemas.microsoft.com/office/drawing/2014/main" id="{2FF61B3C-A207-4883-854C-5F4FE2880900}"/>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076" name="Text Box 16">
          <a:extLst>
            <a:ext uri="{FF2B5EF4-FFF2-40B4-BE49-F238E27FC236}">
              <a16:creationId xmlns:a16="http://schemas.microsoft.com/office/drawing/2014/main" id="{AE9C4A20-FCED-48B4-BFB7-73A61D9AFAB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92</xdr:row>
      <xdr:rowOff>0</xdr:rowOff>
    </xdr:from>
    <xdr:ext cx="95250" cy="171450"/>
    <xdr:sp macro="" textlink="">
      <xdr:nvSpPr>
        <xdr:cNvPr id="4077" name="Text Box 16">
          <a:extLst>
            <a:ext uri="{FF2B5EF4-FFF2-40B4-BE49-F238E27FC236}">
              <a16:creationId xmlns:a16="http://schemas.microsoft.com/office/drawing/2014/main" id="{EEA58BF2-B836-4FDB-91FF-5905DB01373E}"/>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92</xdr:row>
      <xdr:rowOff>0</xdr:rowOff>
    </xdr:from>
    <xdr:ext cx="95250" cy="171450"/>
    <xdr:sp macro="" textlink="">
      <xdr:nvSpPr>
        <xdr:cNvPr id="4078" name="Text Box 17">
          <a:extLst>
            <a:ext uri="{FF2B5EF4-FFF2-40B4-BE49-F238E27FC236}">
              <a16:creationId xmlns:a16="http://schemas.microsoft.com/office/drawing/2014/main" id="{24396EE0-3695-4609-A7E3-7C03F98EE514}"/>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92</xdr:row>
      <xdr:rowOff>0</xdr:rowOff>
    </xdr:from>
    <xdr:ext cx="95250" cy="171450"/>
    <xdr:sp macro="" textlink="">
      <xdr:nvSpPr>
        <xdr:cNvPr id="4079" name="Text Box 18">
          <a:extLst>
            <a:ext uri="{FF2B5EF4-FFF2-40B4-BE49-F238E27FC236}">
              <a16:creationId xmlns:a16="http://schemas.microsoft.com/office/drawing/2014/main" id="{81BB2479-0EA5-411B-B4FA-E39AF475B841}"/>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92</xdr:row>
      <xdr:rowOff>0</xdr:rowOff>
    </xdr:from>
    <xdr:ext cx="95250" cy="171450"/>
    <xdr:sp macro="" textlink="">
      <xdr:nvSpPr>
        <xdr:cNvPr id="4080" name="Text Box 19">
          <a:extLst>
            <a:ext uri="{FF2B5EF4-FFF2-40B4-BE49-F238E27FC236}">
              <a16:creationId xmlns:a16="http://schemas.microsoft.com/office/drawing/2014/main" id="{30A8355F-63EB-4901-9DC9-C4BF6DD4E867}"/>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442269"/>
    <xdr:sp macro="" textlink="">
      <xdr:nvSpPr>
        <xdr:cNvPr id="4081" name="Text Box 15">
          <a:extLst>
            <a:ext uri="{FF2B5EF4-FFF2-40B4-BE49-F238E27FC236}">
              <a16:creationId xmlns:a16="http://schemas.microsoft.com/office/drawing/2014/main" id="{41A826C8-9620-4F7B-9B95-BA5CEADCF88B}"/>
            </a:ext>
          </a:extLst>
        </xdr:cNvPr>
        <xdr:cNvSpPr txBox="1">
          <a:spLocks noChangeArrowheads="1"/>
        </xdr:cNvSpPr>
      </xdr:nvSpPr>
      <xdr:spPr bwMode="auto">
        <a:xfrm>
          <a:off x="40366950"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444014"/>
    <xdr:sp macro="" textlink="">
      <xdr:nvSpPr>
        <xdr:cNvPr id="4082" name="Text Box 15">
          <a:extLst>
            <a:ext uri="{FF2B5EF4-FFF2-40B4-BE49-F238E27FC236}">
              <a16:creationId xmlns:a16="http://schemas.microsoft.com/office/drawing/2014/main" id="{6BED63F8-406B-4914-853A-D695D2EAFE36}"/>
            </a:ext>
          </a:extLst>
        </xdr:cNvPr>
        <xdr:cNvSpPr txBox="1">
          <a:spLocks noChangeArrowheads="1"/>
        </xdr:cNvSpPr>
      </xdr:nvSpPr>
      <xdr:spPr bwMode="auto">
        <a:xfrm>
          <a:off x="22231350" y="6515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94</xdr:row>
      <xdr:rowOff>0</xdr:rowOff>
    </xdr:from>
    <xdr:to>
      <xdr:col>22</xdr:col>
      <xdr:colOff>91440</xdr:colOff>
      <xdr:row>94</xdr:row>
      <xdr:rowOff>167640</xdr:rowOff>
    </xdr:to>
    <xdr:sp macro="" textlink="">
      <xdr:nvSpPr>
        <xdr:cNvPr id="4083" name="Text Box 16">
          <a:extLst>
            <a:ext uri="{FF2B5EF4-FFF2-40B4-BE49-F238E27FC236}">
              <a16:creationId xmlns:a16="http://schemas.microsoft.com/office/drawing/2014/main" id="{79D35BC6-E685-4441-A848-02BA037275A4}"/>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84" name="Text Box 17">
          <a:extLst>
            <a:ext uri="{FF2B5EF4-FFF2-40B4-BE49-F238E27FC236}">
              <a16:creationId xmlns:a16="http://schemas.microsoft.com/office/drawing/2014/main" id="{174EAC68-4690-4D80-94E8-EC674F6782BE}"/>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85" name="Text Box 18">
          <a:extLst>
            <a:ext uri="{FF2B5EF4-FFF2-40B4-BE49-F238E27FC236}">
              <a16:creationId xmlns:a16="http://schemas.microsoft.com/office/drawing/2014/main" id="{0EA7A88D-1417-43DF-8006-475E6F669B0C}"/>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086" name="Text Box 19">
          <a:extLst>
            <a:ext uri="{FF2B5EF4-FFF2-40B4-BE49-F238E27FC236}">
              <a16:creationId xmlns:a16="http://schemas.microsoft.com/office/drawing/2014/main" id="{968C72ED-4735-40CE-93CD-234E5BAE2203}"/>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171450"/>
    <xdr:sp macro="" textlink="">
      <xdr:nvSpPr>
        <xdr:cNvPr id="4087" name="Text Box 16">
          <a:extLst>
            <a:ext uri="{FF2B5EF4-FFF2-40B4-BE49-F238E27FC236}">
              <a16:creationId xmlns:a16="http://schemas.microsoft.com/office/drawing/2014/main" id="{CA2C5DD1-3A9C-4117-933B-06C5EB71901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88" name="Text Box 17">
          <a:extLst>
            <a:ext uri="{FF2B5EF4-FFF2-40B4-BE49-F238E27FC236}">
              <a16:creationId xmlns:a16="http://schemas.microsoft.com/office/drawing/2014/main" id="{0CBC1879-79F5-4CDF-9B03-3F778075820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89" name="Text Box 18">
          <a:extLst>
            <a:ext uri="{FF2B5EF4-FFF2-40B4-BE49-F238E27FC236}">
              <a16:creationId xmlns:a16="http://schemas.microsoft.com/office/drawing/2014/main" id="{5B2D1422-4E37-4747-8636-768D6071C29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090" name="Text Box 19">
          <a:extLst>
            <a:ext uri="{FF2B5EF4-FFF2-40B4-BE49-F238E27FC236}">
              <a16:creationId xmlns:a16="http://schemas.microsoft.com/office/drawing/2014/main" id="{F5C9F5E5-E498-4AE1-B66B-5F0E32FEFC6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091" name="Text Box 15">
          <a:extLst>
            <a:ext uri="{FF2B5EF4-FFF2-40B4-BE49-F238E27FC236}">
              <a16:creationId xmlns:a16="http://schemas.microsoft.com/office/drawing/2014/main" id="{E02AC0F1-F2FC-4376-8967-3F215CB3362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092" name="Text Box 16">
          <a:extLst>
            <a:ext uri="{FF2B5EF4-FFF2-40B4-BE49-F238E27FC236}">
              <a16:creationId xmlns:a16="http://schemas.microsoft.com/office/drawing/2014/main" id="{FB7D51D9-2792-4A2D-9DCF-2B7E2E71DE81}"/>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093" name="Text Box 17">
          <a:extLst>
            <a:ext uri="{FF2B5EF4-FFF2-40B4-BE49-F238E27FC236}">
              <a16:creationId xmlns:a16="http://schemas.microsoft.com/office/drawing/2014/main" id="{FE695D4D-235F-4B4C-B1E2-63D98AF3B2ED}"/>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094" name="Text Box 18">
          <a:extLst>
            <a:ext uri="{FF2B5EF4-FFF2-40B4-BE49-F238E27FC236}">
              <a16:creationId xmlns:a16="http://schemas.microsoft.com/office/drawing/2014/main" id="{07C7930C-9D0B-4662-8642-7AD21B5DEA6F}"/>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095" name="Text Box 19">
          <a:extLst>
            <a:ext uri="{FF2B5EF4-FFF2-40B4-BE49-F238E27FC236}">
              <a16:creationId xmlns:a16="http://schemas.microsoft.com/office/drawing/2014/main" id="{70739C87-D160-4DAA-9BBB-D535F5724A73}"/>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442269"/>
    <xdr:sp macro="" textlink="">
      <xdr:nvSpPr>
        <xdr:cNvPr id="4096" name="Text Box 15">
          <a:extLst>
            <a:ext uri="{FF2B5EF4-FFF2-40B4-BE49-F238E27FC236}">
              <a16:creationId xmlns:a16="http://schemas.microsoft.com/office/drawing/2014/main" id="{B04F31E4-FB1E-4043-83EC-01A0186421C0}"/>
            </a:ext>
          </a:extLst>
        </xdr:cNvPr>
        <xdr:cNvSpPr txBox="1">
          <a:spLocks noChangeArrowheads="1"/>
        </xdr:cNvSpPr>
      </xdr:nvSpPr>
      <xdr:spPr bwMode="auto">
        <a:xfrm>
          <a:off x="389667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97" name="Text Box 16">
          <a:extLst>
            <a:ext uri="{FF2B5EF4-FFF2-40B4-BE49-F238E27FC236}">
              <a16:creationId xmlns:a16="http://schemas.microsoft.com/office/drawing/2014/main" id="{5F5A29BB-D33C-43AA-B71D-A0E3B807E9A0}"/>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98" name="Text Box 17">
          <a:extLst>
            <a:ext uri="{FF2B5EF4-FFF2-40B4-BE49-F238E27FC236}">
              <a16:creationId xmlns:a16="http://schemas.microsoft.com/office/drawing/2014/main" id="{9511851B-A175-4D9D-8D79-79C4F5202A78}"/>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099" name="Text Box 18">
          <a:extLst>
            <a:ext uri="{FF2B5EF4-FFF2-40B4-BE49-F238E27FC236}">
              <a16:creationId xmlns:a16="http://schemas.microsoft.com/office/drawing/2014/main" id="{E9F42FE5-8C72-4DF9-ABB9-AE229C002DD0}"/>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00" name="Text Box 19">
          <a:extLst>
            <a:ext uri="{FF2B5EF4-FFF2-40B4-BE49-F238E27FC236}">
              <a16:creationId xmlns:a16="http://schemas.microsoft.com/office/drawing/2014/main" id="{3A567B30-9FE6-4D59-A4E8-5D9F9D996CB2}"/>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213632"/>
    <xdr:sp macro="" textlink="">
      <xdr:nvSpPr>
        <xdr:cNvPr id="4101" name="Text Box 15">
          <a:extLst>
            <a:ext uri="{FF2B5EF4-FFF2-40B4-BE49-F238E27FC236}">
              <a16:creationId xmlns:a16="http://schemas.microsoft.com/office/drawing/2014/main" id="{3EC1D176-7E6D-4E48-9956-B7AE176EBB20}"/>
            </a:ext>
          </a:extLst>
        </xdr:cNvPr>
        <xdr:cNvSpPr txBox="1">
          <a:spLocks noChangeArrowheads="1"/>
        </xdr:cNvSpPr>
      </xdr:nvSpPr>
      <xdr:spPr bwMode="auto">
        <a:xfrm>
          <a:off x="22231350"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02" name="Text Box 16">
          <a:extLst>
            <a:ext uri="{FF2B5EF4-FFF2-40B4-BE49-F238E27FC236}">
              <a16:creationId xmlns:a16="http://schemas.microsoft.com/office/drawing/2014/main" id="{F2D1452D-98EA-4E61-9AE0-E6749F9AEDF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03" name="Text Box 17">
          <a:extLst>
            <a:ext uri="{FF2B5EF4-FFF2-40B4-BE49-F238E27FC236}">
              <a16:creationId xmlns:a16="http://schemas.microsoft.com/office/drawing/2014/main" id="{B63A582F-4024-4AB9-B75C-4A0D5D29441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104" name="Text Box 18">
          <a:extLst>
            <a:ext uri="{FF2B5EF4-FFF2-40B4-BE49-F238E27FC236}">
              <a16:creationId xmlns:a16="http://schemas.microsoft.com/office/drawing/2014/main" id="{55B08831-CD11-42C5-82FE-C537C884CE37}"/>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105" name="Text Box 15">
          <a:extLst>
            <a:ext uri="{FF2B5EF4-FFF2-40B4-BE49-F238E27FC236}">
              <a16:creationId xmlns:a16="http://schemas.microsoft.com/office/drawing/2014/main" id="{8D112530-C9CC-4959-AC83-5DDE5B937E36}"/>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06" name="Text Box 16">
          <a:extLst>
            <a:ext uri="{FF2B5EF4-FFF2-40B4-BE49-F238E27FC236}">
              <a16:creationId xmlns:a16="http://schemas.microsoft.com/office/drawing/2014/main" id="{B43C2F79-71EA-4CC0-9E35-50CD11B1DE5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07" name="Text Box 17">
          <a:extLst>
            <a:ext uri="{FF2B5EF4-FFF2-40B4-BE49-F238E27FC236}">
              <a16:creationId xmlns:a16="http://schemas.microsoft.com/office/drawing/2014/main" id="{81E78769-F89C-4AC0-A023-7811D83DA2B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08" name="Text Box 18">
          <a:extLst>
            <a:ext uri="{FF2B5EF4-FFF2-40B4-BE49-F238E27FC236}">
              <a16:creationId xmlns:a16="http://schemas.microsoft.com/office/drawing/2014/main" id="{9718D7C2-E87A-4F6C-B0E9-FD1AEC869861}"/>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09" name="Text Box 19">
          <a:extLst>
            <a:ext uri="{FF2B5EF4-FFF2-40B4-BE49-F238E27FC236}">
              <a16:creationId xmlns:a16="http://schemas.microsoft.com/office/drawing/2014/main" id="{CA19E237-2DA4-4BD9-962A-25B86AEBD3F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10" name="Text Box 16">
          <a:extLst>
            <a:ext uri="{FF2B5EF4-FFF2-40B4-BE49-F238E27FC236}">
              <a16:creationId xmlns:a16="http://schemas.microsoft.com/office/drawing/2014/main" id="{44ACAEB5-D932-41EE-99A8-5745915FA23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11" name="Text Box 16">
          <a:extLst>
            <a:ext uri="{FF2B5EF4-FFF2-40B4-BE49-F238E27FC236}">
              <a16:creationId xmlns:a16="http://schemas.microsoft.com/office/drawing/2014/main" id="{FF72917B-3D77-415B-9032-4B16D6FA3852}"/>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12" name="Text Box 17">
          <a:extLst>
            <a:ext uri="{FF2B5EF4-FFF2-40B4-BE49-F238E27FC236}">
              <a16:creationId xmlns:a16="http://schemas.microsoft.com/office/drawing/2014/main" id="{FD7C11D9-24E6-459C-9947-43B2FC559AFC}"/>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13" name="Text Box 18">
          <a:extLst>
            <a:ext uri="{FF2B5EF4-FFF2-40B4-BE49-F238E27FC236}">
              <a16:creationId xmlns:a16="http://schemas.microsoft.com/office/drawing/2014/main" id="{DA03EC37-54D7-4856-9A62-D62CB5DC0845}"/>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14" name="Text Box 19">
          <a:extLst>
            <a:ext uri="{FF2B5EF4-FFF2-40B4-BE49-F238E27FC236}">
              <a16:creationId xmlns:a16="http://schemas.microsoft.com/office/drawing/2014/main" id="{EC3058C6-5C3D-4B58-B8C1-0D958B75D0DB}"/>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442269"/>
    <xdr:sp macro="" textlink="">
      <xdr:nvSpPr>
        <xdr:cNvPr id="4115" name="Text Box 15">
          <a:extLst>
            <a:ext uri="{FF2B5EF4-FFF2-40B4-BE49-F238E27FC236}">
              <a16:creationId xmlns:a16="http://schemas.microsoft.com/office/drawing/2014/main" id="{01EEE969-C0E5-4918-8C16-FB3555A4AEDF}"/>
            </a:ext>
          </a:extLst>
        </xdr:cNvPr>
        <xdr:cNvSpPr txBox="1">
          <a:spLocks noChangeArrowheads="1"/>
        </xdr:cNvSpPr>
      </xdr:nvSpPr>
      <xdr:spPr bwMode="auto">
        <a:xfrm>
          <a:off x="40366950"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94</xdr:row>
      <xdr:rowOff>0</xdr:rowOff>
    </xdr:from>
    <xdr:to>
      <xdr:col>22</xdr:col>
      <xdr:colOff>91440</xdr:colOff>
      <xdr:row>94</xdr:row>
      <xdr:rowOff>19277</xdr:rowOff>
    </xdr:to>
    <xdr:sp macro="" textlink="">
      <xdr:nvSpPr>
        <xdr:cNvPr id="4116" name="Text Box 15">
          <a:extLst>
            <a:ext uri="{FF2B5EF4-FFF2-40B4-BE49-F238E27FC236}">
              <a16:creationId xmlns:a16="http://schemas.microsoft.com/office/drawing/2014/main" id="{B76A3CE1-691F-4FCA-BA79-A8371A80BB2A}"/>
            </a:ext>
          </a:extLst>
        </xdr:cNvPr>
        <xdr:cNvSpPr txBox="1">
          <a:spLocks noChangeArrowheads="1"/>
        </xdr:cNvSpPr>
      </xdr:nvSpPr>
      <xdr:spPr bwMode="auto">
        <a:xfrm>
          <a:off x="22231350" y="6515100"/>
          <a:ext cx="91440" cy="192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94</xdr:row>
      <xdr:rowOff>0</xdr:rowOff>
    </xdr:from>
    <xdr:ext cx="95250" cy="444014"/>
    <xdr:sp macro="" textlink="">
      <xdr:nvSpPr>
        <xdr:cNvPr id="4117" name="Text Box 15">
          <a:extLst>
            <a:ext uri="{FF2B5EF4-FFF2-40B4-BE49-F238E27FC236}">
              <a16:creationId xmlns:a16="http://schemas.microsoft.com/office/drawing/2014/main" id="{BD1EFBC3-8656-41E1-A282-4AF45F293DD5}"/>
            </a:ext>
          </a:extLst>
        </xdr:cNvPr>
        <xdr:cNvSpPr txBox="1">
          <a:spLocks noChangeArrowheads="1"/>
        </xdr:cNvSpPr>
      </xdr:nvSpPr>
      <xdr:spPr bwMode="auto">
        <a:xfrm>
          <a:off x="22231350" y="6515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94</xdr:row>
      <xdr:rowOff>0</xdr:rowOff>
    </xdr:from>
    <xdr:to>
      <xdr:col>22</xdr:col>
      <xdr:colOff>91440</xdr:colOff>
      <xdr:row>94</xdr:row>
      <xdr:rowOff>167640</xdr:rowOff>
    </xdr:to>
    <xdr:sp macro="" textlink="">
      <xdr:nvSpPr>
        <xdr:cNvPr id="4118" name="Text Box 16">
          <a:extLst>
            <a:ext uri="{FF2B5EF4-FFF2-40B4-BE49-F238E27FC236}">
              <a16:creationId xmlns:a16="http://schemas.microsoft.com/office/drawing/2014/main" id="{D7FFCBF5-8EEA-411A-88F7-E94C3B4A3A82}"/>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19" name="Text Box 17">
          <a:extLst>
            <a:ext uri="{FF2B5EF4-FFF2-40B4-BE49-F238E27FC236}">
              <a16:creationId xmlns:a16="http://schemas.microsoft.com/office/drawing/2014/main" id="{4FC27A4E-3B6A-4633-9FDC-27F06F010BC9}"/>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20" name="Text Box 18">
          <a:extLst>
            <a:ext uri="{FF2B5EF4-FFF2-40B4-BE49-F238E27FC236}">
              <a16:creationId xmlns:a16="http://schemas.microsoft.com/office/drawing/2014/main" id="{2BED4C58-7FCA-441D-862F-0F4B64845DE0}"/>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21" name="Text Box 19">
          <a:extLst>
            <a:ext uri="{FF2B5EF4-FFF2-40B4-BE49-F238E27FC236}">
              <a16:creationId xmlns:a16="http://schemas.microsoft.com/office/drawing/2014/main" id="{C854E5E8-6A40-427A-BEAA-7887B3BF4538}"/>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171450"/>
    <xdr:sp macro="" textlink="">
      <xdr:nvSpPr>
        <xdr:cNvPr id="4122" name="Text Box 16">
          <a:extLst>
            <a:ext uri="{FF2B5EF4-FFF2-40B4-BE49-F238E27FC236}">
              <a16:creationId xmlns:a16="http://schemas.microsoft.com/office/drawing/2014/main" id="{F13A569B-C7B7-437F-A613-226D6E7B47C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23" name="Text Box 17">
          <a:extLst>
            <a:ext uri="{FF2B5EF4-FFF2-40B4-BE49-F238E27FC236}">
              <a16:creationId xmlns:a16="http://schemas.microsoft.com/office/drawing/2014/main" id="{7D4120B7-D1CB-442F-A31A-9B0299FCC8B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24" name="Text Box 18">
          <a:extLst>
            <a:ext uri="{FF2B5EF4-FFF2-40B4-BE49-F238E27FC236}">
              <a16:creationId xmlns:a16="http://schemas.microsoft.com/office/drawing/2014/main" id="{FE07953D-631C-4A53-ABA6-AAB46D9C673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25" name="Text Box 19">
          <a:extLst>
            <a:ext uri="{FF2B5EF4-FFF2-40B4-BE49-F238E27FC236}">
              <a16:creationId xmlns:a16="http://schemas.microsoft.com/office/drawing/2014/main" id="{756A2F5E-3443-4FCE-8ED4-478C7FF130D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126" name="Text Box 15">
          <a:extLst>
            <a:ext uri="{FF2B5EF4-FFF2-40B4-BE49-F238E27FC236}">
              <a16:creationId xmlns:a16="http://schemas.microsoft.com/office/drawing/2014/main" id="{201D9038-F041-48AD-B58A-8AD9571627D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27" name="Text Box 16">
          <a:extLst>
            <a:ext uri="{FF2B5EF4-FFF2-40B4-BE49-F238E27FC236}">
              <a16:creationId xmlns:a16="http://schemas.microsoft.com/office/drawing/2014/main" id="{EDDF5350-77D7-439F-BECD-D826E5F2B02D}"/>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28" name="Text Box 17">
          <a:extLst>
            <a:ext uri="{FF2B5EF4-FFF2-40B4-BE49-F238E27FC236}">
              <a16:creationId xmlns:a16="http://schemas.microsoft.com/office/drawing/2014/main" id="{380D2FEE-6003-4E86-80F0-DFBCD26CA407}"/>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29" name="Text Box 18">
          <a:extLst>
            <a:ext uri="{FF2B5EF4-FFF2-40B4-BE49-F238E27FC236}">
              <a16:creationId xmlns:a16="http://schemas.microsoft.com/office/drawing/2014/main" id="{76D72C4D-B65A-4A8E-A86B-CFD45A67FAFE}"/>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30" name="Text Box 19">
          <a:extLst>
            <a:ext uri="{FF2B5EF4-FFF2-40B4-BE49-F238E27FC236}">
              <a16:creationId xmlns:a16="http://schemas.microsoft.com/office/drawing/2014/main" id="{3B4F693F-4DA7-4DC2-99E2-F52340D2C8FD}"/>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442269"/>
    <xdr:sp macro="" textlink="">
      <xdr:nvSpPr>
        <xdr:cNvPr id="4131" name="Text Box 15">
          <a:extLst>
            <a:ext uri="{FF2B5EF4-FFF2-40B4-BE49-F238E27FC236}">
              <a16:creationId xmlns:a16="http://schemas.microsoft.com/office/drawing/2014/main" id="{593A98D3-13FE-4B9E-9BEF-FAE3AB131EEE}"/>
            </a:ext>
          </a:extLst>
        </xdr:cNvPr>
        <xdr:cNvSpPr txBox="1">
          <a:spLocks noChangeArrowheads="1"/>
        </xdr:cNvSpPr>
      </xdr:nvSpPr>
      <xdr:spPr bwMode="auto">
        <a:xfrm>
          <a:off x="389667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32" name="Text Box 16">
          <a:extLst>
            <a:ext uri="{FF2B5EF4-FFF2-40B4-BE49-F238E27FC236}">
              <a16:creationId xmlns:a16="http://schemas.microsoft.com/office/drawing/2014/main" id="{16014FEC-39F8-45BD-B2D1-4F1EB32FB550}"/>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33" name="Text Box 17">
          <a:extLst>
            <a:ext uri="{FF2B5EF4-FFF2-40B4-BE49-F238E27FC236}">
              <a16:creationId xmlns:a16="http://schemas.microsoft.com/office/drawing/2014/main" id="{232F9687-9407-4B4E-B6E1-C46FD3C407C5}"/>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34" name="Text Box 18">
          <a:extLst>
            <a:ext uri="{FF2B5EF4-FFF2-40B4-BE49-F238E27FC236}">
              <a16:creationId xmlns:a16="http://schemas.microsoft.com/office/drawing/2014/main" id="{0A5F9625-D2DF-4D76-A611-D8700A9DED71}"/>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35" name="Text Box 19">
          <a:extLst>
            <a:ext uri="{FF2B5EF4-FFF2-40B4-BE49-F238E27FC236}">
              <a16:creationId xmlns:a16="http://schemas.microsoft.com/office/drawing/2014/main" id="{1F7F156E-27AD-4C00-BB37-AC8D1EF0DEFE}"/>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213632"/>
    <xdr:sp macro="" textlink="">
      <xdr:nvSpPr>
        <xdr:cNvPr id="4136" name="Text Box 15">
          <a:extLst>
            <a:ext uri="{FF2B5EF4-FFF2-40B4-BE49-F238E27FC236}">
              <a16:creationId xmlns:a16="http://schemas.microsoft.com/office/drawing/2014/main" id="{BBF2E362-1788-4943-B27B-A2F0D8625174}"/>
            </a:ext>
          </a:extLst>
        </xdr:cNvPr>
        <xdr:cNvSpPr txBox="1">
          <a:spLocks noChangeArrowheads="1"/>
        </xdr:cNvSpPr>
      </xdr:nvSpPr>
      <xdr:spPr bwMode="auto">
        <a:xfrm>
          <a:off x="22231350"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37" name="Text Box 16">
          <a:extLst>
            <a:ext uri="{FF2B5EF4-FFF2-40B4-BE49-F238E27FC236}">
              <a16:creationId xmlns:a16="http://schemas.microsoft.com/office/drawing/2014/main" id="{9DA46319-1F91-4619-ACE2-A1C2937D26E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38" name="Text Box 17">
          <a:extLst>
            <a:ext uri="{FF2B5EF4-FFF2-40B4-BE49-F238E27FC236}">
              <a16:creationId xmlns:a16="http://schemas.microsoft.com/office/drawing/2014/main" id="{8307F8CC-8A7B-4302-AA38-37440F30321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139" name="Text Box 18">
          <a:extLst>
            <a:ext uri="{FF2B5EF4-FFF2-40B4-BE49-F238E27FC236}">
              <a16:creationId xmlns:a16="http://schemas.microsoft.com/office/drawing/2014/main" id="{3AE9A06E-7AA0-4C1E-978D-B9A70DD503BC}"/>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140" name="Text Box 15">
          <a:extLst>
            <a:ext uri="{FF2B5EF4-FFF2-40B4-BE49-F238E27FC236}">
              <a16:creationId xmlns:a16="http://schemas.microsoft.com/office/drawing/2014/main" id="{B9C24406-0B1E-40AE-A30E-DDA1AA3EFD2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41" name="Text Box 16">
          <a:extLst>
            <a:ext uri="{FF2B5EF4-FFF2-40B4-BE49-F238E27FC236}">
              <a16:creationId xmlns:a16="http://schemas.microsoft.com/office/drawing/2014/main" id="{44E032BE-2376-4D3B-B5A5-71D24D8C32D0}"/>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42" name="Text Box 17">
          <a:extLst>
            <a:ext uri="{FF2B5EF4-FFF2-40B4-BE49-F238E27FC236}">
              <a16:creationId xmlns:a16="http://schemas.microsoft.com/office/drawing/2014/main" id="{090BBD16-0948-4590-B81E-8FAAF30BA1DC}"/>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43" name="Text Box 18">
          <a:extLst>
            <a:ext uri="{FF2B5EF4-FFF2-40B4-BE49-F238E27FC236}">
              <a16:creationId xmlns:a16="http://schemas.microsoft.com/office/drawing/2014/main" id="{A24BC816-6BE0-4340-814C-6F0C525870E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44" name="Text Box 19">
          <a:extLst>
            <a:ext uri="{FF2B5EF4-FFF2-40B4-BE49-F238E27FC236}">
              <a16:creationId xmlns:a16="http://schemas.microsoft.com/office/drawing/2014/main" id="{9D85AFC0-EA1C-4392-9748-E7BA60CA61DE}"/>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45" name="Text Box 16">
          <a:extLst>
            <a:ext uri="{FF2B5EF4-FFF2-40B4-BE49-F238E27FC236}">
              <a16:creationId xmlns:a16="http://schemas.microsoft.com/office/drawing/2014/main" id="{7A016480-3551-483F-BEFE-AF765196F0D8}"/>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46" name="Text Box 16">
          <a:extLst>
            <a:ext uri="{FF2B5EF4-FFF2-40B4-BE49-F238E27FC236}">
              <a16:creationId xmlns:a16="http://schemas.microsoft.com/office/drawing/2014/main" id="{D11A9988-0918-48AE-AAF5-3AE5CCBE8EC6}"/>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47" name="Text Box 17">
          <a:extLst>
            <a:ext uri="{FF2B5EF4-FFF2-40B4-BE49-F238E27FC236}">
              <a16:creationId xmlns:a16="http://schemas.microsoft.com/office/drawing/2014/main" id="{267B8B73-9800-4BFF-8B4F-E98427213BC5}"/>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48" name="Text Box 18">
          <a:extLst>
            <a:ext uri="{FF2B5EF4-FFF2-40B4-BE49-F238E27FC236}">
              <a16:creationId xmlns:a16="http://schemas.microsoft.com/office/drawing/2014/main" id="{4F580D34-FFEB-44E3-949A-80FE1566AA4D}"/>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49" name="Text Box 19">
          <a:extLst>
            <a:ext uri="{FF2B5EF4-FFF2-40B4-BE49-F238E27FC236}">
              <a16:creationId xmlns:a16="http://schemas.microsoft.com/office/drawing/2014/main" id="{59AEB4C6-D96B-466E-BF7C-6B4E3EE1CD4B}"/>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442269"/>
    <xdr:sp macro="" textlink="">
      <xdr:nvSpPr>
        <xdr:cNvPr id="4150" name="Text Box 15">
          <a:extLst>
            <a:ext uri="{FF2B5EF4-FFF2-40B4-BE49-F238E27FC236}">
              <a16:creationId xmlns:a16="http://schemas.microsoft.com/office/drawing/2014/main" id="{396711B2-D1C5-4FD6-A2A4-5E990743BF3F}"/>
            </a:ext>
          </a:extLst>
        </xdr:cNvPr>
        <xdr:cNvSpPr txBox="1">
          <a:spLocks noChangeArrowheads="1"/>
        </xdr:cNvSpPr>
      </xdr:nvSpPr>
      <xdr:spPr bwMode="auto">
        <a:xfrm>
          <a:off x="40366950"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94</xdr:row>
      <xdr:rowOff>0</xdr:rowOff>
    </xdr:from>
    <xdr:to>
      <xdr:col>22</xdr:col>
      <xdr:colOff>93820</xdr:colOff>
      <xdr:row>94</xdr:row>
      <xdr:rowOff>97291</xdr:rowOff>
    </xdr:to>
    <xdr:sp macro="" textlink="">
      <xdr:nvSpPr>
        <xdr:cNvPr id="4151" name="Text Box 15">
          <a:extLst>
            <a:ext uri="{FF2B5EF4-FFF2-40B4-BE49-F238E27FC236}">
              <a16:creationId xmlns:a16="http://schemas.microsoft.com/office/drawing/2014/main" id="{9C15EB61-4389-4DA0-B3D0-8AFEB5DD9753}"/>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94</xdr:row>
      <xdr:rowOff>0</xdr:rowOff>
    </xdr:from>
    <xdr:to>
      <xdr:col>44</xdr:col>
      <xdr:colOff>93820</xdr:colOff>
      <xdr:row>94</xdr:row>
      <xdr:rowOff>97291</xdr:rowOff>
    </xdr:to>
    <xdr:sp macro="" textlink="">
      <xdr:nvSpPr>
        <xdr:cNvPr id="4152" name="Text Box 15">
          <a:extLst>
            <a:ext uri="{FF2B5EF4-FFF2-40B4-BE49-F238E27FC236}">
              <a16:creationId xmlns:a16="http://schemas.microsoft.com/office/drawing/2014/main" id="{AB19CB4E-1C94-4932-9909-9EC583FA5576}"/>
            </a:ext>
          </a:extLst>
        </xdr:cNvPr>
        <xdr:cNvSpPr txBox="1">
          <a:spLocks noChangeArrowheads="1"/>
        </xdr:cNvSpPr>
      </xdr:nvSpPr>
      <xdr:spPr bwMode="auto">
        <a:xfrm>
          <a:off x="4210050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442269"/>
    <xdr:sp macro="" textlink="">
      <xdr:nvSpPr>
        <xdr:cNvPr id="4153" name="Text Box 15">
          <a:extLst>
            <a:ext uri="{FF2B5EF4-FFF2-40B4-BE49-F238E27FC236}">
              <a16:creationId xmlns:a16="http://schemas.microsoft.com/office/drawing/2014/main" id="{C6DB7CF8-1396-410D-BF04-000A93C63EE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442269"/>
    <xdr:sp macro="" textlink="">
      <xdr:nvSpPr>
        <xdr:cNvPr id="4154" name="Text Box 15">
          <a:extLst>
            <a:ext uri="{FF2B5EF4-FFF2-40B4-BE49-F238E27FC236}">
              <a16:creationId xmlns:a16="http://schemas.microsoft.com/office/drawing/2014/main" id="{56BD5115-87AA-4A4F-B20B-F940EA2E2C8E}"/>
            </a:ext>
          </a:extLst>
        </xdr:cNvPr>
        <xdr:cNvSpPr txBox="1">
          <a:spLocks noChangeArrowheads="1"/>
        </xdr:cNvSpPr>
      </xdr:nvSpPr>
      <xdr:spPr bwMode="auto">
        <a:xfrm>
          <a:off x="389667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442269"/>
    <xdr:sp macro="" textlink="">
      <xdr:nvSpPr>
        <xdr:cNvPr id="4155" name="Text Box 15">
          <a:extLst>
            <a:ext uri="{FF2B5EF4-FFF2-40B4-BE49-F238E27FC236}">
              <a16:creationId xmlns:a16="http://schemas.microsoft.com/office/drawing/2014/main" id="{9E9C3781-A689-4B33-9292-C547C257D244}"/>
            </a:ext>
          </a:extLst>
        </xdr:cNvPr>
        <xdr:cNvSpPr txBox="1">
          <a:spLocks noChangeArrowheads="1"/>
        </xdr:cNvSpPr>
      </xdr:nvSpPr>
      <xdr:spPr bwMode="auto">
        <a:xfrm>
          <a:off x="40366950"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444014"/>
    <xdr:sp macro="" textlink="">
      <xdr:nvSpPr>
        <xdr:cNvPr id="4156" name="Text Box 15">
          <a:extLst>
            <a:ext uri="{FF2B5EF4-FFF2-40B4-BE49-F238E27FC236}">
              <a16:creationId xmlns:a16="http://schemas.microsoft.com/office/drawing/2014/main" id="{C0C81DA3-748C-43A0-8DB1-5C94B3DC0331}"/>
            </a:ext>
          </a:extLst>
        </xdr:cNvPr>
        <xdr:cNvSpPr txBox="1">
          <a:spLocks noChangeArrowheads="1"/>
        </xdr:cNvSpPr>
      </xdr:nvSpPr>
      <xdr:spPr bwMode="auto">
        <a:xfrm>
          <a:off x="22231350" y="6515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94</xdr:row>
      <xdr:rowOff>0</xdr:rowOff>
    </xdr:from>
    <xdr:to>
      <xdr:col>22</xdr:col>
      <xdr:colOff>91440</xdr:colOff>
      <xdr:row>94</xdr:row>
      <xdr:rowOff>167640</xdr:rowOff>
    </xdr:to>
    <xdr:sp macro="" textlink="">
      <xdr:nvSpPr>
        <xdr:cNvPr id="4157" name="Text Box 16">
          <a:extLst>
            <a:ext uri="{FF2B5EF4-FFF2-40B4-BE49-F238E27FC236}">
              <a16:creationId xmlns:a16="http://schemas.microsoft.com/office/drawing/2014/main" id="{6509A696-0502-4C95-8084-9ACC3193830F}"/>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58" name="Text Box 17">
          <a:extLst>
            <a:ext uri="{FF2B5EF4-FFF2-40B4-BE49-F238E27FC236}">
              <a16:creationId xmlns:a16="http://schemas.microsoft.com/office/drawing/2014/main" id="{0B42037B-4333-4922-A244-BBBE1457C74C}"/>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59" name="Text Box 18">
          <a:extLst>
            <a:ext uri="{FF2B5EF4-FFF2-40B4-BE49-F238E27FC236}">
              <a16:creationId xmlns:a16="http://schemas.microsoft.com/office/drawing/2014/main" id="{B8A74F8E-05B9-46C7-AD2B-B312308BD00A}"/>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94</xdr:row>
      <xdr:rowOff>0</xdr:rowOff>
    </xdr:from>
    <xdr:to>
      <xdr:col>22</xdr:col>
      <xdr:colOff>91440</xdr:colOff>
      <xdr:row>94</xdr:row>
      <xdr:rowOff>167640</xdr:rowOff>
    </xdr:to>
    <xdr:sp macro="" textlink="">
      <xdr:nvSpPr>
        <xdr:cNvPr id="4160" name="Text Box 19">
          <a:extLst>
            <a:ext uri="{FF2B5EF4-FFF2-40B4-BE49-F238E27FC236}">
              <a16:creationId xmlns:a16="http://schemas.microsoft.com/office/drawing/2014/main" id="{14D68320-9190-4518-A119-B30E9F84FF51}"/>
            </a:ext>
          </a:extLst>
        </xdr:cNvPr>
        <xdr:cNvSpPr txBox="1">
          <a:spLocks noChangeArrowheads="1"/>
        </xdr:cNvSpPr>
      </xdr:nvSpPr>
      <xdr:spPr bwMode="auto">
        <a:xfrm>
          <a:off x="22231350" y="6515100"/>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171450"/>
    <xdr:sp macro="" textlink="">
      <xdr:nvSpPr>
        <xdr:cNvPr id="4161" name="Text Box 16">
          <a:extLst>
            <a:ext uri="{FF2B5EF4-FFF2-40B4-BE49-F238E27FC236}">
              <a16:creationId xmlns:a16="http://schemas.microsoft.com/office/drawing/2014/main" id="{201720E3-DF58-4E72-8289-A33A658F3AC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62" name="Text Box 17">
          <a:extLst>
            <a:ext uri="{FF2B5EF4-FFF2-40B4-BE49-F238E27FC236}">
              <a16:creationId xmlns:a16="http://schemas.microsoft.com/office/drawing/2014/main" id="{F774F624-741E-4D97-9A3B-7C6BF42F8A6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63" name="Text Box 18">
          <a:extLst>
            <a:ext uri="{FF2B5EF4-FFF2-40B4-BE49-F238E27FC236}">
              <a16:creationId xmlns:a16="http://schemas.microsoft.com/office/drawing/2014/main" id="{37364A09-EEB0-4BE2-A68F-724B5207FA83}"/>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64" name="Text Box 19">
          <a:extLst>
            <a:ext uri="{FF2B5EF4-FFF2-40B4-BE49-F238E27FC236}">
              <a16:creationId xmlns:a16="http://schemas.microsoft.com/office/drawing/2014/main" id="{90D98E37-6F5F-45D8-9F06-A139110028F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165" name="Text Box 15">
          <a:extLst>
            <a:ext uri="{FF2B5EF4-FFF2-40B4-BE49-F238E27FC236}">
              <a16:creationId xmlns:a16="http://schemas.microsoft.com/office/drawing/2014/main" id="{127E9F10-7809-48F3-A46E-C3460B1FBA0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66" name="Text Box 16">
          <a:extLst>
            <a:ext uri="{FF2B5EF4-FFF2-40B4-BE49-F238E27FC236}">
              <a16:creationId xmlns:a16="http://schemas.microsoft.com/office/drawing/2014/main" id="{660E1201-AD62-453D-BE8F-163BDD9132DD}"/>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67" name="Text Box 17">
          <a:extLst>
            <a:ext uri="{FF2B5EF4-FFF2-40B4-BE49-F238E27FC236}">
              <a16:creationId xmlns:a16="http://schemas.microsoft.com/office/drawing/2014/main" id="{7180926F-AB34-4B10-AF77-49274DAC774C}"/>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68" name="Text Box 18">
          <a:extLst>
            <a:ext uri="{FF2B5EF4-FFF2-40B4-BE49-F238E27FC236}">
              <a16:creationId xmlns:a16="http://schemas.microsoft.com/office/drawing/2014/main" id="{EA09A81D-BEB7-43EA-8923-5578FFED82E3}"/>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169" name="Text Box 19">
          <a:extLst>
            <a:ext uri="{FF2B5EF4-FFF2-40B4-BE49-F238E27FC236}">
              <a16:creationId xmlns:a16="http://schemas.microsoft.com/office/drawing/2014/main" id="{56B1B607-6905-40B9-BE71-48FACA22D306}"/>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442269"/>
    <xdr:sp macro="" textlink="">
      <xdr:nvSpPr>
        <xdr:cNvPr id="4170" name="Text Box 15">
          <a:extLst>
            <a:ext uri="{FF2B5EF4-FFF2-40B4-BE49-F238E27FC236}">
              <a16:creationId xmlns:a16="http://schemas.microsoft.com/office/drawing/2014/main" id="{5FE8ECF0-D47C-4694-9287-BE775456DE63}"/>
            </a:ext>
          </a:extLst>
        </xdr:cNvPr>
        <xdr:cNvSpPr txBox="1">
          <a:spLocks noChangeArrowheads="1"/>
        </xdr:cNvSpPr>
      </xdr:nvSpPr>
      <xdr:spPr bwMode="auto">
        <a:xfrm>
          <a:off x="389667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71" name="Text Box 16">
          <a:extLst>
            <a:ext uri="{FF2B5EF4-FFF2-40B4-BE49-F238E27FC236}">
              <a16:creationId xmlns:a16="http://schemas.microsoft.com/office/drawing/2014/main" id="{F654B7A9-4761-447D-A463-61173309B196}"/>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72" name="Text Box 17">
          <a:extLst>
            <a:ext uri="{FF2B5EF4-FFF2-40B4-BE49-F238E27FC236}">
              <a16:creationId xmlns:a16="http://schemas.microsoft.com/office/drawing/2014/main" id="{B430AB1C-8516-44AB-A6B3-5DB877526797}"/>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73" name="Text Box 18">
          <a:extLst>
            <a:ext uri="{FF2B5EF4-FFF2-40B4-BE49-F238E27FC236}">
              <a16:creationId xmlns:a16="http://schemas.microsoft.com/office/drawing/2014/main" id="{ECDA41A7-3320-4DBA-A474-746FD84E3536}"/>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171450"/>
    <xdr:sp macro="" textlink="">
      <xdr:nvSpPr>
        <xdr:cNvPr id="4174" name="Text Box 19">
          <a:extLst>
            <a:ext uri="{FF2B5EF4-FFF2-40B4-BE49-F238E27FC236}">
              <a16:creationId xmlns:a16="http://schemas.microsoft.com/office/drawing/2014/main" id="{3B58C6B5-0CB3-4460-9944-F8BBA18EE1A3}"/>
            </a:ext>
          </a:extLst>
        </xdr:cNvPr>
        <xdr:cNvSpPr txBox="1">
          <a:spLocks noChangeArrowheads="1"/>
        </xdr:cNvSpPr>
      </xdr:nvSpPr>
      <xdr:spPr bwMode="auto">
        <a:xfrm>
          <a:off x="222313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94</xdr:row>
      <xdr:rowOff>0</xdr:rowOff>
    </xdr:from>
    <xdr:ext cx="95250" cy="213632"/>
    <xdr:sp macro="" textlink="">
      <xdr:nvSpPr>
        <xdr:cNvPr id="4175" name="Text Box 15">
          <a:extLst>
            <a:ext uri="{FF2B5EF4-FFF2-40B4-BE49-F238E27FC236}">
              <a16:creationId xmlns:a16="http://schemas.microsoft.com/office/drawing/2014/main" id="{34587EAB-F36C-46B5-A066-F9B6993C5B91}"/>
            </a:ext>
          </a:extLst>
        </xdr:cNvPr>
        <xdr:cNvSpPr txBox="1">
          <a:spLocks noChangeArrowheads="1"/>
        </xdr:cNvSpPr>
      </xdr:nvSpPr>
      <xdr:spPr bwMode="auto">
        <a:xfrm>
          <a:off x="22231350"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76" name="Text Box 16">
          <a:extLst>
            <a:ext uri="{FF2B5EF4-FFF2-40B4-BE49-F238E27FC236}">
              <a16:creationId xmlns:a16="http://schemas.microsoft.com/office/drawing/2014/main" id="{D503D95A-A5AC-48E6-9CB9-FC282D87478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177" name="Text Box 17">
          <a:extLst>
            <a:ext uri="{FF2B5EF4-FFF2-40B4-BE49-F238E27FC236}">
              <a16:creationId xmlns:a16="http://schemas.microsoft.com/office/drawing/2014/main" id="{E276C618-C768-4535-9ADA-AC6DB19F275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178" name="Text Box 18">
          <a:extLst>
            <a:ext uri="{FF2B5EF4-FFF2-40B4-BE49-F238E27FC236}">
              <a16:creationId xmlns:a16="http://schemas.microsoft.com/office/drawing/2014/main" id="{BCA49EFA-28C3-4280-86C3-F2DC8163A5CE}"/>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179" name="Text Box 15">
          <a:extLst>
            <a:ext uri="{FF2B5EF4-FFF2-40B4-BE49-F238E27FC236}">
              <a16:creationId xmlns:a16="http://schemas.microsoft.com/office/drawing/2014/main" id="{B429914B-CD8B-4919-A80D-8A9F32E9A80F}"/>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80" name="Text Box 16">
          <a:extLst>
            <a:ext uri="{FF2B5EF4-FFF2-40B4-BE49-F238E27FC236}">
              <a16:creationId xmlns:a16="http://schemas.microsoft.com/office/drawing/2014/main" id="{AB9DD33D-1CF2-4D2D-81F2-A23EED6D283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81" name="Text Box 17">
          <a:extLst>
            <a:ext uri="{FF2B5EF4-FFF2-40B4-BE49-F238E27FC236}">
              <a16:creationId xmlns:a16="http://schemas.microsoft.com/office/drawing/2014/main" id="{F00C5CDD-5BD8-4F3C-B853-EF087D5AC8BB}"/>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82" name="Text Box 18">
          <a:extLst>
            <a:ext uri="{FF2B5EF4-FFF2-40B4-BE49-F238E27FC236}">
              <a16:creationId xmlns:a16="http://schemas.microsoft.com/office/drawing/2014/main" id="{08D29812-DD4B-4F7E-907C-E6A9C1296971}"/>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83" name="Text Box 19">
          <a:extLst>
            <a:ext uri="{FF2B5EF4-FFF2-40B4-BE49-F238E27FC236}">
              <a16:creationId xmlns:a16="http://schemas.microsoft.com/office/drawing/2014/main" id="{885A4E52-4E9A-4595-BC66-DF3E518B4F4F}"/>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184" name="Text Box 16">
          <a:extLst>
            <a:ext uri="{FF2B5EF4-FFF2-40B4-BE49-F238E27FC236}">
              <a16:creationId xmlns:a16="http://schemas.microsoft.com/office/drawing/2014/main" id="{EEFFDA0E-82EB-4887-9C1A-65CC860C3C2D}"/>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85" name="Text Box 16">
          <a:extLst>
            <a:ext uri="{FF2B5EF4-FFF2-40B4-BE49-F238E27FC236}">
              <a16:creationId xmlns:a16="http://schemas.microsoft.com/office/drawing/2014/main" id="{DEC9B7CA-6644-4591-A161-D889ECEE4812}"/>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86" name="Text Box 17">
          <a:extLst>
            <a:ext uri="{FF2B5EF4-FFF2-40B4-BE49-F238E27FC236}">
              <a16:creationId xmlns:a16="http://schemas.microsoft.com/office/drawing/2014/main" id="{EB8FFF69-96AE-4F1B-9235-E3C11E040F5F}"/>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87" name="Text Box 18">
          <a:extLst>
            <a:ext uri="{FF2B5EF4-FFF2-40B4-BE49-F238E27FC236}">
              <a16:creationId xmlns:a16="http://schemas.microsoft.com/office/drawing/2014/main" id="{9EEF8CB1-3705-4CBF-B52A-2EABC6701372}"/>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188" name="Text Box 19">
          <a:extLst>
            <a:ext uri="{FF2B5EF4-FFF2-40B4-BE49-F238E27FC236}">
              <a16:creationId xmlns:a16="http://schemas.microsoft.com/office/drawing/2014/main" id="{BD381FB9-A350-44FA-BDBD-535D9F1C642C}"/>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442269"/>
    <xdr:sp macro="" textlink="">
      <xdr:nvSpPr>
        <xdr:cNvPr id="4189" name="Text Box 15">
          <a:extLst>
            <a:ext uri="{FF2B5EF4-FFF2-40B4-BE49-F238E27FC236}">
              <a16:creationId xmlns:a16="http://schemas.microsoft.com/office/drawing/2014/main" id="{6E105BCB-6F06-40C6-87A0-4C38A0931219}"/>
            </a:ext>
          </a:extLst>
        </xdr:cNvPr>
        <xdr:cNvSpPr txBox="1">
          <a:spLocks noChangeArrowheads="1"/>
        </xdr:cNvSpPr>
      </xdr:nvSpPr>
      <xdr:spPr bwMode="auto">
        <a:xfrm>
          <a:off x="40366950"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94</xdr:row>
      <xdr:rowOff>0</xdr:rowOff>
    </xdr:from>
    <xdr:to>
      <xdr:col>22</xdr:col>
      <xdr:colOff>93820</xdr:colOff>
      <xdr:row>94</xdr:row>
      <xdr:rowOff>97291</xdr:rowOff>
    </xdr:to>
    <xdr:sp macro="" textlink="">
      <xdr:nvSpPr>
        <xdr:cNvPr id="4190" name="Text Box 15">
          <a:extLst>
            <a:ext uri="{FF2B5EF4-FFF2-40B4-BE49-F238E27FC236}">
              <a16:creationId xmlns:a16="http://schemas.microsoft.com/office/drawing/2014/main" id="{F5B11E95-DF07-4741-8F21-EFEF35581DEB}"/>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94</xdr:row>
      <xdr:rowOff>0</xdr:rowOff>
    </xdr:from>
    <xdr:to>
      <xdr:col>44</xdr:col>
      <xdr:colOff>93820</xdr:colOff>
      <xdr:row>94</xdr:row>
      <xdr:rowOff>97291</xdr:rowOff>
    </xdr:to>
    <xdr:sp macro="" textlink="">
      <xdr:nvSpPr>
        <xdr:cNvPr id="4191" name="Text Box 15">
          <a:extLst>
            <a:ext uri="{FF2B5EF4-FFF2-40B4-BE49-F238E27FC236}">
              <a16:creationId xmlns:a16="http://schemas.microsoft.com/office/drawing/2014/main" id="{F3654B64-8C01-4468-A0A5-9F4D3D662D13}"/>
            </a:ext>
          </a:extLst>
        </xdr:cNvPr>
        <xdr:cNvSpPr txBox="1">
          <a:spLocks noChangeArrowheads="1"/>
        </xdr:cNvSpPr>
      </xdr:nvSpPr>
      <xdr:spPr bwMode="auto">
        <a:xfrm>
          <a:off x="4210050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94</xdr:row>
      <xdr:rowOff>0</xdr:rowOff>
    </xdr:from>
    <xdr:to>
      <xdr:col>44</xdr:col>
      <xdr:colOff>93820</xdr:colOff>
      <xdr:row>94</xdr:row>
      <xdr:rowOff>97291</xdr:rowOff>
    </xdr:to>
    <xdr:sp macro="" textlink="">
      <xdr:nvSpPr>
        <xdr:cNvPr id="4192" name="Text Box 15">
          <a:extLst>
            <a:ext uri="{FF2B5EF4-FFF2-40B4-BE49-F238E27FC236}">
              <a16:creationId xmlns:a16="http://schemas.microsoft.com/office/drawing/2014/main" id="{33F430EA-8C39-4AE6-ACEC-EEB2AF32BC3B}"/>
            </a:ext>
          </a:extLst>
        </xdr:cNvPr>
        <xdr:cNvSpPr txBox="1">
          <a:spLocks noChangeArrowheads="1"/>
        </xdr:cNvSpPr>
      </xdr:nvSpPr>
      <xdr:spPr bwMode="auto">
        <a:xfrm>
          <a:off x="4210050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94</xdr:row>
      <xdr:rowOff>0</xdr:rowOff>
    </xdr:from>
    <xdr:ext cx="95250" cy="442269"/>
    <xdr:sp macro="" textlink="">
      <xdr:nvSpPr>
        <xdr:cNvPr id="4193" name="Text Box 15">
          <a:extLst>
            <a:ext uri="{FF2B5EF4-FFF2-40B4-BE49-F238E27FC236}">
              <a16:creationId xmlns:a16="http://schemas.microsoft.com/office/drawing/2014/main" id="{9BB30A89-0617-448A-BCE8-2AF098F12FD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194" name="Text Box 15">
          <a:extLst>
            <a:ext uri="{FF2B5EF4-FFF2-40B4-BE49-F238E27FC236}">
              <a16:creationId xmlns:a16="http://schemas.microsoft.com/office/drawing/2014/main" id="{99412724-9FD9-40A8-832F-3C49C60F4CC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195" name="Text Box 15">
          <a:extLst>
            <a:ext uri="{FF2B5EF4-FFF2-40B4-BE49-F238E27FC236}">
              <a16:creationId xmlns:a16="http://schemas.microsoft.com/office/drawing/2014/main" id="{E5783061-C86E-4E59-8799-0E9A58EC0F39}"/>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196" name="Text Box 15">
          <a:extLst>
            <a:ext uri="{FF2B5EF4-FFF2-40B4-BE49-F238E27FC236}">
              <a16:creationId xmlns:a16="http://schemas.microsoft.com/office/drawing/2014/main" id="{1CB75C6A-46B7-4B1A-A8FC-741EE6BF479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94</xdr:row>
      <xdr:rowOff>0</xdr:rowOff>
    </xdr:from>
    <xdr:to>
      <xdr:col>22</xdr:col>
      <xdr:colOff>93820</xdr:colOff>
      <xdr:row>94</xdr:row>
      <xdr:rowOff>23041</xdr:rowOff>
    </xdr:to>
    <xdr:sp macro="" textlink="">
      <xdr:nvSpPr>
        <xdr:cNvPr id="4197" name="Text Box 15">
          <a:extLst>
            <a:ext uri="{FF2B5EF4-FFF2-40B4-BE49-F238E27FC236}">
              <a16:creationId xmlns:a16="http://schemas.microsoft.com/office/drawing/2014/main" id="{2CCD84C9-1050-4E94-B123-E47C95501C2A}"/>
            </a:ext>
          </a:extLst>
        </xdr:cNvPr>
        <xdr:cNvSpPr txBox="1">
          <a:spLocks noChangeArrowheads="1"/>
        </xdr:cNvSpPr>
      </xdr:nvSpPr>
      <xdr:spPr bwMode="auto">
        <a:xfrm>
          <a:off x="22231350" y="6515100"/>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23041</xdr:rowOff>
    </xdr:to>
    <xdr:sp macro="" textlink="">
      <xdr:nvSpPr>
        <xdr:cNvPr id="4198" name="Text Box 15">
          <a:extLst>
            <a:ext uri="{FF2B5EF4-FFF2-40B4-BE49-F238E27FC236}">
              <a16:creationId xmlns:a16="http://schemas.microsoft.com/office/drawing/2014/main" id="{73FE2E99-7B47-4DB9-8810-A45720283870}"/>
            </a:ext>
          </a:extLst>
        </xdr:cNvPr>
        <xdr:cNvSpPr txBox="1">
          <a:spLocks noChangeArrowheads="1"/>
        </xdr:cNvSpPr>
      </xdr:nvSpPr>
      <xdr:spPr bwMode="auto">
        <a:xfrm>
          <a:off x="22231350" y="6515100"/>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23041</xdr:rowOff>
    </xdr:to>
    <xdr:sp macro="" textlink="">
      <xdr:nvSpPr>
        <xdr:cNvPr id="4199" name="Text Box 15">
          <a:extLst>
            <a:ext uri="{FF2B5EF4-FFF2-40B4-BE49-F238E27FC236}">
              <a16:creationId xmlns:a16="http://schemas.microsoft.com/office/drawing/2014/main" id="{EFD3ADBD-975C-4A58-85E3-0CA872FE2E6E}"/>
            </a:ext>
          </a:extLst>
        </xdr:cNvPr>
        <xdr:cNvSpPr txBox="1">
          <a:spLocks noChangeArrowheads="1"/>
        </xdr:cNvSpPr>
      </xdr:nvSpPr>
      <xdr:spPr bwMode="auto">
        <a:xfrm>
          <a:off x="22231350" y="6515100"/>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23041</xdr:rowOff>
    </xdr:to>
    <xdr:sp macro="" textlink="">
      <xdr:nvSpPr>
        <xdr:cNvPr id="4200" name="Text Box 15">
          <a:extLst>
            <a:ext uri="{FF2B5EF4-FFF2-40B4-BE49-F238E27FC236}">
              <a16:creationId xmlns:a16="http://schemas.microsoft.com/office/drawing/2014/main" id="{5DA2E470-C4E8-4E63-9903-034E68094820}"/>
            </a:ext>
          </a:extLst>
        </xdr:cNvPr>
        <xdr:cNvSpPr txBox="1">
          <a:spLocks noChangeArrowheads="1"/>
        </xdr:cNvSpPr>
      </xdr:nvSpPr>
      <xdr:spPr bwMode="auto">
        <a:xfrm>
          <a:off x="22231350" y="6515100"/>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01" name="Text Box 15">
          <a:extLst>
            <a:ext uri="{FF2B5EF4-FFF2-40B4-BE49-F238E27FC236}">
              <a16:creationId xmlns:a16="http://schemas.microsoft.com/office/drawing/2014/main" id="{A3A841EF-2B02-4C39-97F2-89B413162AFD}"/>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02" name="Text Box 15">
          <a:extLst>
            <a:ext uri="{FF2B5EF4-FFF2-40B4-BE49-F238E27FC236}">
              <a16:creationId xmlns:a16="http://schemas.microsoft.com/office/drawing/2014/main" id="{C978ACF9-3D42-4C7E-912B-108EA2F2085D}"/>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94</xdr:row>
      <xdr:rowOff>0</xdr:rowOff>
    </xdr:from>
    <xdr:to>
      <xdr:col>44</xdr:col>
      <xdr:colOff>93820</xdr:colOff>
      <xdr:row>94</xdr:row>
      <xdr:rowOff>97291</xdr:rowOff>
    </xdr:to>
    <xdr:sp macro="" textlink="">
      <xdr:nvSpPr>
        <xdr:cNvPr id="4203" name="Text Box 15">
          <a:extLst>
            <a:ext uri="{FF2B5EF4-FFF2-40B4-BE49-F238E27FC236}">
              <a16:creationId xmlns:a16="http://schemas.microsoft.com/office/drawing/2014/main" id="{B488E908-1367-4F72-8523-BDFE507A48A3}"/>
            </a:ext>
          </a:extLst>
        </xdr:cNvPr>
        <xdr:cNvSpPr txBox="1">
          <a:spLocks noChangeArrowheads="1"/>
        </xdr:cNvSpPr>
      </xdr:nvSpPr>
      <xdr:spPr bwMode="auto">
        <a:xfrm>
          <a:off x="4210050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04" name="Text Box 15">
          <a:extLst>
            <a:ext uri="{FF2B5EF4-FFF2-40B4-BE49-F238E27FC236}">
              <a16:creationId xmlns:a16="http://schemas.microsoft.com/office/drawing/2014/main" id="{0ECF43DE-8819-4E5D-9689-88DC0CE60C8E}"/>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05" name="Text Box 15">
          <a:extLst>
            <a:ext uri="{FF2B5EF4-FFF2-40B4-BE49-F238E27FC236}">
              <a16:creationId xmlns:a16="http://schemas.microsoft.com/office/drawing/2014/main" id="{37391C47-5352-45D3-AE2D-EEF0234F5DE4}"/>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06" name="Text Box 15">
          <a:extLst>
            <a:ext uri="{FF2B5EF4-FFF2-40B4-BE49-F238E27FC236}">
              <a16:creationId xmlns:a16="http://schemas.microsoft.com/office/drawing/2014/main" id="{DAE18B96-B6B9-4028-81FB-12C3455D8144}"/>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07" name="Text Box 15">
          <a:extLst>
            <a:ext uri="{FF2B5EF4-FFF2-40B4-BE49-F238E27FC236}">
              <a16:creationId xmlns:a16="http://schemas.microsoft.com/office/drawing/2014/main" id="{45099ADB-0C0C-469C-9121-0F15115F5C42}"/>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08" name="Text Box 15">
          <a:extLst>
            <a:ext uri="{FF2B5EF4-FFF2-40B4-BE49-F238E27FC236}">
              <a16:creationId xmlns:a16="http://schemas.microsoft.com/office/drawing/2014/main" id="{DECE06DE-E073-420C-96F7-701ECEFC279D}"/>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09" name="Text Box 15">
          <a:extLst>
            <a:ext uri="{FF2B5EF4-FFF2-40B4-BE49-F238E27FC236}">
              <a16:creationId xmlns:a16="http://schemas.microsoft.com/office/drawing/2014/main" id="{A5B595E6-BD43-41F0-90C0-2C5C9903494C}"/>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10" name="Text Box 15">
          <a:extLst>
            <a:ext uri="{FF2B5EF4-FFF2-40B4-BE49-F238E27FC236}">
              <a16:creationId xmlns:a16="http://schemas.microsoft.com/office/drawing/2014/main" id="{71A42EF8-D031-4D1D-9D22-255E3CD83B63}"/>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11" name="Text Box 15">
          <a:extLst>
            <a:ext uri="{FF2B5EF4-FFF2-40B4-BE49-F238E27FC236}">
              <a16:creationId xmlns:a16="http://schemas.microsoft.com/office/drawing/2014/main" id="{E1D4C7B3-1686-4789-8BE6-0967C0230546}"/>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12" name="Text Box 15">
          <a:extLst>
            <a:ext uri="{FF2B5EF4-FFF2-40B4-BE49-F238E27FC236}">
              <a16:creationId xmlns:a16="http://schemas.microsoft.com/office/drawing/2014/main" id="{0C0EC070-435C-4C78-9CED-D2675181E2F9}"/>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13" name="Text Box 15">
          <a:extLst>
            <a:ext uri="{FF2B5EF4-FFF2-40B4-BE49-F238E27FC236}">
              <a16:creationId xmlns:a16="http://schemas.microsoft.com/office/drawing/2014/main" id="{0F7FE10B-6816-4B6E-B7AC-4670867E7DAC}"/>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14" name="Text Box 15">
          <a:extLst>
            <a:ext uri="{FF2B5EF4-FFF2-40B4-BE49-F238E27FC236}">
              <a16:creationId xmlns:a16="http://schemas.microsoft.com/office/drawing/2014/main" id="{BC01CC6B-01F7-4795-882E-670EF60ADE96}"/>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15" name="Text Box 15">
          <a:extLst>
            <a:ext uri="{FF2B5EF4-FFF2-40B4-BE49-F238E27FC236}">
              <a16:creationId xmlns:a16="http://schemas.microsoft.com/office/drawing/2014/main" id="{BF72D852-D6F3-47B1-8B2B-22D67EF55250}"/>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16" name="Text Box 15">
          <a:extLst>
            <a:ext uri="{FF2B5EF4-FFF2-40B4-BE49-F238E27FC236}">
              <a16:creationId xmlns:a16="http://schemas.microsoft.com/office/drawing/2014/main" id="{B32F93E2-145D-4C1F-B6B8-B332C8953228}"/>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18971</xdr:rowOff>
    </xdr:to>
    <xdr:sp macro="" textlink="">
      <xdr:nvSpPr>
        <xdr:cNvPr id="4217" name="Text Box 15">
          <a:extLst>
            <a:ext uri="{FF2B5EF4-FFF2-40B4-BE49-F238E27FC236}">
              <a16:creationId xmlns:a16="http://schemas.microsoft.com/office/drawing/2014/main" id="{7C548DF6-73FC-4371-B9BA-1D4FCB6EFC6C}"/>
            </a:ext>
          </a:extLst>
        </xdr:cNvPr>
        <xdr:cNvSpPr txBox="1">
          <a:spLocks noChangeArrowheads="1"/>
        </xdr:cNvSpPr>
      </xdr:nvSpPr>
      <xdr:spPr bwMode="auto">
        <a:xfrm>
          <a:off x="22231350" y="6515100"/>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18" name="Text Box 15">
          <a:extLst>
            <a:ext uri="{FF2B5EF4-FFF2-40B4-BE49-F238E27FC236}">
              <a16:creationId xmlns:a16="http://schemas.microsoft.com/office/drawing/2014/main" id="{4EF7546E-2DD6-46F5-ADF4-04494551C20E}"/>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19" name="Text Box 15">
          <a:extLst>
            <a:ext uri="{FF2B5EF4-FFF2-40B4-BE49-F238E27FC236}">
              <a16:creationId xmlns:a16="http://schemas.microsoft.com/office/drawing/2014/main" id="{C66893E9-9D1B-4453-8783-A9554D4FCC18}"/>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20" name="Text Box 15">
          <a:extLst>
            <a:ext uri="{FF2B5EF4-FFF2-40B4-BE49-F238E27FC236}">
              <a16:creationId xmlns:a16="http://schemas.microsoft.com/office/drawing/2014/main" id="{FB1E2945-C176-46B6-B44B-60FE22C58335}"/>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21" name="Text Box 15">
          <a:extLst>
            <a:ext uri="{FF2B5EF4-FFF2-40B4-BE49-F238E27FC236}">
              <a16:creationId xmlns:a16="http://schemas.microsoft.com/office/drawing/2014/main" id="{C06EB980-ADB8-40A0-968C-8C8B8F370D46}"/>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22" name="Text Box 15">
          <a:extLst>
            <a:ext uri="{FF2B5EF4-FFF2-40B4-BE49-F238E27FC236}">
              <a16:creationId xmlns:a16="http://schemas.microsoft.com/office/drawing/2014/main" id="{5C358CC9-DFCB-44F3-9114-44D9994E44D6}"/>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23" name="Text Box 15">
          <a:extLst>
            <a:ext uri="{FF2B5EF4-FFF2-40B4-BE49-F238E27FC236}">
              <a16:creationId xmlns:a16="http://schemas.microsoft.com/office/drawing/2014/main" id="{EDC65D9A-301B-4E58-8CDA-5D8EFE0884FD}"/>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4" name="Text Box 15">
          <a:extLst>
            <a:ext uri="{FF2B5EF4-FFF2-40B4-BE49-F238E27FC236}">
              <a16:creationId xmlns:a16="http://schemas.microsoft.com/office/drawing/2014/main" id="{7906440C-9D6A-469B-8AE9-1EE4137E8696}"/>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5" name="Text Box 15">
          <a:extLst>
            <a:ext uri="{FF2B5EF4-FFF2-40B4-BE49-F238E27FC236}">
              <a16:creationId xmlns:a16="http://schemas.microsoft.com/office/drawing/2014/main" id="{E7AAE7A7-12F1-41AE-A402-47C6F0270275}"/>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6" name="Text Box 15">
          <a:extLst>
            <a:ext uri="{FF2B5EF4-FFF2-40B4-BE49-F238E27FC236}">
              <a16:creationId xmlns:a16="http://schemas.microsoft.com/office/drawing/2014/main" id="{7CCF8B29-C483-41CA-BC1E-DDCF8ACD396B}"/>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7" name="Text Box 15">
          <a:extLst>
            <a:ext uri="{FF2B5EF4-FFF2-40B4-BE49-F238E27FC236}">
              <a16:creationId xmlns:a16="http://schemas.microsoft.com/office/drawing/2014/main" id="{AD5E3DCF-FA2E-4236-9C2E-66269059C00C}"/>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8" name="Text Box 15">
          <a:extLst>
            <a:ext uri="{FF2B5EF4-FFF2-40B4-BE49-F238E27FC236}">
              <a16:creationId xmlns:a16="http://schemas.microsoft.com/office/drawing/2014/main" id="{0EAC6172-28A3-4E36-B162-11704BD92D16}"/>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114696</xdr:rowOff>
    </xdr:to>
    <xdr:sp macro="" textlink="">
      <xdr:nvSpPr>
        <xdr:cNvPr id="4229" name="Text Box 15">
          <a:extLst>
            <a:ext uri="{FF2B5EF4-FFF2-40B4-BE49-F238E27FC236}">
              <a16:creationId xmlns:a16="http://schemas.microsoft.com/office/drawing/2014/main" id="{6EE9F0F8-B9F0-49BA-9236-07B8F9E99916}"/>
            </a:ext>
          </a:extLst>
        </xdr:cNvPr>
        <xdr:cNvSpPr txBox="1">
          <a:spLocks noChangeArrowheads="1"/>
        </xdr:cNvSpPr>
      </xdr:nvSpPr>
      <xdr:spPr bwMode="auto">
        <a:xfrm>
          <a:off x="22231350" y="6515100"/>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0" name="Text Box 15">
          <a:extLst>
            <a:ext uri="{FF2B5EF4-FFF2-40B4-BE49-F238E27FC236}">
              <a16:creationId xmlns:a16="http://schemas.microsoft.com/office/drawing/2014/main" id="{E428F432-6E0A-4205-8EAC-A1C63BC973C8}"/>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1" name="Text Box 15">
          <a:extLst>
            <a:ext uri="{FF2B5EF4-FFF2-40B4-BE49-F238E27FC236}">
              <a16:creationId xmlns:a16="http://schemas.microsoft.com/office/drawing/2014/main" id="{029E5E55-9315-47C9-85E5-DB70311D8060}"/>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2" name="Text Box 15">
          <a:extLst>
            <a:ext uri="{FF2B5EF4-FFF2-40B4-BE49-F238E27FC236}">
              <a16:creationId xmlns:a16="http://schemas.microsoft.com/office/drawing/2014/main" id="{01EE9FA8-C04B-4A1D-811C-375DB4FDDD29}"/>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3" name="Text Box 15">
          <a:extLst>
            <a:ext uri="{FF2B5EF4-FFF2-40B4-BE49-F238E27FC236}">
              <a16:creationId xmlns:a16="http://schemas.microsoft.com/office/drawing/2014/main" id="{ED97DF7A-6A45-4B45-A0C8-2526B6B4E9D2}"/>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4" name="Text Box 15">
          <a:extLst>
            <a:ext uri="{FF2B5EF4-FFF2-40B4-BE49-F238E27FC236}">
              <a16:creationId xmlns:a16="http://schemas.microsoft.com/office/drawing/2014/main" id="{E7694ADA-DB3B-491F-8F61-6EA03850D451}"/>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94</xdr:row>
      <xdr:rowOff>0</xdr:rowOff>
    </xdr:from>
    <xdr:to>
      <xdr:col>22</xdr:col>
      <xdr:colOff>93820</xdr:colOff>
      <xdr:row>94</xdr:row>
      <xdr:rowOff>97291</xdr:rowOff>
    </xdr:to>
    <xdr:sp macro="" textlink="">
      <xdr:nvSpPr>
        <xdr:cNvPr id="4235" name="Text Box 15">
          <a:extLst>
            <a:ext uri="{FF2B5EF4-FFF2-40B4-BE49-F238E27FC236}">
              <a16:creationId xmlns:a16="http://schemas.microsoft.com/office/drawing/2014/main" id="{E901A1DD-70C8-4D9E-A699-6B39CD902D15}"/>
            </a:ext>
          </a:extLst>
        </xdr:cNvPr>
        <xdr:cNvSpPr txBox="1">
          <a:spLocks noChangeArrowheads="1"/>
        </xdr:cNvSpPr>
      </xdr:nvSpPr>
      <xdr:spPr bwMode="auto">
        <a:xfrm>
          <a:off x="22231350" y="6515100"/>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93</xdr:row>
      <xdr:rowOff>504825</xdr:rowOff>
    </xdr:from>
    <xdr:ext cx="95250" cy="442269"/>
    <xdr:sp macro="" textlink="">
      <xdr:nvSpPr>
        <xdr:cNvPr id="4236" name="Text Box 15">
          <a:extLst>
            <a:ext uri="{FF2B5EF4-FFF2-40B4-BE49-F238E27FC236}">
              <a16:creationId xmlns:a16="http://schemas.microsoft.com/office/drawing/2014/main" id="{EA495E1D-0FC2-4BF3-B61F-A08E52293134}"/>
            </a:ext>
          </a:extLst>
        </xdr:cNvPr>
        <xdr:cNvSpPr txBox="1">
          <a:spLocks noChangeArrowheads="1"/>
        </xdr:cNvSpPr>
      </xdr:nvSpPr>
      <xdr:spPr bwMode="auto">
        <a:xfrm>
          <a:off x="313848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93</xdr:row>
      <xdr:rowOff>504825</xdr:rowOff>
    </xdr:from>
    <xdr:ext cx="95250" cy="213632"/>
    <xdr:sp macro="" textlink="">
      <xdr:nvSpPr>
        <xdr:cNvPr id="4237" name="Text Box 15">
          <a:extLst>
            <a:ext uri="{FF2B5EF4-FFF2-40B4-BE49-F238E27FC236}">
              <a16:creationId xmlns:a16="http://schemas.microsoft.com/office/drawing/2014/main" id="{FF58F12B-F696-4EF2-8BDA-16C84CBC79B5}"/>
            </a:ext>
          </a:extLst>
        </xdr:cNvPr>
        <xdr:cNvSpPr txBox="1">
          <a:spLocks noChangeArrowheads="1"/>
        </xdr:cNvSpPr>
      </xdr:nvSpPr>
      <xdr:spPr bwMode="auto">
        <a:xfrm>
          <a:off x="313848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38" name="Text Box 15">
          <a:extLst>
            <a:ext uri="{FF2B5EF4-FFF2-40B4-BE49-F238E27FC236}">
              <a16:creationId xmlns:a16="http://schemas.microsoft.com/office/drawing/2014/main" id="{28340C74-ACC2-40ED-91C5-ACFD0CF7161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39" name="Text Box 15">
          <a:extLst>
            <a:ext uri="{FF2B5EF4-FFF2-40B4-BE49-F238E27FC236}">
              <a16:creationId xmlns:a16="http://schemas.microsoft.com/office/drawing/2014/main" id="{F50536D2-C0D9-46AF-AB6D-6729B4A4E3D0}"/>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0" name="Text Box 16">
          <a:extLst>
            <a:ext uri="{FF2B5EF4-FFF2-40B4-BE49-F238E27FC236}">
              <a16:creationId xmlns:a16="http://schemas.microsoft.com/office/drawing/2014/main" id="{ACD22DA3-346F-4F78-A468-7FAB53B4A077}"/>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1" name="Text Box 17">
          <a:extLst>
            <a:ext uri="{FF2B5EF4-FFF2-40B4-BE49-F238E27FC236}">
              <a16:creationId xmlns:a16="http://schemas.microsoft.com/office/drawing/2014/main" id="{F8484402-9972-450A-B919-54D0DEFA67B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2" name="Text Box 18">
          <a:extLst>
            <a:ext uri="{FF2B5EF4-FFF2-40B4-BE49-F238E27FC236}">
              <a16:creationId xmlns:a16="http://schemas.microsoft.com/office/drawing/2014/main" id="{26718DDA-9B27-498F-B24F-E49FCB254FA5}"/>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3" name="Text Box 19">
          <a:extLst>
            <a:ext uri="{FF2B5EF4-FFF2-40B4-BE49-F238E27FC236}">
              <a16:creationId xmlns:a16="http://schemas.microsoft.com/office/drawing/2014/main" id="{30B5751C-CB4C-46C6-9016-3039E94D1A22}"/>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244" name="Text Box 15">
          <a:extLst>
            <a:ext uri="{FF2B5EF4-FFF2-40B4-BE49-F238E27FC236}">
              <a16:creationId xmlns:a16="http://schemas.microsoft.com/office/drawing/2014/main" id="{6801EABB-E328-41F7-9B4B-F3EAB49306FB}"/>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5" name="Text Box 16">
          <a:extLst>
            <a:ext uri="{FF2B5EF4-FFF2-40B4-BE49-F238E27FC236}">
              <a16:creationId xmlns:a16="http://schemas.microsoft.com/office/drawing/2014/main" id="{B0E2ED11-A353-40C9-946C-DAB6106B828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46" name="Text Box 17">
          <a:extLst>
            <a:ext uri="{FF2B5EF4-FFF2-40B4-BE49-F238E27FC236}">
              <a16:creationId xmlns:a16="http://schemas.microsoft.com/office/drawing/2014/main" id="{8DE595A1-7832-400B-862F-A0B040410EC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247" name="Text Box 18">
          <a:extLst>
            <a:ext uri="{FF2B5EF4-FFF2-40B4-BE49-F238E27FC236}">
              <a16:creationId xmlns:a16="http://schemas.microsoft.com/office/drawing/2014/main" id="{A863075C-1222-4C70-BAB1-982AA70F3987}"/>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248" name="Text Box 15">
          <a:extLst>
            <a:ext uri="{FF2B5EF4-FFF2-40B4-BE49-F238E27FC236}">
              <a16:creationId xmlns:a16="http://schemas.microsoft.com/office/drawing/2014/main" id="{CB849ECF-D39F-4E33-98E5-B1F5E6A9C2E9}"/>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93</xdr:row>
      <xdr:rowOff>504825</xdr:rowOff>
    </xdr:from>
    <xdr:ext cx="95250" cy="442269"/>
    <xdr:sp macro="" textlink="">
      <xdr:nvSpPr>
        <xdr:cNvPr id="4249" name="Text Box 15">
          <a:extLst>
            <a:ext uri="{FF2B5EF4-FFF2-40B4-BE49-F238E27FC236}">
              <a16:creationId xmlns:a16="http://schemas.microsoft.com/office/drawing/2014/main" id="{019D5C04-4E51-416D-BE1E-9098EF8866CD}"/>
            </a:ext>
          </a:extLst>
        </xdr:cNvPr>
        <xdr:cNvSpPr txBox="1">
          <a:spLocks noChangeArrowheads="1"/>
        </xdr:cNvSpPr>
      </xdr:nvSpPr>
      <xdr:spPr bwMode="auto">
        <a:xfrm>
          <a:off x="336137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93</xdr:row>
      <xdr:rowOff>504825</xdr:rowOff>
    </xdr:from>
    <xdr:ext cx="95250" cy="213632"/>
    <xdr:sp macro="" textlink="">
      <xdr:nvSpPr>
        <xdr:cNvPr id="4250" name="Text Box 15">
          <a:extLst>
            <a:ext uri="{FF2B5EF4-FFF2-40B4-BE49-F238E27FC236}">
              <a16:creationId xmlns:a16="http://schemas.microsoft.com/office/drawing/2014/main" id="{DFF51833-4596-4329-AC8C-8A4201CD721F}"/>
            </a:ext>
          </a:extLst>
        </xdr:cNvPr>
        <xdr:cNvSpPr txBox="1">
          <a:spLocks noChangeArrowheads="1"/>
        </xdr:cNvSpPr>
      </xdr:nvSpPr>
      <xdr:spPr bwMode="auto">
        <a:xfrm>
          <a:off x="336137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251" name="Text Box 15">
          <a:extLst>
            <a:ext uri="{FF2B5EF4-FFF2-40B4-BE49-F238E27FC236}">
              <a16:creationId xmlns:a16="http://schemas.microsoft.com/office/drawing/2014/main" id="{1129353C-0756-4D37-B31E-3BA2589680A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252" name="Text Box 15">
          <a:extLst>
            <a:ext uri="{FF2B5EF4-FFF2-40B4-BE49-F238E27FC236}">
              <a16:creationId xmlns:a16="http://schemas.microsoft.com/office/drawing/2014/main" id="{C0B79CB4-4CF3-4E71-91DF-4A36039BB388}"/>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3" name="Text Box 16">
          <a:extLst>
            <a:ext uri="{FF2B5EF4-FFF2-40B4-BE49-F238E27FC236}">
              <a16:creationId xmlns:a16="http://schemas.microsoft.com/office/drawing/2014/main" id="{6C306394-71C6-4916-BB8D-4526B1442A53}"/>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4" name="Text Box 17">
          <a:extLst>
            <a:ext uri="{FF2B5EF4-FFF2-40B4-BE49-F238E27FC236}">
              <a16:creationId xmlns:a16="http://schemas.microsoft.com/office/drawing/2014/main" id="{0C9002A4-5A5A-4020-B602-7465F8969B2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5" name="Text Box 18">
          <a:extLst>
            <a:ext uri="{FF2B5EF4-FFF2-40B4-BE49-F238E27FC236}">
              <a16:creationId xmlns:a16="http://schemas.microsoft.com/office/drawing/2014/main" id="{99026F33-A5F8-4AD7-A502-86B1BCBAF3A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6" name="Text Box 19">
          <a:extLst>
            <a:ext uri="{FF2B5EF4-FFF2-40B4-BE49-F238E27FC236}">
              <a16:creationId xmlns:a16="http://schemas.microsoft.com/office/drawing/2014/main" id="{2D54DE7F-7AE5-423F-B01B-244DF05EB4E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57" name="Text Box 15">
          <a:extLst>
            <a:ext uri="{FF2B5EF4-FFF2-40B4-BE49-F238E27FC236}">
              <a16:creationId xmlns:a16="http://schemas.microsoft.com/office/drawing/2014/main" id="{326D054C-13A8-4D73-B771-AFD29DD430C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8" name="Text Box 16">
          <a:extLst>
            <a:ext uri="{FF2B5EF4-FFF2-40B4-BE49-F238E27FC236}">
              <a16:creationId xmlns:a16="http://schemas.microsoft.com/office/drawing/2014/main" id="{91441594-7FA9-42DF-A70F-F6932E746B0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59" name="Text Box 17">
          <a:extLst>
            <a:ext uri="{FF2B5EF4-FFF2-40B4-BE49-F238E27FC236}">
              <a16:creationId xmlns:a16="http://schemas.microsoft.com/office/drawing/2014/main" id="{D7F1CDE7-6EB5-4978-887E-17B4651E36F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260" name="Text Box 18">
          <a:extLst>
            <a:ext uri="{FF2B5EF4-FFF2-40B4-BE49-F238E27FC236}">
              <a16:creationId xmlns:a16="http://schemas.microsoft.com/office/drawing/2014/main" id="{0421CA0E-9C9A-4E8E-9024-BEA86780A52C}"/>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61" name="Text Box 15">
          <a:extLst>
            <a:ext uri="{FF2B5EF4-FFF2-40B4-BE49-F238E27FC236}">
              <a16:creationId xmlns:a16="http://schemas.microsoft.com/office/drawing/2014/main" id="{7EB36846-31DD-482B-8033-7B743F31DEE9}"/>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62" name="Text Box 15">
          <a:extLst>
            <a:ext uri="{FF2B5EF4-FFF2-40B4-BE49-F238E27FC236}">
              <a16:creationId xmlns:a16="http://schemas.microsoft.com/office/drawing/2014/main" id="{34C3976A-ADBF-49D6-B0D2-27E5BE7B43B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63" name="Text Box 15">
          <a:extLst>
            <a:ext uri="{FF2B5EF4-FFF2-40B4-BE49-F238E27FC236}">
              <a16:creationId xmlns:a16="http://schemas.microsoft.com/office/drawing/2014/main" id="{2D6625EE-8A26-4451-89E0-3D6D3ED754C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64" name="Text Box 16">
          <a:extLst>
            <a:ext uri="{FF2B5EF4-FFF2-40B4-BE49-F238E27FC236}">
              <a16:creationId xmlns:a16="http://schemas.microsoft.com/office/drawing/2014/main" id="{E6ABC9D4-8440-4D71-BDE2-E95F0BDB1D1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65" name="Text Box 17">
          <a:extLst>
            <a:ext uri="{FF2B5EF4-FFF2-40B4-BE49-F238E27FC236}">
              <a16:creationId xmlns:a16="http://schemas.microsoft.com/office/drawing/2014/main" id="{21769EED-05EE-41F4-BCE5-0830130B7836}"/>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66" name="Text Box 18">
          <a:extLst>
            <a:ext uri="{FF2B5EF4-FFF2-40B4-BE49-F238E27FC236}">
              <a16:creationId xmlns:a16="http://schemas.microsoft.com/office/drawing/2014/main" id="{E3844A6B-D8A0-4631-8958-5869DBF805DA}"/>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67" name="Text Box 19">
          <a:extLst>
            <a:ext uri="{FF2B5EF4-FFF2-40B4-BE49-F238E27FC236}">
              <a16:creationId xmlns:a16="http://schemas.microsoft.com/office/drawing/2014/main" id="{4015A7AD-4BD4-47F1-9779-E221141B590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68" name="Text Box 15">
          <a:extLst>
            <a:ext uri="{FF2B5EF4-FFF2-40B4-BE49-F238E27FC236}">
              <a16:creationId xmlns:a16="http://schemas.microsoft.com/office/drawing/2014/main" id="{42010FA8-2230-4888-88AD-2D3328B1D1B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69" name="Text Box 16">
          <a:extLst>
            <a:ext uri="{FF2B5EF4-FFF2-40B4-BE49-F238E27FC236}">
              <a16:creationId xmlns:a16="http://schemas.microsoft.com/office/drawing/2014/main" id="{296F503E-BB34-4E3F-98FC-566400E8177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70" name="Text Box 17">
          <a:extLst>
            <a:ext uri="{FF2B5EF4-FFF2-40B4-BE49-F238E27FC236}">
              <a16:creationId xmlns:a16="http://schemas.microsoft.com/office/drawing/2014/main" id="{0F15C91E-E303-46FC-9645-7002CB89A7D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271" name="Text Box 18">
          <a:extLst>
            <a:ext uri="{FF2B5EF4-FFF2-40B4-BE49-F238E27FC236}">
              <a16:creationId xmlns:a16="http://schemas.microsoft.com/office/drawing/2014/main" id="{B07BAD96-FB56-44ED-991C-3F64E275DF3B}"/>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72" name="Text Box 15">
          <a:extLst>
            <a:ext uri="{FF2B5EF4-FFF2-40B4-BE49-F238E27FC236}">
              <a16:creationId xmlns:a16="http://schemas.microsoft.com/office/drawing/2014/main" id="{D50F6C2F-3118-44AB-A41C-407161B2424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73" name="Text Box 15">
          <a:extLst>
            <a:ext uri="{FF2B5EF4-FFF2-40B4-BE49-F238E27FC236}">
              <a16:creationId xmlns:a16="http://schemas.microsoft.com/office/drawing/2014/main" id="{40B3BCFE-1A8E-41C5-9367-FFE2E74AC48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74" name="Text Box 15">
          <a:extLst>
            <a:ext uri="{FF2B5EF4-FFF2-40B4-BE49-F238E27FC236}">
              <a16:creationId xmlns:a16="http://schemas.microsoft.com/office/drawing/2014/main" id="{2FE5D4B5-C70B-492D-8D1A-D40DF79DF53D}"/>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75" name="Text Box 16">
          <a:extLst>
            <a:ext uri="{FF2B5EF4-FFF2-40B4-BE49-F238E27FC236}">
              <a16:creationId xmlns:a16="http://schemas.microsoft.com/office/drawing/2014/main" id="{22B43048-DC88-4080-81B5-8239A80010E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76" name="Text Box 17">
          <a:extLst>
            <a:ext uri="{FF2B5EF4-FFF2-40B4-BE49-F238E27FC236}">
              <a16:creationId xmlns:a16="http://schemas.microsoft.com/office/drawing/2014/main" id="{C306A32F-AE65-465B-BCFF-B09C7788334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77" name="Text Box 18">
          <a:extLst>
            <a:ext uri="{FF2B5EF4-FFF2-40B4-BE49-F238E27FC236}">
              <a16:creationId xmlns:a16="http://schemas.microsoft.com/office/drawing/2014/main" id="{73179E47-CDAA-44C5-A516-F0AFA486B55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78" name="Text Box 19">
          <a:extLst>
            <a:ext uri="{FF2B5EF4-FFF2-40B4-BE49-F238E27FC236}">
              <a16:creationId xmlns:a16="http://schemas.microsoft.com/office/drawing/2014/main" id="{AB8330C0-73FB-47A3-BC24-AD7077DCF94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79" name="Text Box 15">
          <a:extLst>
            <a:ext uri="{FF2B5EF4-FFF2-40B4-BE49-F238E27FC236}">
              <a16:creationId xmlns:a16="http://schemas.microsoft.com/office/drawing/2014/main" id="{03BD08DE-3EBE-4776-BB67-3F1D39F2BA9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0" name="Text Box 16">
          <a:extLst>
            <a:ext uri="{FF2B5EF4-FFF2-40B4-BE49-F238E27FC236}">
              <a16:creationId xmlns:a16="http://schemas.microsoft.com/office/drawing/2014/main" id="{3158060B-4424-4E23-AFB0-C67F54147A1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1" name="Text Box 17">
          <a:extLst>
            <a:ext uri="{FF2B5EF4-FFF2-40B4-BE49-F238E27FC236}">
              <a16:creationId xmlns:a16="http://schemas.microsoft.com/office/drawing/2014/main" id="{0061F7B4-DA67-4A00-AB30-828E9D047FF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282" name="Text Box 18">
          <a:extLst>
            <a:ext uri="{FF2B5EF4-FFF2-40B4-BE49-F238E27FC236}">
              <a16:creationId xmlns:a16="http://schemas.microsoft.com/office/drawing/2014/main" id="{6735CA83-B669-453A-BB6E-9037EEF9304B}"/>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83" name="Text Box 15">
          <a:extLst>
            <a:ext uri="{FF2B5EF4-FFF2-40B4-BE49-F238E27FC236}">
              <a16:creationId xmlns:a16="http://schemas.microsoft.com/office/drawing/2014/main" id="{3A21833C-11F8-44FC-9359-569B095B6CEC}"/>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84" name="Text Box 15">
          <a:extLst>
            <a:ext uri="{FF2B5EF4-FFF2-40B4-BE49-F238E27FC236}">
              <a16:creationId xmlns:a16="http://schemas.microsoft.com/office/drawing/2014/main" id="{795244A9-0BD2-4C58-A08A-ACEF10392B2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85" name="Text Box 15">
          <a:extLst>
            <a:ext uri="{FF2B5EF4-FFF2-40B4-BE49-F238E27FC236}">
              <a16:creationId xmlns:a16="http://schemas.microsoft.com/office/drawing/2014/main" id="{E29348A8-49A1-47BF-A36A-7067ABF8624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6" name="Text Box 16">
          <a:extLst>
            <a:ext uri="{FF2B5EF4-FFF2-40B4-BE49-F238E27FC236}">
              <a16:creationId xmlns:a16="http://schemas.microsoft.com/office/drawing/2014/main" id="{0914BF68-6530-47E2-AFEF-19E32C75590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7" name="Text Box 17">
          <a:extLst>
            <a:ext uri="{FF2B5EF4-FFF2-40B4-BE49-F238E27FC236}">
              <a16:creationId xmlns:a16="http://schemas.microsoft.com/office/drawing/2014/main" id="{1CF82F3A-3280-49D8-BB8A-DC2F3699C33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8" name="Text Box 18">
          <a:extLst>
            <a:ext uri="{FF2B5EF4-FFF2-40B4-BE49-F238E27FC236}">
              <a16:creationId xmlns:a16="http://schemas.microsoft.com/office/drawing/2014/main" id="{F7A56644-3167-43A0-9BD1-BB2C427BECE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89" name="Text Box 19">
          <a:extLst>
            <a:ext uri="{FF2B5EF4-FFF2-40B4-BE49-F238E27FC236}">
              <a16:creationId xmlns:a16="http://schemas.microsoft.com/office/drawing/2014/main" id="{50D35DBF-797B-47D2-92CF-6F3CCF465EC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90" name="Text Box 15">
          <a:extLst>
            <a:ext uri="{FF2B5EF4-FFF2-40B4-BE49-F238E27FC236}">
              <a16:creationId xmlns:a16="http://schemas.microsoft.com/office/drawing/2014/main" id="{6B2E3ECF-AE25-444B-AC4E-E2F0D4FE273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91" name="Text Box 16">
          <a:extLst>
            <a:ext uri="{FF2B5EF4-FFF2-40B4-BE49-F238E27FC236}">
              <a16:creationId xmlns:a16="http://schemas.microsoft.com/office/drawing/2014/main" id="{309DD29F-A82C-45E8-9E7A-05844571A2F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292" name="Text Box 17">
          <a:extLst>
            <a:ext uri="{FF2B5EF4-FFF2-40B4-BE49-F238E27FC236}">
              <a16:creationId xmlns:a16="http://schemas.microsoft.com/office/drawing/2014/main" id="{A9D5029E-4596-4AB2-86E2-B855358A9BE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293" name="Text Box 18">
          <a:extLst>
            <a:ext uri="{FF2B5EF4-FFF2-40B4-BE49-F238E27FC236}">
              <a16:creationId xmlns:a16="http://schemas.microsoft.com/office/drawing/2014/main" id="{23F45D05-C10A-4E60-94D9-3053CF37566A}"/>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94" name="Text Box 15">
          <a:extLst>
            <a:ext uri="{FF2B5EF4-FFF2-40B4-BE49-F238E27FC236}">
              <a16:creationId xmlns:a16="http://schemas.microsoft.com/office/drawing/2014/main" id="{7D87FEF3-8B7B-4949-B89F-00E8BBAE6960}"/>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295" name="Text Box 15">
          <a:extLst>
            <a:ext uri="{FF2B5EF4-FFF2-40B4-BE49-F238E27FC236}">
              <a16:creationId xmlns:a16="http://schemas.microsoft.com/office/drawing/2014/main" id="{9257A157-81DF-4AC4-B8B6-A07FA8E2134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296" name="Text Box 15">
          <a:extLst>
            <a:ext uri="{FF2B5EF4-FFF2-40B4-BE49-F238E27FC236}">
              <a16:creationId xmlns:a16="http://schemas.microsoft.com/office/drawing/2014/main" id="{BC8B382B-31AE-45F7-B18A-679725CAD89F}"/>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97" name="Text Box 16">
          <a:extLst>
            <a:ext uri="{FF2B5EF4-FFF2-40B4-BE49-F238E27FC236}">
              <a16:creationId xmlns:a16="http://schemas.microsoft.com/office/drawing/2014/main" id="{540BBA73-FCBD-4419-A9E7-99C0576AF627}"/>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98" name="Text Box 17">
          <a:extLst>
            <a:ext uri="{FF2B5EF4-FFF2-40B4-BE49-F238E27FC236}">
              <a16:creationId xmlns:a16="http://schemas.microsoft.com/office/drawing/2014/main" id="{D78934AC-C8F3-4280-BC82-4C8018EDA36E}"/>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299" name="Text Box 18">
          <a:extLst>
            <a:ext uri="{FF2B5EF4-FFF2-40B4-BE49-F238E27FC236}">
              <a16:creationId xmlns:a16="http://schemas.microsoft.com/office/drawing/2014/main" id="{4AC646FE-C101-47FD-8061-42BFE5142184}"/>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0" name="Text Box 19">
          <a:extLst>
            <a:ext uri="{FF2B5EF4-FFF2-40B4-BE49-F238E27FC236}">
              <a16:creationId xmlns:a16="http://schemas.microsoft.com/office/drawing/2014/main" id="{A3862978-46A8-43D0-AFED-45BB8D5C7EDD}"/>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01" name="Text Box 15">
          <a:extLst>
            <a:ext uri="{FF2B5EF4-FFF2-40B4-BE49-F238E27FC236}">
              <a16:creationId xmlns:a16="http://schemas.microsoft.com/office/drawing/2014/main" id="{91D6F557-B532-4F21-AD4C-A2611F06D3A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2" name="Text Box 16">
          <a:extLst>
            <a:ext uri="{FF2B5EF4-FFF2-40B4-BE49-F238E27FC236}">
              <a16:creationId xmlns:a16="http://schemas.microsoft.com/office/drawing/2014/main" id="{B04A60F5-CC38-4FE0-9265-FCDC932982F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3" name="Text Box 17">
          <a:extLst>
            <a:ext uri="{FF2B5EF4-FFF2-40B4-BE49-F238E27FC236}">
              <a16:creationId xmlns:a16="http://schemas.microsoft.com/office/drawing/2014/main" id="{D87B2875-8884-49D5-B520-2A80E6497BB9}"/>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304" name="Text Box 18">
          <a:extLst>
            <a:ext uri="{FF2B5EF4-FFF2-40B4-BE49-F238E27FC236}">
              <a16:creationId xmlns:a16="http://schemas.microsoft.com/office/drawing/2014/main" id="{07822C61-BE4B-4C7F-9AA8-950853204AC9}"/>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05" name="Text Box 15">
          <a:extLst>
            <a:ext uri="{FF2B5EF4-FFF2-40B4-BE49-F238E27FC236}">
              <a16:creationId xmlns:a16="http://schemas.microsoft.com/office/drawing/2014/main" id="{F7E23275-1A08-4AA2-91F7-F3D04284C1EA}"/>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6" name="Text Box 16">
          <a:extLst>
            <a:ext uri="{FF2B5EF4-FFF2-40B4-BE49-F238E27FC236}">
              <a16:creationId xmlns:a16="http://schemas.microsoft.com/office/drawing/2014/main" id="{AB92D4F3-860C-4028-A211-B4C5BCE9D36C}"/>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7" name="Text Box 17">
          <a:extLst>
            <a:ext uri="{FF2B5EF4-FFF2-40B4-BE49-F238E27FC236}">
              <a16:creationId xmlns:a16="http://schemas.microsoft.com/office/drawing/2014/main" id="{5F39A2A7-037A-4C49-A63B-E6709342BD5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8" name="Text Box 18">
          <a:extLst>
            <a:ext uri="{FF2B5EF4-FFF2-40B4-BE49-F238E27FC236}">
              <a16:creationId xmlns:a16="http://schemas.microsoft.com/office/drawing/2014/main" id="{82B9B216-138B-42DF-9D64-5B6E0125196C}"/>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09" name="Text Box 19">
          <a:extLst>
            <a:ext uri="{FF2B5EF4-FFF2-40B4-BE49-F238E27FC236}">
              <a16:creationId xmlns:a16="http://schemas.microsoft.com/office/drawing/2014/main" id="{D3CD0B49-66AF-4462-BB92-ED11AD7A3B1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10" name="Text Box 15">
          <a:extLst>
            <a:ext uri="{FF2B5EF4-FFF2-40B4-BE49-F238E27FC236}">
              <a16:creationId xmlns:a16="http://schemas.microsoft.com/office/drawing/2014/main" id="{23DF9495-DFC8-4080-9A4B-E12C3BE7A6DD}"/>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11" name="Text Box 16">
          <a:extLst>
            <a:ext uri="{FF2B5EF4-FFF2-40B4-BE49-F238E27FC236}">
              <a16:creationId xmlns:a16="http://schemas.microsoft.com/office/drawing/2014/main" id="{953B6CED-7592-4D5A-8AF8-4BCA01611E0B}"/>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12" name="Text Box 17">
          <a:extLst>
            <a:ext uri="{FF2B5EF4-FFF2-40B4-BE49-F238E27FC236}">
              <a16:creationId xmlns:a16="http://schemas.microsoft.com/office/drawing/2014/main" id="{53AEFCCC-4FBA-4215-B00E-C566101D9C4D}"/>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313" name="Text Box 18">
          <a:extLst>
            <a:ext uri="{FF2B5EF4-FFF2-40B4-BE49-F238E27FC236}">
              <a16:creationId xmlns:a16="http://schemas.microsoft.com/office/drawing/2014/main" id="{7ED719A0-9506-4611-87C4-A577F7F29EBC}"/>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14" name="Text Box 15">
          <a:extLst>
            <a:ext uri="{FF2B5EF4-FFF2-40B4-BE49-F238E27FC236}">
              <a16:creationId xmlns:a16="http://schemas.microsoft.com/office/drawing/2014/main" id="{6FD16C0F-A3F9-4E5F-BB01-A36F874EE8B2}"/>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15" name="Text Box 15">
          <a:extLst>
            <a:ext uri="{FF2B5EF4-FFF2-40B4-BE49-F238E27FC236}">
              <a16:creationId xmlns:a16="http://schemas.microsoft.com/office/drawing/2014/main" id="{5D1144A8-2172-4CE9-BFF3-C0D5FAA9C395}"/>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16" name="Text Box 15">
          <a:extLst>
            <a:ext uri="{FF2B5EF4-FFF2-40B4-BE49-F238E27FC236}">
              <a16:creationId xmlns:a16="http://schemas.microsoft.com/office/drawing/2014/main" id="{A60B8ED2-6304-4FBC-87E7-6A718334CE3A}"/>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17" name="Text Box 16">
          <a:extLst>
            <a:ext uri="{FF2B5EF4-FFF2-40B4-BE49-F238E27FC236}">
              <a16:creationId xmlns:a16="http://schemas.microsoft.com/office/drawing/2014/main" id="{B9E1D52E-7A5B-4192-8B29-AA55B4B5636C}"/>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18" name="Text Box 17">
          <a:extLst>
            <a:ext uri="{FF2B5EF4-FFF2-40B4-BE49-F238E27FC236}">
              <a16:creationId xmlns:a16="http://schemas.microsoft.com/office/drawing/2014/main" id="{7368F2A3-F177-4A10-B3E2-CADE57CB8499}"/>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19" name="Text Box 18">
          <a:extLst>
            <a:ext uri="{FF2B5EF4-FFF2-40B4-BE49-F238E27FC236}">
              <a16:creationId xmlns:a16="http://schemas.microsoft.com/office/drawing/2014/main" id="{D2223A87-772C-471F-9657-BC9A337C872C}"/>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20" name="Text Box 19">
          <a:extLst>
            <a:ext uri="{FF2B5EF4-FFF2-40B4-BE49-F238E27FC236}">
              <a16:creationId xmlns:a16="http://schemas.microsoft.com/office/drawing/2014/main" id="{E9A587F1-F987-4D56-8516-132054FB8600}"/>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21" name="Text Box 15">
          <a:extLst>
            <a:ext uri="{FF2B5EF4-FFF2-40B4-BE49-F238E27FC236}">
              <a16:creationId xmlns:a16="http://schemas.microsoft.com/office/drawing/2014/main" id="{0B2CB097-A854-4964-B1F8-0741552DA54D}"/>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22" name="Text Box 16">
          <a:extLst>
            <a:ext uri="{FF2B5EF4-FFF2-40B4-BE49-F238E27FC236}">
              <a16:creationId xmlns:a16="http://schemas.microsoft.com/office/drawing/2014/main" id="{9D416A09-2F1F-4AC7-885A-AC80A5CA2C38}"/>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23" name="Text Box 17">
          <a:extLst>
            <a:ext uri="{FF2B5EF4-FFF2-40B4-BE49-F238E27FC236}">
              <a16:creationId xmlns:a16="http://schemas.microsoft.com/office/drawing/2014/main" id="{08FE4129-F24D-49EC-9F9A-3C20CDA339AD}"/>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324" name="Text Box 18">
          <a:extLst>
            <a:ext uri="{FF2B5EF4-FFF2-40B4-BE49-F238E27FC236}">
              <a16:creationId xmlns:a16="http://schemas.microsoft.com/office/drawing/2014/main" id="{40DE7E86-2BB3-40AC-828E-857F89A20160}"/>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25" name="Text Box 15">
          <a:extLst>
            <a:ext uri="{FF2B5EF4-FFF2-40B4-BE49-F238E27FC236}">
              <a16:creationId xmlns:a16="http://schemas.microsoft.com/office/drawing/2014/main" id="{13A9717A-A131-4E09-BE66-863F62AF66A8}"/>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26" name="Text Box 15">
          <a:extLst>
            <a:ext uri="{FF2B5EF4-FFF2-40B4-BE49-F238E27FC236}">
              <a16:creationId xmlns:a16="http://schemas.microsoft.com/office/drawing/2014/main" id="{8104F582-142D-4553-BB3D-17D815CB8A1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27" name="Text Box 15">
          <a:extLst>
            <a:ext uri="{FF2B5EF4-FFF2-40B4-BE49-F238E27FC236}">
              <a16:creationId xmlns:a16="http://schemas.microsoft.com/office/drawing/2014/main" id="{425E9907-48F0-409C-9AF5-6FC41EE42CC1}"/>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28" name="Text Box 16">
          <a:extLst>
            <a:ext uri="{FF2B5EF4-FFF2-40B4-BE49-F238E27FC236}">
              <a16:creationId xmlns:a16="http://schemas.microsoft.com/office/drawing/2014/main" id="{9A0D7984-C074-4633-A008-BFE456BB5A5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29" name="Text Box 17">
          <a:extLst>
            <a:ext uri="{FF2B5EF4-FFF2-40B4-BE49-F238E27FC236}">
              <a16:creationId xmlns:a16="http://schemas.microsoft.com/office/drawing/2014/main" id="{01C926F7-528E-44B6-9CE3-D5B20CAEC75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30" name="Text Box 18">
          <a:extLst>
            <a:ext uri="{FF2B5EF4-FFF2-40B4-BE49-F238E27FC236}">
              <a16:creationId xmlns:a16="http://schemas.microsoft.com/office/drawing/2014/main" id="{AF9F7695-567D-4A24-A41A-FE83B1D2D87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31" name="Text Box 19">
          <a:extLst>
            <a:ext uri="{FF2B5EF4-FFF2-40B4-BE49-F238E27FC236}">
              <a16:creationId xmlns:a16="http://schemas.microsoft.com/office/drawing/2014/main" id="{75DB7874-8AFB-4DB3-A862-37E8E0AD9962}"/>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32" name="Text Box 15">
          <a:extLst>
            <a:ext uri="{FF2B5EF4-FFF2-40B4-BE49-F238E27FC236}">
              <a16:creationId xmlns:a16="http://schemas.microsoft.com/office/drawing/2014/main" id="{4DA760C7-3BC4-433E-8377-7E13085AEB1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33" name="Text Box 16">
          <a:extLst>
            <a:ext uri="{FF2B5EF4-FFF2-40B4-BE49-F238E27FC236}">
              <a16:creationId xmlns:a16="http://schemas.microsoft.com/office/drawing/2014/main" id="{111A7145-9943-486E-9099-B41F75484FA7}"/>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34" name="Text Box 17">
          <a:extLst>
            <a:ext uri="{FF2B5EF4-FFF2-40B4-BE49-F238E27FC236}">
              <a16:creationId xmlns:a16="http://schemas.microsoft.com/office/drawing/2014/main" id="{4BE58827-973E-45EB-BF9F-0B5235721491}"/>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335" name="Text Box 18">
          <a:extLst>
            <a:ext uri="{FF2B5EF4-FFF2-40B4-BE49-F238E27FC236}">
              <a16:creationId xmlns:a16="http://schemas.microsoft.com/office/drawing/2014/main" id="{28E117A4-B08E-4ACE-A1F4-E1525E885220}"/>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36" name="Text Box 15">
          <a:extLst>
            <a:ext uri="{FF2B5EF4-FFF2-40B4-BE49-F238E27FC236}">
              <a16:creationId xmlns:a16="http://schemas.microsoft.com/office/drawing/2014/main" id="{65CFD928-C8C1-4B4B-97C3-315809BDB3DC}"/>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37" name="Text Box 15">
          <a:extLst>
            <a:ext uri="{FF2B5EF4-FFF2-40B4-BE49-F238E27FC236}">
              <a16:creationId xmlns:a16="http://schemas.microsoft.com/office/drawing/2014/main" id="{2284EC21-D360-4A5B-BB3D-6DAA3AA33B47}"/>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38" name="Text Box 15">
          <a:extLst>
            <a:ext uri="{FF2B5EF4-FFF2-40B4-BE49-F238E27FC236}">
              <a16:creationId xmlns:a16="http://schemas.microsoft.com/office/drawing/2014/main" id="{75FE26B5-05CA-4EDF-827D-C3BF5A4FEE12}"/>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39" name="Text Box 16">
          <a:extLst>
            <a:ext uri="{FF2B5EF4-FFF2-40B4-BE49-F238E27FC236}">
              <a16:creationId xmlns:a16="http://schemas.microsoft.com/office/drawing/2014/main" id="{5CF8AE83-46C3-43DA-A8AF-416A0D497000}"/>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40" name="Text Box 17">
          <a:extLst>
            <a:ext uri="{FF2B5EF4-FFF2-40B4-BE49-F238E27FC236}">
              <a16:creationId xmlns:a16="http://schemas.microsoft.com/office/drawing/2014/main" id="{49A9484A-DAD4-483F-B9F0-5BBFED05C11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41" name="Text Box 18">
          <a:extLst>
            <a:ext uri="{FF2B5EF4-FFF2-40B4-BE49-F238E27FC236}">
              <a16:creationId xmlns:a16="http://schemas.microsoft.com/office/drawing/2014/main" id="{18BFFB13-F37A-4719-AF4F-76843A1A4A2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42" name="Text Box 19">
          <a:extLst>
            <a:ext uri="{FF2B5EF4-FFF2-40B4-BE49-F238E27FC236}">
              <a16:creationId xmlns:a16="http://schemas.microsoft.com/office/drawing/2014/main" id="{0096AAC0-559D-40CC-B980-C8E5C3A11934}"/>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43" name="Text Box 16">
          <a:extLst>
            <a:ext uri="{FF2B5EF4-FFF2-40B4-BE49-F238E27FC236}">
              <a16:creationId xmlns:a16="http://schemas.microsoft.com/office/drawing/2014/main" id="{076D4D6B-C7D7-4D25-9A1B-05D287247F68}"/>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344" name="Text Box 17">
          <a:extLst>
            <a:ext uri="{FF2B5EF4-FFF2-40B4-BE49-F238E27FC236}">
              <a16:creationId xmlns:a16="http://schemas.microsoft.com/office/drawing/2014/main" id="{C1316385-23C6-450A-9004-662845FF8805}"/>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345" name="Text Box 18">
          <a:extLst>
            <a:ext uri="{FF2B5EF4-FFF2-40B4-BE49-F238E27FC236}">
              <a16:creationId xmlns:a16="http://schemas.microsoft.com/office/drawing/2014/main" id="{05BCD396-4DF2-4FE8-8AB3-519E587306A4}"/>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346" name="Text Box 15">
          <a:extLst>
            <a:ext uri="{FF2B5EF4-FFF2-40B4-BE49-F238E27FC236}">
              <a16:creationId xmlns:a16="http://schemas.microsoft.com/office/drawing/2014/main" id="{072B25EF-3687-44CB-9226-DC83D465EC88}"/>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347" name="Text Box 15">
          <a:extLst>
            <a:ext uri="{FF2B5EF4-FFF2-40B4-BE49-F238E27FC236}">
              <a16:creationId xmlns:a16="http://schemas.microsoft.com/office/drawing/2014/main" id="{7CEEB300-A93F-4A51-8A04-833150892045}"/>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48" name="Text Box 16">
          <a:extLst>
            <a:ext uri="{FF2B5EF4-FFF2-40B4-BE49-F238E27FC236}">
              <a16:creationId xmlns:a16="http://schemas.microsoft.com/office/drawing/2014/main" id="{3DFFB622-AA33-4189-9BC8-9A781A7B157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49" name="Text Box 17">
          <a:extLst>
            <a:ext uri="{FF2B5EF4-FFF2-40B4-BE49-F238E27FC236}">
              <a16:creationId xmlns:a16="http://schemas.microsoft.com/office/drawing/2014/main" id="{ADDE1EC1-C4CB-4935-83BA-B2C654F9752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50" name="Text Box 18">
          <a:extLst>
            <a:ext uri="{FF2B5EF4-FFF2-40B4-BE49-F238E27FC236}">
              <a16:creationId xmlns:a16="http://schemas.microsoft.com/office/drawing/2014/main" id="{46A04D10-250A-455E-A098-184B7A5E61CA}"/>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51" name="Text Box 19">
          <a:extLst>
            <a:ext uri="{FF2B5EF4-FFF2-40B4-BE49-F238E27FC236}">
              <a16:creationId xmlns:a16="http://schemas.microsoft.com/office/drawing/2014/main" id="{0F94345B-A842-4A20-AD8B-E3EE7365420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52" name="Text Box 16">
          <a:extLst>
            <a:ext uri="{FF2B5EF4-FFF2-40B4-BE49-F238E27FC236}">
              <a16:creationId xmlns:a16="http://schemas.microsoft.com/office/drawing/2014/main" id="{1696B5CF-6452-4460-ACA5-A3DF04FD8B2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53" name="Text Box 17">
          <a:extLst>
            <a:ext uri="{FF2B5EF4-FFF2-40B4-BE49-F238E27FC236}">
              <a16:creationId xmlns:a16="http://schemas.microsoft.com/office/drawing/2014/main" id="{8A39A0AE-0FDF-4F45-B991-F773CD7F0C4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354" name="Text Box 18">
          <a:extLst>
            <a:ext uri="{FF2B5EF4-FFF2-40B4-BE49-F238E27FC236}">
              <a16:creationId xmlns:a16="http://schemas.microsoft.com/office/drawing/2014/main" id="{BCBE93E5-2984-4111-A3E5-B00AEFDD92F7}"/>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55" name="Text Box 15">
          <a:extLst>
            <a:ext uri="{FF2B5EF4-FFF2-40B4-BE49-F238E27FC236}">
              <a16:creationId xmlns:a16="http://schemas.microsoft.com/office/drawing/2014/main" id="{5D2D5FEF-FA24-49CA-BC4D-7C4CE3868F2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56" name="Text Box 15">
          <a:extLst>
            <a:ext uri="{FF2B5EF4-FFF2-40B4-BE49-F238E27FC236}">
              <a16:creationId xmlns:a16="http://schemas.microsoft.com/office/drawing/2014/main" id="{5C75F464-3880-4222-A3BD-F8362B6C4FC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357" name="Text Box 15">
          <a:extLst>
            <a:ext uri="{FF2B5EF4-FFF2-40B4-BE49-F238E27FC236}">
              <a16:creationId xmlns:a16="http://schemas.microsoft.com/office/drawing/2014/main" id="{D7C7E3D8-F164-4096-9443-8F4C56D5D8A7}"/>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58" name="Text Box 15">
          <a:extLst>
            <a:ext uri="{FF2B5EF4-FFF2-40B4-BE49-F238E27FC236}">
              <a16:creationId xmlns:a16="http://schemas.microsoft.com/office/drawing/2014/main" id="{39125599-ABB7-4093-8299-239B6890F79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59" name="Text Box 16">
          <a:extLst>
            <a:ext uri="{FF2B5EF4-FFF2-40B4-BE49-F238E27FC236}">
              <a16:creationId xmlns:a16="http://schemas.microsoft.com/office/drawing/2014/main" id="{3FBE2C06-DFF6-4515-8F76-AB37C216ED9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0" name="Text Box 17">
          <a:extLst>
            <a:ext uri="{FF2B5EF4-FFF2-40B4-BE49-F238E27FC236}">
              <a16:creationId xmlns:a16="http://schemas.microsoft.com/office/drawing/2014/main" id="{71ED0015-92BD-4690-ACFB-C4A6F55C3F4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1" name="Text Box 18">
          <a:extLst>
            <a:ext uri="{FF2B5EF4-FFF2-40B4-BE49-F238E27FC236}">
              <a16:creationId xmlns:a16="http://schemas.microsoft.com/office/drawing/2014/main" id="{A208BC4D-44EC-42D4-9A44-9171AFAA349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2" name="Text Box 19">
          <a:extLst>
            <a:ext uri="{FF2B5EF4-FFF2-40B4-BE49-F238E27FC236}">
              <a16:creationId xmlns:a16="http://schemas.microsoft.com/office/drawing/2014/main" id="{0F870DFA-E8D6-4134-BAE3-7A80D26F62E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3" name="Text Box 16">
          <a:extLst>
            <a:ext uri="{FF2B5EF4-FFF2-40B4-BE49-F238E27FC236}">
              <a16:creationId xmlns:a16="http://schemas.microsoft.com/office/drawing/2014/main" id="{9C0FE96E-20AB-496A-BE58-5C1FA0E588F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4" name="Text Box 17">
          <a:extLst>
            <a:ext uri="{FF2B5EF4-FFF2-40B4-BE49-F238E27FC236}">
              <a16:creationId xmlns:a16="http://schemas.microsoft.com/office/drawing/2014/main" id="{276D8C87-6A4C-4C9C-9E89-D209BCA7ABD6}"/>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365" name="Text Box 18">
          <a:extLst>
            <a:ext uri="{FF2B5EF4-FFF2-40B4-BE49-F238E27FC236}">
              <a16:creationId xmlns:a16="http://schemas.microsoft.com/office/drawing/2014/main" id="{826BE4F8-27F2-476E-83F2-4F584FB175CE}"/>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66" name="Text Box 15">
          <a:extLst>
            <a:ext uri="{FF2B5EF4-FFF2-40B4-BE49-F238E27FC236}">
              <a16:creationId xmlns:a16="http://schemas.microsoft.com/office/drawing/2014/main" id="{0C7A97B6-4488-47DE-902D-EF673C97004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367" name="Text Box 15">
          <a:extLst>
            <a:ext uri="{FF2B5EF4-FFF2-40B4-BE49-F238E27FC236}">
              <a16:creationId xmlns:a16="http://schemas.microsoft.com/office/drawing/2014/main" id="{20334E45-7816-420C-B8EA-71D51FC5B77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8" name="Text Box 16">
          <a:extLst>
            <a:ext uri="{FF2B5EF4-FFF2-40B4-BE49-F238E27FC236}">
              <a16:creationId xmlns:a16="http://schemas.microsoft.com/office/drawing/2014/main" id="{3B4CDF41-9798-4641-AEB1-4933699FAFA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69" name="Text Box 17">
          <a:extLst>
            <a:ext uri="{FF2B5EF4-FFF2-40B4-BE49-F238E27FC236}">
              <a16:creationId xmlns:a16="http://schemas.microsoft.com/office/drawing/2014/main" id="{58B298F8-0031-48F3-AD1E-FB0678BAEED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70" name="Text Box 18">
          <a:extLst>
            <a:ext uri="{FF2B5EF4-FFF2-40B4-BE49-F238E27FC236}">
              <a16:creationId xmlns:a16="http://schemas.microsoft.com/office/drawing/2014/main" id="{8A377102-DD56-4F44-97D5-2F144126542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71" name="Text Box 19">
          <a:extLst>
            <a:ext uri="{FF2B5EF4-FFF2-40B4-BE49-F238E27FC236}">
              <a16:creationId xmlns:a16="http://schemas.microsoft.com/office/drawing/2014/main" id="{CFE2CEBA-7693-41DD-A492-84F625D0F0D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72" name="Text Box 16">
          <a:extLst>
            <a:ext uri="{FF2B5EF4-FFF2-40B4-BE49-F238E27FC236}">
              <a16:creationId xmlns:a16="http://schemas.microsoft.com/office/drawing/2014/main" id="{1F564BB5-C18A-4D94-B427-C656B38A634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73" name="Text Box 17">
          <a:extLst>
            <a:ext uri="{FF2B5EF4-FFF2-40B4-BE49-F238E27FC236}">
              <a16:creationId xmlns:a16="http://schemas.microsoft.com/office/drawing/2014/main" id="{89EB62A8-F12A-4784-B83E-6BBF22B3139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374" name="Text Box 18">
          <a:extLst>
            <a:ext uri="{FF2B5EF4-FFF2-40B4-BE49-F238E27FC236}">
              <a16:creationId xmlns:a16="http://schemas.microsoft.com/office/drawing/2014/main" id="{E9440051-5F3F-4320-B424-E2FC96FB4E66}"/>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75" name="Text Box 15">
          <a:extLst>
            <a:ext uri="{FF2B5EF4-FFF2-40B4-BE49-F238E27FC236}">
              <a16:creationId xmlns:a16="http://schemas.microsoft.com/office/drawing/2014/main" id="{FC564AB3-A35B-4D4D-8365-3C777035701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76" name="Text Box 15">
          <a:extLst>
            <a:ext uri="{FF2B5EF4-FFF2-40B4-BE49-F238E27FC236}">
              <a16:creationId xmlns:a16="http://schemas.microsoft.com/office/drawing/2014/main" id="{21816A3D-700D-49DC-8F68-7FDCB9577BA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377" name="Text Box 15">
          <a:extLst>
            <a:ext uri="{FF2B5EF4-FFF2-40B4-BE49-F238E27FC236}">
              <a16:creationId xmlns:a16="http://schemas.microsoft.com/office/drawing/2014/main" id="{1BEF3A18-626E-47E6-A60F-4229F01289B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78" name="Text Box 15">
          <a:extLst>
            <a:ext uri="{FF2B5EF4-FFF2-40B4-BE49-F238E27FC236}">
              <a16:creationId xmlns:a16="http://schemas.microsoft.com/office/drawing/2014/main" id="{97E1BDA0-DE87-4F4E-80CE-FE82CB2EDDA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79" name="Text Box 16">
          <a:extLst>
            <a:ext uri="{FF2B5EF4-FFF2-40B4-BE49-F238E27FC236}">
              <a16:creationId xmlns:a16="http://schemas.microsoft.com/office/drawing/2014/main" id="{4DF3CCDB-1FAB-4648-9E6A-278378E167F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0" name="Text Box 17">
          <a:extLst>
            <a:ext uri="{FF2B5EF4-FFF2-40B4-BE49-F238E27FC236}">
              <a16:creationId xmlns:a16="http://schemas.microsoft.com/office/drawing/2014/main" id="{6508CF4D-1B74-4A92-828D-6291BDFE08E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1" name="Text Box 18">
          <a:extLst>
            <a:ext uri="{FF2B5EF4-FFF2-40B4-BE49-F238E27FC236}">
              <a16:creationId xmlns:a16="http://schemas.microsoft.com/office/drawing/2014/main" id="{5F5D11F6-C42A-4657-9E42-758D3FE8C80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2" name="Text Box 19">
          <a:extLst>
            <a:ext uri="{FF2B5EF4-FFF2-40B4-BE49-F238E27FC236}">
              <a16:creationId xmlns:a16="http://schemas.microsoft.com/office/drawing/2014/main" id="{F4A2416D-AC94-4736-B751-3405C9438F33}"/>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3" name="Text Box 16">
          <a:extLst>
            <a:ext uri="{FF2B5EF4-FFF2-40B4-BE49-F238E27FC236}">
              <a16:creationId xmlns:a16="http://schemas.microsoft.com/office/drawing/2014/main" id="{4578032C-6C57-4ACC-BF4F-EFA55AA1EE0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4" name="Text Box 17">
          <a:extLst>
            <a:ext uri="{FF2B5EF4-FFF2-40B4-BE49-F238E27FC236}">
              <a16:creationId xmlns:a16="http://schemas.microsoft.com/office/drawing/2014/main" id="{A9D41FF6-6635-4188-AE26-9A9436C06B7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385" name="Text Box 18">
          <a:extLst>
            <a:ext uri="{FF2B5EF4-FFF2-40B4-BE49-F238E27FC236}">
              <a16:creationId xmlns:a16="http://schemas.microsoft.com/office/drawing/2014/main" id="{64E1E717-3DF9-49E8-9DF1-BEC4C9EA2EAD}"/>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86" name="Text Box 15">
          <a:extLst>
            <a:ext uri="{FF2B5EF4-FFF2-40B4-BE49-F238E27FC236}">
              <a16:creationId xmlns:a16="http://schemas.microsoft.com/office/drawing/2014/main" id="{9195A72B-18A8-496B-9761-E69704C5271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387" name="Text Box 15">
          <a:extLst>
            <a:ext uri="{FF2B5EF4-FFF2-40B4-BE49-F238E27FC236}">
              <a16:creationId xmlns:a16="http://schemas.microsoft.com/office/drawing/2014/main" id="{94512211-FE93-4D36-ABD0-600EB84BD183}"/>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8" name="Text Box 16">
          <a:extLst>
            <a:ext uri="{FF2B5EF4-FFF2-40B4-BE49-F238E27FC236}">
              <a16:creationId xmlns:a16="http://schemas.microsoft.com/office/drawing/2014/main" id="{BFA91EAD-7292-4797-99B8-58A7FF4D74F3}"/>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89" name="Text Box 17">
          <a:extLst>
            <a:ext uri="{FF2B5EF4-FFF2-40B4-BE49-F238E27FC236}">
              <a16:creationId xmlns:a16="http://schemas.microsoft.com/office/drawing/2014/main" id="{E098C41A-0868-40CA-8072-E4C64E52F59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90" name="Text Box 18">
          <a:extLst>
            <a:ext uri="{FF2B5EF4-FFF2-40B4-BE49-F238E27FC236}">
              <a16:creationId xmlns:a16="http://schemas.microsoft.com/office/drawing/2014/main" id="{5B84DF7D-1108-4647-B0B5-CC480C70F24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91" name="Text Box 19">
          <a:extLst>
            <a:ext uri="{FF2B5EF4-FFF2-40B4-BE49-F238E27FC236}">
              <a16:creationId xmlns:a16="http://schemas.microsoft.com/office/drawing/2014/main" id="{F0FC1EE7-5C48-47C4-9519-7F9F8897598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92" name="Text Box 16">
          <a:extLst>
            <a:ext uri="{FF2B5EF4-FFF2-40B4-BE49-F238E27FC236}">
              <a16:creationId xmlns:a16="http://schemas.microsoft.com/office/drawing/2014/main" id="{48F10104-C561-4C6A-84C4-C324D999DD6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93" name="Text Box 17">
          <a:extLst>
            <a:ext uri="{FF2B5EF4-FFF2-40B4-BE49-F238E27FC236}">
              <a16:creationId xmlns:a16="http://schemas.microsoft.com/office/drawing/2014/main" id="{97709D82-AD9B-4AC7-95FF-BA606457CC6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394" name="Text Box 18">
          <a:extLst>
            <a:ext uri="{FF2B5EF4-FFF2-40B4-BE49-F238E27FC236}">
              <a16:creationId xmlns:a16="http://schemas.microsoft.com/office/drawing/2014/main" id="{CB362F9C-96DD-4D78-95F8-0BE47FE08162}"/>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95" name="Text Box 15">
          <a:extLst>
            <a:ext uri="{FF2B5EF4-FFF2-40B4-BE49-F238E27FC236}">
              <a16:creationId xmlns:a16="http://schemas.microsoft.com/office/drawing/2014/main" id="{336A1DC2-45F0-4285-840E-A4FE1555205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96" name="Text Box 15">
          <a:extLst>
            <a:ext uri="{FF2B5EF4-FFF2-40B4-BE49-F238E27FC236}">
              <a16:creationId xmlns:a16="http://schemas.microsoft.com/office/drawing/2014/main" id="{DDFA5F79-7E6A-46C5-BEB6-2ECF090CDC6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397" name="Text Box 15">
          <a:extLst>
            <a:ext uri="{FF2B5EF4-FFF2-40B4-BE49-F238E27FC236}">
              <a16:creationId xmlns:a16="http://schemas.microsoft.com/office/drawing/2014/main" id="{798AEA7C-3F11-4106-A1EA-7E5F1F3A0C24}"/>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398" name="Text Box 15">
          <a:extLst>
            <a:ext uri="{FF2B5EF4-FFF2-40B4-BE49-F238E27FC236}">
              <a16:creationId xmlns:a16="http://schemas.microsoft.com/office/drawing/2014/main" id="{A1CB8421-232D-40A1-B4FC-6EB6A11AE8B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399" name="Text Box 16">
          <a:extLst>
            <a:ext uri="{FF2B5EF4-FFF2-40B4-BE49-F238E27FC236}">
              <a16:creationId xmlns:a16="http://schemas.microsoft.com/office/drawing/2014/main" id="{3D2AD945-2312-444A-9811-5837B45BCD7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00" name="Text Box 17">
          <a:extLst>
            <a:ext uri="{FF2B5EF4-FFF2-40B4-BE49-F238E27FC236}">
              <a16:creationId xmlns:a16="http://schemas.microsoft.com/office/drawing/2014/main" id="{F818B0E1-898D-491D-A67A-FF13B04E83E5}"/>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01" name="Text Box 18">
          <a:extLst>
            <a:ext uri="{FF2B5EF4-FFF2-40B4-BE49-F238E27FC236}">
              <a16:creationId xmlns:a16="http://schemas.microsoft.com/office/drawing/2014/main" id="{CF62214B-2426-4B22-9A18-F9F8A9EEC0A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02" name="Text Box 19">
          <a:extLst>
            <a:ext uri="{FF2B5EF4-FFF2-40B4-BE49-F238E27FC236}">
              <a16:creationId xmlns:a16="http://schemas.microsoft.com/office/drawing/2014/main" id="{F38278DA-6059-48FF-9BDE-66A33ECAAA4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03" name="Text Box 16">
          <a:extLst>
            <a:ext uri="{FF2B5EF4-FFF2-40B4-BE49-F238E27FC236}">
              <a16:creationId xmlns:a16="http://schemas.microsoft.com/office/drawing/2014/main" id="{7D8571EA-ABD4-4621-BD07-44C53BE2A7E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04" name="Text Box 17">
          <a:extLst>
            <a:ext uri="{FF2B5EF4-FFF2-40B4-BE49-F238E27FC236}">
              <a16:creationId xmlns:a16="http://schemas.microsoft.com/office/drawing/2014/main" id="{7F5315E2-3B4E-402A-9CAC-60F81F0F54B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05" name="Text Box 18">
          <a:extLst>
            <a:ext uri="{FF2B5EF4-FFF2-40B4-BE49-F238E27FC236}">
              <a16:creationId xmlns:a16="http://schemas.microsoft.com/office/drawing/2014/main" id="{72AC35A5-284A-4ED9-8DBB-03B42C6716CE}"/>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06" name="Text Box 15">
          <a:extLst>
            <a:ext uri="{FF2B5EF4-FFF2-40B4-BE49-F238E27FC236}">
              <a16:creationId xmlns:a16="http://schemas.microsoft.com/office/drawing/2014/main" id="{9EA7ECF7-BB34-49AE-B84B-B2E7E7D3437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07" name="Text Box 15">
          <a:extLst>
            <a:ext uri="{FF2B5EF4-FFF2-40B4-BE49-F238E27FC236}">
              <a16:creationId xmlns:a16="http://schemas.microsoft.com/office/drawing/2014/main" id="{BBAD5A90-43E3-4FE6-B194-7D2034244F77}"/>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08" name="Text Box 16">
          <a:extLst>
            <a:ext uri="{FF2B5EF4-FFF2-40B4-BE49-F238E27FC236}">
              <a16:creationId xmlns:a16="http://schemas.microsoft.com/office/drawing/2014/main" id="{C67A7226-9C2A-4227-949A-2D98119C6ED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09" name="Text Box 17">
          <a:extLst>
            <a:ext uri="{FF2B5EF4-FFF2-40B4-BE49-F238E27FC236}">
              <a16:creationId xmlns:a16="http://schemas.microsoft.com/office/drawing/2014/main" id="{A800811C-E6FE-4374-83D2-428B4469CF7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10" name="Text Box 18">
          <a:extLst>
            <a:ext uri="{FF2B5EF4-FFF2-40B4-BE49-F238E27FC236}">
              <a16:creationId xmlns:a16="http://schemas.microsoft.com/office/drawing/2014/main" id="{7416FCAF-DFE6-45D8-A69A-3FAE42654835}"/>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11" name="Text Box 19">
          <a:extLst>
            <a:ext uri="{FF2B5EF4-FFF2-40B4-BE49-F238E27FC236}">
              <a16:creationId xmlns:a16="http://schemas.microsoft.com/office/drawing/2014/main" id="{45B48AF8-23CD-41FE-9FED-97AEF921F65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12" name="Text Box 16">
          <a:extLst>
            <a:ext uri="{FF2B5EF4-FFF2-40B4-BE49-F238E27FC236}">
              <a16:creationId xmlns:a16="http://schemas.microsoft.com/office/drawing/2014/main" id="{843485A2-D69F-4FE0-AC85-81D9DBC23F2A}"/>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13" name="Text Box 17">
          <a:extLst>
            <a:ext uri="{FF2B5EF4-FFF2-40B4-BE49-F238E27FC236}">
              <a16:creationId xmlns:a16="http://schemas.microsoft.com/office/drawing/2014/main" id="{DD22C34B-2FDC-4D60-9D18-BDF9F32143DB}"/>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414" name="Text Box 18">
          <a:extLst>
            <a:ext uri="{FF2B5EF4-FFF2-40B4-BE49-F238E27FC236}">
              <a16:creationId xmlns:a16="http://schemas.microsoft.com/office/drawing/2014/main" id="{83DEC29A-2B06-456F-BEE6-29BFF4EB9211}"/>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415" name="Text Box 15">
          <a:extLst>
            <a:ext uri="{FF2B5EF4-FFF2-40B4-BE49-F238E27FC236}">
              <a16:creationId xmlns:a16="http://schemas.microsoft.com/office/drawing/2014/main" id="{DE0D107B-3505-424E-B296-A243BA1F7080}"/>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416" name="Text Box 15">
          <a:extLst>
            <a:ext uri="{FF2B5EF4-FFF2-40B4-BE49-F238E27FC236}">
              <a16:creationId xmlns:a16="http://schemas.microsoft.com/office/drawing/2014/main" id="{741B93FC-ADFC-4BED-861B-3CAC6A19924B}"/>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417" name="Text Box 15">
          <a:extLst>
            <a:ext uri="{FF2B5EF4-FFF2-40B4-BE49-F238E27FC236}">
              <a16:creationId xmlns:a16="http://schemas.microsoft.com/office/drawing/2014/main" id="{0669C91D-96E5-4D34-80C5-4F79635C5C56}"/>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418" name="Text Box 15">
          <a:extLst>
            <a:ext uri="{FF2B5EF4-FFF2-40B4-BE49-F238E27FC236}">
              <a16:creationId xmlns:a16="http://schemas.microsoft.com/office/drawing/2014/main" id="{5B6D4FDD-7998-4B11-BC02-0CC94565D499}"/>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19" name="Text Box 16">
          <a:extLst>
            <a:ext uri="{FF2B5EF4-FFF2-40B4-BE49-F238E27FC236}">
              <a16:creationId xmlns:a16="http://schemas.microsoft.com/office/drawing/2014/main" id="{CA27B725-DE91-46B9-B39B-93DB6F8A8B79}"/>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20" name="Text Box 17">
          <a:extLst>
            <a:ext uri="{FF2B5EF4-FFF2-40B4-BE49-F238E27FC236}">
              <a16:creationId xmlns:a16="http://schemas.microsoft.com/office/drawing/2014/main" id="{B9567FF4-8847-41AA-A6D9-6655B53620B1}"/>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21" name="Text Box 18">
          <a:extLst>
            <a:ext uri="{FF2B5EF4-FFF2-40B4-BE49-F238E27FC236}">
              <a16:creationId xmlns:a16="http://schemas.microsoft.com/office/drawing/2014/main" id="{6381A62C-04B2-43A6-8286-71C79423AD5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22" name="Text Box 19">
          <a:extLst>
            <a:ext uri="{FF2B5EF4-FFF2-40B4-BE49-F238E27FC236}">
              <a16:creationId xmlns:a16="http://schemas.microsoft.com/office/drawing/2014/main" id="{BD91A33E-0630-4B12-B619-C80EEC9E29C6}"/>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23" name="Text Box 16">
          <a:extLst>
            <a:ext uri="{FF2B5EF4-FFF2-40B4-BE49-F238E27FC236}">
              <a16:creationId xmlns:a16="http://schemas.microsoft.com/office/drawing/2014/main" id="{4700D46E-D48C-47A1-BA42-4EFE6C4975E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171450"/>
    <xdr:sp macro="" textlink="">
      <xdr:nvSpPr>
        <xdr:cNvPr id="4424" name="Text Box 17">
          <a:extLst>
            <a:ext uri="{FF2B5EF4-FFF2-40B4-BE49-F238E27FC236}">
              <a16:creationId xmlns:a16="http://schemas.microsoft.com/office/drawing/2014/main" id="{F0DA69B3-28E3-4456-A2E6-63F1B469B9E3}"/>
            </a:ext>
          </a:extLst>
        </xdr:cNvPr>
        <xdr:cNvSpPr txBox="1">
          <a:spLocks noChangeArrowheads="1"/>
        </xdr:cNvSpPr>
      </xdr:nvSpPr>
      <xdr:spPr bwMode="auto">
        <a:xfrm>
          <a:off x="3361372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94</xdr:row>
      <xdr:rowOff>0</xdr:rowOff>
    </xdr:from>
    <xdr:ext cx="95250" cy="171450"/>
    <xdr:sp macro="" textlink="">
      <xdr:nvSpPr>
        <xdr:cNvPr id="4425" name="Text Box 18">
          <a:extLst>
            <a:ext uri="{FF2B5EF4-FFF2-40B4-BE49-F238E27FC236}">
              <a16:creationId xmlns:a16="http://schemas.microsoft.com/office/drawing/2014/main" id="{AFBE8A9B-7215-446D-B090-557221094333}"/>
            </a:ext>
          </a:extLst>
        </xdr:cNvPr>
        <xdr:cNvSpPr txBox="1">
          <a:spLocks noChangeArrowheads="1"/>
        </xdr:cNvSpPr>
      </xdr:nvSpPr>
      <xdr:spPr bwMode="auto">
        <a:xfrm>
          <a:off x="3361531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426" name="Text Box 15">
          <a:extLst>
            <a:ext uri="{FF2B5EF4-FFF2-40B4-BE49-F238E27FC236}">
              <a16:creationId xmlns:a16="http://schemas.microsoft.com/office/drawing/2014/main" id="{9BF81D1B-DB83-4DB9-9DB4-A9701693A574}"/>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427" name="Text Box 15">
          <a:extLst>
            <a:ext uri="{FF2B5EF4-FFF2-40B4-BE49-F238E27FC236}">
              <a16:creationId xmlns:a16="http://schemas.microsoft.com/office/drawing/2014/main" id="{61C96BFB-BBEF-4F97-A886-C767110D8315}"/>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28" name="Text Box 15">
          <a:extLst>
            <a:ext uri="{FF2B5EF4-FFF2-40B4-BE49-F238E27FC236}">
              <a16:creationId xmlns:a16="http://schemas.microsoft.com/office/drawing/2014/main" id="{DC2B50EB-B326-40A8-8E8E-82CEB22DFA6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29" name="Text Box 16">
          <a:extLst>
            <a:ext uri="{FF2B5EF4-FFF2-40B4-BE49-F238E27FC236}">
              <a16:creationId xmlns:a16="http://schemas.microsoft.com/office/drawing/2014/main" id="{8953B7DE-2306-401F-93FF-25C81D658BE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30" name="Text Box 17">
          <a:extLst>
            <a:ext uri="{FF2B5EF4-FFF2-40B4-BE49-F238E27FC236}">
              <a16:creationId xmlns:a16="http://schemas.microsoft.com/office/drawing/2014/main" id="{B8ABEECB-D964-4240-8CC2-D263787CEEF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31" name="Text Box 18">
          <a:extLst>
            <a:ext uri="{FF2B5EF4-FFF2-40B4-BE49-F238E27FC236}">
              <a16:creationId xmlns:a16="http://schemas.microsoft.com/office/drawing/2014/main" id="{47D80921-0A65-48CD-80DF-221700C63A1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32" name="Text Box 19">
          <a:extLst>
            <a:ext uri="{FF2B5EF4-FFF2-40B4-BE49-F238E27FC236}">
              <a16:creationId xmlns:a16="http://schemas.microsoft.com/office/drawing/2014/main" id="{2749BF65-33B6-425D-BEF1-6E76C6E42A8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33" name="Text Box 16">
          <a:extLst>
            <a:ext uri="{FF2B5EF4-FFF2-40B4-BE49-F238E27FC236}">
              <a16:creationId xmlns:a16="http://schemas.microsoft.com/office/drawing/2014/main" id="{6AAF5071-CB12-4D39-BCCE-A53805E6E5A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34" name="Text Box 17">
          <a:extLst>
            <a:ext uri="{FF2B5EF4-FFF2-40B4-BE49-F238E27FC236}">
              <a16:creationId xmlns:a16="http://schemas.microsoft.com/office/drawing/2014/main" id="{C97EC35D-0F08-4F15-B1E2-A840ACB89DE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35" name="Text Box 18">
          <a:extLst>
            <a:ext uri="{FF2B5EF4-FFF2-40B4-BE49-F238E27FC236}">
              <a16:creationId xmlns:a16="http://schemas.microsoft.com/office/drawing/2014/main" id="{BDAA97A6-9FAC-4569-80ED-1DA0AA9C47FB}"/>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36" name="Text Box 15">
          <a:extLst>
            <a:ext uri="{FF2B5EF4-FFF2-40B4-BE49-F238E27FC236}">
              <a16:creationId xmlns:a16="http://schemas.microsoft.com/office/drawing/2014/main" id="{8EF1CB8A-B657-490C-86F9-DF57E767CA5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37" name="Text Box 15">
          <a:extLst>
            <a:ext uri="{FF2B5EF4-FFF2-40B4-BE49-F238E27FC236}">
              <a16:creationId xmlns:a16="http://schemas.microsoft.com/office/drawing/2014/main" id="{676FD6A5-DCFF-4AF4-8EAC-57A3B2A30E8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38" name="Text Box 15">
          <a:extLst>
            <a:ext uri="{FF2B5EF4-FFF2-40B4-BE49-F238E27FC236}">
              <a16:creationId xmlns:a16="http://schemas.microsoft.com/office/drawing/2014/main" id="{5848FF15-2355-43FA-9B05-BD6265A147C9}"/>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39" name="Text Box 15">
          <a:extLst>
            <a:ext uri="{FF2B5EF4-FFF2-40B4-BE49-F238E27FC236}">
              <a16:creationId xmlns:a16="http://schemas.microsoft.com/office/drawing/2014/main" id="{6868917B-719E-4310-8F72-2A7E8F378CB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0" name="Text Box 16">
          <a:extLst>
            <a:ext uri="{FF2B5EF4-FFF2-40B4-BE49-F238E27FC236}">
              <a16:creationId xmlns:a16="http://schemas.microsoft.com/office/drawing/2014/main" id="{4CC5091C-2594-41AA-AB51-4B17E09FF6A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1" name="Text Box 17">
          <a:extLst>
            <a:ext uri="{FF2B5EF4-FFF2-40B4-BE49-F238E27FC236}">
              <a16:creationId xmlns:a16="http://schemas.microsoft.com/office/drawing/2014/main" id="{126731C6-AE4F-4B5F-BD6B-31240F94B5E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2" name="Text Box 18">
          <a:extLst>
            <a:ext uri="{FF2B5EF4-FFF2-40B4-BE49-F238E27FC236}">
              <a16:creationId xmlns:a16="http://schemas.microsoft.com/office/drawing/2014/main" id="{DD45E9B3-B01A-4C6F-A6CF-35CD916172D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3" name="Text Box 19">
          <a:extLst>
            <a:ext uri="{FF2B5EF4-FFF2-40B4-BE49-F238E27FC236}">
              <a16:creationId xmlns:a16="http://schemas.microsoft.com/office/drawing/2014/main" id="{9E0EC9EF-B8BB-46CB-8DC7-B4C22192736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4" name="Text Box 16">
          <a:extLst>
            <a:ext uri="{FF2B5EF4-FFF2-40B4-BE49-F238E27FC236}">
              <a16:creationId xmlns:a16="http://schemas.microsoft.com/office/drawing/2014/main" id="{DC625E04-3885-4D9D-AD4E-D39AA1275B5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45" name="Text Box 17">
          <a:extLst>
            <a:ext uri="{FF2B5EF4-FFF2-40B4-BE49-F238E27FC236}">
              <a16:creationId xmlns:a16="http://schemas.microsoft.com/office/drawing/2014/main" id="{0BDE9467-F48B-49A1-BB49-516CB9A1B8D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46" name="Text Box 18">
          <a:extLst>
            <a:ext uri="{FF2B5EF4-FFF2-40B4-BE49-F238E27FC236}">
              <a16:creationId xmlns:a16="http://schemas.microsoft.com/office/drawing/2014/main" id="{18B9613A-F820-41B7-B459-3B2E7C9EBFCC}"/>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47" name="Text Box 15">
          <a:extLst>
            <a:ext uri="{FF2B5EF4-FFF2-40B4-BE49-F238E27FC236}">
              <a16:creationId xmlns:a16="http://schemas.microsoft.com/office/drawing/2014/main" id="{350A3C4A-F874-4524-B4A3-CA4CE5D9ECE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48" name="Text Box 15">
          <a:extLst>
            <a:ext uri="{FF2B5EF4-FFF2-40B4-BE49-F238E27FC236}">
              <a16:creationId xmlns:a16="http://schemas.microsoft.com/office/drawing/2014/main" id="{F392DB63-A4BD-41D7-A294-B383225F6D4B}"/>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49" name="Text Box 15">
          <a:extLst>
            <a:ext uri="{FF2B5EF4-FFF2-40B4-BE49-F238E27FC236}">
              <a16:creationId xmlns:a16="http://schemas.microsoft.com/office/drawing/2014/main" id="{8D396E9A-92CB-4E95-9E31-CD877BEF3E3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50" name="Text Box 15">
          <a:extLst>
            <a:ext uri="{FF2B5EF4-FFF2-40B4-BE49-F238E27FC236}">
              <a16:creationId xmlns:a16="http://schemas.microsoft.com/office/drawing/2014/main" id="{DCFCB963-D1AB-4CC7-B1FD-9A12188FDE06}"/>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51" name="Text Box 15">
          <a:extLst>
            <a:ext uri="{FF2B5EF4-FFF2-40B4-BE49-F238E27FC236}">
              <a16:creationId xmlns:a16="http://schemas.microsoft.com/office/drawing/2014/main" id="{9CA3501E-F191-44C9-80CA-76447D1BC47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2" name="Text Box 16">
          <a:extLst>
            <a:ext uri="{FF2B5EF4-FFF2-40B4-BE49-F238E27FC236}">
              <a16:creationId xmlns:a16="http://schemas.microsoft.com/office/drawing/2014/main" id="{2C504DCA-AB2D-46A1-B729-7B95E2A988D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3" name="Text Box 17">
          <a:extLst>
            <a:ext uri="{FF2B5EF4-FFF2-40B4-BE49-F238E27FC236}">
              <a16:creationId xmlns:a16="http://schemas.microsoft.com/office/drawing/2014/main" id="{5F00D507-80E2-4A2B-B9F0-F054CAB0F73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4" name="Text Box 18">
          <a:extLst>
            <a:ext uri="{FF2B5EF4-FFF2-40B4-BE49-F238E27FC236}">
              <a16:creationId xmlns:a16="http://schemas.microsoft.com/office/drawing/2014/main" id="{81647273-47F5-4EF2-AAFE-2A1DC9824B4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5" name="Text Box 19">
          <a:extLst>
            <a:ext uri="{FF2B5EF4-FFF2-40B4-BE49-F238E27FC236}">
              <a16:creationId xmlns:a16="http://schemas.microsoft.com/office/drawing/2014/main" id="{9CCD2BD4-76E1-4075-BC15-28FEF257165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6" name="Text Box 16">
          <a:extLst>
            <a:ext uri="{FF2B5EF4-FFF2-40B4-BE49-F238E27FC236}">
              <a16:creationId xmlns:a16="http://schemas.microsoft.com/office/drawing/2014/main" id="{D924F79D-22DF-4D98-B78F-1BCC5B5A6ED9}"/>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57" name="Text Box 17">
          <a:extLst>
            <a:ext uri="{FF2B5EF4-FFF2-40B4-BE49-F238E27FC236}">
              <a16:creationId xmlns:a16="http://schemas.microsoft.com/office/drawing/2014/main" id="{ABA1A84E-B55C-4E47-99CC-9078239F196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58" name="Text Box 18">
          <a:extLst>
            <a:ext uri="{FF2B5EF4-FFF2-40B4-BE49-F238E27FC236}">
              <a16:creationId xmlns:a16="http://schemas.microsoft.com/office/drawing/2014/main" id="{28402497-B0C4-4C28-A121-B97064202175}"/>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59" name="Text Box 15">
          <a:extLst>
            <a:ext uri="{FF2B5EF4-FFF2-40B4-BE49-F238E27FC236}">
              <a16:creationId xmlns:a16="http://schemas.microsoft.com/office/drawing/2014/main" id="{053F0400-4929-4F49-A4ED-0DA43B4F10D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60" name="Text Box 15">
          <a:extLst>
            <a:ext uri="{FF2B5EF4-FFF2-40B4-BE49-F238E27FC236}">
              <a16:creationId xmlns:a16="http://schemas.microsoft.com/office/drawing/2014/main" id="{52289207-1CD6-4F1D-99F6-9CBAA67B5E9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61" name="Text Box 15">
          <a:extLst>
            <a:ext uri="{FF2B5EF4-FFF2-40B4-BE49-F238E27FC236}">
              <a16:creationId xmlns:a16="http://schemas.microsoft.com/office/drawing/2014/main" id="{B75C7387-4DE5-4A70-B343-F4EFA523FDE2}"/>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62" name="Text Box 15">
          <a:extLst>
            <a:ext uri="{FF2B5EF4-FFF2-40B4-BE49-F238E27FC236}">
              <a16:creationId xmlns:a16="http://schemas.microsoft.com/office/drawing/2014/main" id="{CBA5A6D2-7CB2-4454-BC9A-38CA9E1D67D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3" name="Text Box 16">
          <a:extLst>
            <a:ext uri="{FF2B5EF4-FFF2-40B4-BE49-F238E27FC236}">
              <a16:creationId xmlns:a16="http://schemas.microsoft.com/office/drawing/2014/main" id="{48D98982-8C29-474B-AC3F-E7E858B2DB0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4" name="Text Box 17">
          <a:extLst>
            <a:ext uri="{FF2B5EF4-FFF2-40B4-BE49-F238E27FC236}">
              <a16:creationId xmlns:a16="http://schemas.microsoft.com/office/drawing/2014/main" id="{FE09E934-FE7A-4F12-BCE7-045E06D668A4}"/>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5" name="Text Box 18">
          <a:extLst>
            <a:ext uri="{FF2B5EF4-FFF2-40B4-BE49-F238E27FC236}">
              <a16:creationId xmlns:a16="http://schemas.microsoft.com/office/drawing/2014/main" id="{B79439BA-A262-4DE3-A47D-B94AFE15E16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6" name="Text Box 19">
          <a:extLst>
            <a:ext uri="{FF2B5EF4-FFF2-40B4-BE49-F238E27FC236}">
              <a16:creationId xmlns:a16="http://schemas.microsoft.com/office/drawing/2014/main" id="{F1196917-54B7-4AC9-9389-B668B524DF3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7" name="Text Box 16">
          <a:extLst>
            <a:ext uri="{FF2B5EF4-FFF2-40B4-BE49-F238E27FC236}">
              <a16:creationId xmlns:a16="http://schemas.microsoft.com/office/drawing/2014/main" id="{10C8AE0D-9DE2-43AF-984A-A96B1FDDB61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68" name="Text Box 17">
          <a:extLst>
            <a:ext uri="{FF2B5EF4-FFF2-40B4-BE49-F238E27FC236}">
              <a16:creationId xmlns:a16="http://schemas.microsoft.com/office/drawing/2014/main" id="{03C343DF-1BE4-4D8B-A9B2-7C56148BAC1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69" name="Text Box 18">
          <a:extLst>
            <a:ext uri="{FF2B5EF4-FFF2-40B4-BE49-F238E27FC236}">
              <a16:creationId xmlns:a16="http://schemas.microsoft.com/office/drawing/2014/main" id="{0B6A13D8-178E-48E3-A3EB-9AF951069465}"/>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70" name="Text Box 15">
          <a:extLst>
            <a:ext uri="{FF2B5EF4-FFF2-40B4-BE49-F238E27FC236}">
              <a16:creationId xmlns:a16="http://schemas.microsoft.com/office/drawing/2014/main" id="{20CCAAFA-C20A-47A8-B202-F54DC0AEAA1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71" name="Text Box 15">
          <a:extLst>
            <a:ext uri="{FF2B5EF4-FFF2-40B4-BE49-F238E27FC236}">
              <a16:creationId xmlns:a16="http://schemas.microsoft.com/office/drawing/2014/main" id="{560D080D-9478-466A-8A86-598B2C8296F1}"/>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72" name="Text Box 15">
          <a:extLst>
            <a:ext uri="{FF2B5EF4-FFF2-40B4-BE49-F238E27FC236}">
              <a16:creationId xmlns:a16="http://schemas.microsoft.com/office/drawing/2014/main" id="{E60336B2-564D-42EF-98E0-EEAE0093D3D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73" name="Text Box 15">
          <a:extLst>
            <a:ext uri="{FF2B5EF4-FFF2-40B4-BE49-F238E27FC236}">
              <a16:creationId xmlns:a16="http://schemas.microsoft.com/office/drawing/2014/main" id="{61366E6D-FDD7-4FDB-9803-83BA55D05A5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74" name="Text Box 15">
          <a:extLst>
            <a:ext uri="{FF2B5EF4-FFF2-40B4-BE49-F238E27FC236}">
              <a16:creationId xmlns:a16="http://schemas.microsoft.com/office/drawing/2014/main" id="{F9C82B38-0BF5-4E00-AE3B-A075FD19462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75" name="Text Box 16">
          <a:extLst>
            <a:ext uri="{FF2B5EF4-FFF2-40B4-BE49-F238E27FC236}">
              <a16:creationId xmlns:a16="http://schemas.microsoft.com/office/drawing/2014/main" id="{C8FB25E3-D9EB-4930-BEB0-2A4E9ED1022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76" name="Text Box 17">
          <a:extLst>
            <a:ext uri="{FF2B5EF4-FFF2-40B4-BE49-F238E27FC236}">
              <a16:creationId xmlns:a16="http://schemas.microsoft.com/office/drawing/2014/main" id="{DD0D9634-86B7-4528-BCE9-750BE88F801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77" name="Text Box 18">
          <a:extLst>
            <a:ext uri="{FF2B5EF4-FFF2-40B4-BE49-F238E27FC236}">
              <a16:creationId xmlns:a16="http://schemas.microsoft.com/office/drawing/2014/main" id="{94415A49-218C-4BD6-9E51-1AC76EEBF7B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78" name="Text Box 19">
          <a:extLst>
            <a:ext uri="{FF2B5EF4-FFF2-40B4-BE49-F238E27FC236}">
              <a16:creationId xmlns:a16="http://schemas.microsoft.com/office/drawing/2014/main" id="{0999AE1F-310E-4ECC-944C-5D7774DF37B0}"/>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79" name="Text Box 16">
          <a:extLst>
            <a:ext uri="{FF2B5EF4-FFF2-40B4-BE49-F238E27FC236}">
              <a16:creationId xmlns:a16="http://schemas.microsoft.com/office/drawing/2014/main" id="{462A8BA3-74A8-47A8-8832-A93D862CC82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80" name="Text Box 17">
          <a:extLst>
            <a:ext uri="{FF2B5EF4-FFF2-40B4-BE49-F238E27FC236}">
              <a16:creationId xmlns:a16="http://schemas.microsoft.com/office/drawing/2014/main" id="{5442EE29-D14C-4ACE-BC86-F98CB24745CF}"/>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81" name="Text Box 18">
          <a:extLst>
            <a:ext uri="{FF2B5EF4-FFF2-40B4-BE49-F238E27FC236}">
              <a16:creationId xmlns:a16="http://schemas.microsoft.com/office/drawing/2014/main" id="{32486B48-7A94-4573-A155-29FC017F49A9}"/>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82" name="Text Box 15">
          <a:extLst>
            <a:ext uri="{FF2B5EF4-FFF2-40B4-BE49-F238E27FC236}">
              <a16:creationId xmlns:a16="http://schemas.microsoft.com/office/drawing/2014/main" id="{8394C0F6-EC98-430A-8AD0-E9F694D9277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83" name="Text Box 15">
          <a:extLst>
            <a:ext uri="{FF2B5EF4-FFF2-40B4-BE49-F238E27FC236}">
              <a16:creationId xmlns:a16="http://schemas.microsoft.com/office/drawing/2014/main" id="{80B10B3B-E20B-4BF6-B541-5AA0E8CA836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84" name="Text Box 15">
          <a:extLst>
            <a:ext uri="{FF2B5EF4-FFF2-40B4-BE49-F238E27FC236}">
              <a16:creationId xmlns:a16="http://schemas.microsoft.com/office/drawing/2014/main" id="{6743AB76-604C-4650-9A58-28922024FC48}"/>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85" name="Text Box 15">
          <a:extLst>
            <a:ext uri="{FF2B5EF4-FFF2-40B4-BE49-F238E27FC236}">
              <a16:creationId xmlns:a16="http://schemas.microsoft.com/office/drawing/2014/main" id="{371AF38C-C4AB-45CF-8D90-2ADAE50B71B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86" name="Text Box 16">
          <a:extLst>
            <a:ext uri="{FF2B5EF4-FFF2-40B4-BE49-F238E27FC236}">
              <a16:creationId xmlns:a16="http://schemas.microsoft.com/office/drawing/2014/main" id="{5421AF36-D075-4084-B948-AF36A635E39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87" name="Text Box 17">
          <a:extLst>
            <a:ext uri="{FF2B5EF4-FFF2-40B4-BE49-F238E27FC236}">
              <a16:creationId xmlns:a16="http://schemas.microsoft.com/office/drawing/2014/main" id="{C4BB0C4B-6F7F-41FA-8D76-757A534A1CE6}"/>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88" name="Text Box 18">
          <a:extLst>
            <a:ext uri="{FF2B5EF4-FFF2-40B4-BE49-F238E27FC236}">
              <a16:creationId xmlns:a16="http://schemas.microsoft.com/office/drawing/2014/main" id="{F7C12086-48D6-4374-B175-24446E91259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89" name="Text Box 19">
          <a:extLst>
            <a:ext uri="{FF2B5EF4-FFF2-40B4-BE49-F238E27FC236}">
              <a16:creationId xmlns:a16="http://schemas.microsoft.com/office/drawing/2014/main" id="{F728236A-9190-4CB2-B735-D6A3145771B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90" name="Text Box 16">
          <a:extLst>
            <a:ext uri="{FF2B5EF4-FFF2-40B4-BE49-F238E27FC236}">
              <a16:creationId xmlns:a16="http://schemas.microsoft.com/office/drawing/2014/main" id="{A45AF6A9-092E-4375-B0D0-C184CD2BCF98}"/>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91" name="Text Box 17">
          <a:extLst>
            <a:ext uri="{FF2B5EF4-FFF2-40B4-BE49-F238E27FC236}">
              <a16:creationId xmlns:a16="http://schemas.microsoft.com/office/drawing/2014/main" id="{2FF0F01D-5363-4E67-9BA0-83F14D205F13}"/>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492" name="Text Box 18">
          <a:extLst>
            <a:ext uri="{FF2B5EF4-FFF2-40B4-BE49-F238E27FC236}">
              <a16:creationId xmlns:a16="http://schemas.microsoft.com/office/drawing/2014/main" id="{43064A57-CC64-4CA0-AAEC-2F83DB594B5B}"/>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93" name="Text Box 15">
          <a:extLst>
            <a:ext uri="{FF2B5EF4-FFF2-40B4-BE49-F238E27FC236}">
              <a16:creationId xmlns:a16="http://schemas.microsoft.com/office/drawing/2014/main" id="{5FAEEDAF-A122-42BE-8D58-B97647E9A56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494" name="Text Box 15">
          <a:extLst>
            <a:ext uri="{FF2B5EF4-FFF2-40B4-BE49-F238E27FC236}">
              <a16:creationId xmlns:a16="http://schemas.microsoft.com/office/drawing/2014/main" id="{8BE849C5-C9A8-47A7-BEC9-B0C5DC52CC9E}"/>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95" name="Text Box 15">
          <a:extLst>
            <a:ext uri="{FF2B5EF4-FFF2-40B4-BE49-F238E27FC236}">
              <a16:creationId xmlns:a16="http://schemas.microsoft.com/office/drawing/2014/main" id="{C4B953FB-67FA-459B-AC4E-F367DDFA9C1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96" name="Text Box 15">
          <a:extLst>
            <a:ext uri="{FF2B5EF4-FFF2-40B4-BE49-F238E27FC236}">
              <a16:creationId xmlns:a16="http://schemas.microsoft.com/office/drawing/2014/main" id="{1A4762E2-EE9C-4F64-8581-CC4AD48B72B6}"/>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497" name="Text Box 15">
          <a:extLst>
            <a:ext uri="{FF2B5EF4-FFF2-40B4-BE49-F238E27FC236}">
              <a16:creationId xmlns:a16="http://schemas.microsoft.com/office/drawing/2014/main" id="{22B91004-325C-4ACF-8344-12156FE4E57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98" name="Text Box 16">
          <a:extLst>
            <a:ext uri="{FF2B5EF4-FFF2-40B4-BE49-F238E27FC236}">
              <a16:creationId xmlns:a16="http://schemas.microsoft.com/office/drawing/2014/main" id="{25BA8237-61B6-4A17-BF1B-37F896D204D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499" name="Text Box 17">
          <a:extLst>
            <a:ext uri="{FF2B5EF4-FFF2-40B4-BE49-F238E27FC236}">
              <a16:creationId xmlns:a16="http://schemas.microsoft.com/office/drawing/2014/main" id="{EF064050-AEFD-48CD-943B-8CCDC3E8611B}"/>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00" name="Text Box 18">
          <a:extLst>
            <a:ext uri="{FF2B5EF4-FFF2-40B4-BE49-F238E27FC236}">
              <a16:creationId xmlns:a16="http://schemas.microsoft.com/office/drawing/2014/main" id="{22D2D438-A156-4223-8630-336CEA89EE91}"/>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01" name="Text Box 19">
          <a:extLst>
            <a:ext uri="{FF2B5EF4-FFF2-40B4-BE49-F238E27FC236}">
              <a16:creationId xmlns:a16="http://schemas.microsoft.com/office/drawing/2014/main" id="{367C3CE2-BDA0-492C-B3A8-CAC4DB6FFBD7}"/>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02" name="Text Box 16">
          <a:extLst>
            <a:ext uri="{FF2B5EF4-FFF2-40B4-BE49-F238E27FC236}">
              <a16:creationId xmlns:a16="http://schemas.microsoft.com/office/drawing/2014/main" id="{657A290B-D610-409D-B600-DF7E82C17F2D}"/>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03" name="Text Box 17">
          <a:extLst>
            <a:ext uri="{FF2B5EF4-FFF2-40B4-BE49-F238E27FC236}">
              <a16:creationId xmlns:a16="http://schemas.microsoft.com/office/drawing/2014/main" id="{07517729-AA25-427C-8235-488522D1D58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504" name="Text Box 18">
          <a:extLst>
            <a:ext uri="{FF2B5EF4-FFF2-40B4-BE49-F238E27FC236}">
              <a16:creationId xmlns:a16="http://schemas.microsoft.com/office/drawing/2014/main" id="{CE3AA8CC-B6AC-4863-A349-E9E660AAC5A4}"/>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05" name="Text Box 15">
          <a:extLst>
            <a:ext uri="{FF2B5EF4-FFF2-40B4-BE49-F238E27FC236}">
              <a16:creationId xmlns:a16="http://schemas.microsoft.com/office/drawing/2014/main" id="{4A2BF234-5DA9-4A60-9AFC-D00C4CF583B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06" name="Text Box 15">
          <a:extLst>
            <a:ext uri="{FF2B5EF4-FFF2-40B4-BE49-F238E27FC236}">
              <a16:creationId xmlns:a16="http://schemas.microsoft.com/office/drawing/2014/main" id="{17AF18B0-E504-4EAC-9C31-BE3C43F1B6A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07" name="Text Box 15">
          <a:extLst>
            <a:ext uri="{FF2B5EF4-FFF2-40B4-BE49-F238E27FC236}">
              <a16:creationId xmlns:a16="http://schemas.microsoft.com/office/drawing/2014/main" id="{573FCC7B-4E3A-4368-9F40-21672F6CAD11}"/>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08" name="Text Box 15">
          <a:extLst>
            <a:ext uri="{FF2B5EF4-FFF2-40B4-BE49-F238E27FC236}">
              <a16:creationId xmlns:a16="http://schemas.microsoft.com/office/drawing/2014/main" id="{09AE02D3-63D3-4B32-AC6F-441984E84EF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09" name="Text Box 16">
          <a:extLst>
            <a:ext uri="{FF2B5EF4-FFF2-40B4-BE49-F238E27FC236}">
              <a16:creationId xmlns:a16="http://schemas.microsoft.com/office/drawing/2014/main" id="{A2EDB01B-F065-4684-9C8E-04099A5EF77A}"/>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10" name="Text Box 17">
          <a:extLst>
            <a:ext uri="{FF2B5EF4-FFF2-40B4-BE49-F238E27FC236}">
              <a16:creationId xmlns:a16="http://schemas.microsoft.com/office/drawing/2014/main" id="{D91DD201-97B5-46AE-8390-3A8BC25A030E}"/>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11" name="Text Box 18">
          <a:extLst>
            <a:ext uri="{FF2B5EF4-FFF2-40B4-BE49-F238E27FC236}">
              <a16:creationId xmlns:a16="http://schemas.microsoft.com/office/drawing/2014/main" id="{373624AD-2A2D-40D0-BCDB-A559D63A02F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12" name="Text Box 19">
          <a:extLst>
            <a:ext uri="{FF2B5EF4-FFF2-40B4-BE49-F238E27FC236}">
              <a16:creationId xmlns:a16="http://schemas.microsoft.com/office/drawing/2014/main" id="{1381BE7E-0A32-4B92-81BC-D61254B4284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13" name="Text Box 16">
          <a:extLst>
            <a:ext uri="{FF2B5EF4-FFF2-40B4-BE49-F238E27FC236}">
              <a16:creationId xmlns:a16="http://schemas.microsoft.com/office/drawing/2014/main" id="{4D19B156-1FD3-46F6-8113-5CDE13883D9C}"/>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171450"/>
    <xdr:sp macro="" textlink="">
      <xdr:nvSpPr>
        <xdr:cNvPr id="4514" name="Text Box 17">
          <a:extLst>
            <a:ext uri="{FF2B5EF4-FFF2-40B4-BE49-F238E27FC236}">
              <a16:creationId xmlns:a16="http://schemas.microsoft.com/office/drawing/2014/main" id="{A273758F-4EE7-482B-82F8-549B5FB65872}"/>
            </a:ext>
          </a:extLst>
        </xdr:cNvPr>
        <xdr:cNvSpPr txBox="1">
          <a:spLocks noChangeArrowheads="1"/>
        </xdr:cNvSpPr>
      </xdr:nvSpPr>
      <xdr:spPr bwMode="auto">
        <a:xfrm>
          <a:off x="313848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94</xdr:row>
      <xdr:rowOff>0</xdr:rowOff>
    </xdr:from>
    <xdr:ext cx="95250" cy="171450"/>
    <xdr:sp macro="" textlink="">
      <xdr:nvSpPr>
        <xdr:cNvPr id="4515" name="Text Box 18">
          <a:extLst>
            <a:ext uri="{FF2B5EF4-FFF2-40B4-BE49-F238E27FC236}">
              <a16:creationId xmlns:a16="http://schemas.microsoft.com/office/drawing/2014/main" id="{6D9D60F3-867C-4A75-A2E9-A36E06D9510D}"/>
            </a:ext>
          </a:extLst>
        </xdr:cNvPr>
        <xdr:cNvSpPr txBox="1">
          <a:spLocks noChangeArrowheads="1"/>
        </xdr:cNvSpPr>
      </xdr:nvSpPr>
      <xdr:spPr bwMode="auto">
        <a:xfrm>
          <a:off x="31386462"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16" name="Text Box 15">
          <a:extLst>
            <a:ext uri="{FF2B5EF4-FFF2-40B4-BE49-F238E27FC236}">
              <a16:creationId xmlns:a16="http://schemas.microsoft.com/office/drawing/2014/main" id="{0296A2E0-9138-497B-8DFA-CAB8C4A844B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17" name="Text Box 15">
          <a:extLst>
            <a:ext uri="{FF2B5EF4-FFF2-40B4-BE49-F238E27FC236}">
              <a16:creationId xmlns:a16="http://schemas.microsoft.com/office/drawing/2014/main" id="{BC8D4640-BEDA-4BEF-85BC-29D5CAF4FE55}"/>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18" name="Text Box 15">
          <a:extLst>
            <a:ext uri="{FF2B5EF4-FFF2-40B4-BE49-F238E27FC236}">
              <a16:creationId xmlns:a16="http://schemas.microsoft.com/office/drawing/2014/main" id="{EFD7F45E-0097-4A0D-A9A1-D1548F990CA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19" name="Text Box 15">
          <a:extLst>
            <a:ext uri="{FF2B5EF4-FFF2-40B4-BE49-F238E27FC236}">
              <a16:creationId xmlns:a16="http://schemas.microsoft.com/office/drawing/2014/main" id="{1E138A33-D17D-4EFB-A0DA-9929AA39673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20" name="Text Box 15">
          <a:extLst>
            <a:ext uri="{FF2B5EF4-FFF2-40B4-BE49-F238E27FC236}">
              <a16:creationId xmlns:a16="http://schemas.microsoft.com/office/drawing/2014/main" id="{3224FCBB-4881-488C-8C06-348B1E03124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21" name="Text Box 15">
          <a:extLst>
            <a:ext uri="{FF2B5EF4-FFF2-40B4-BE49-F238E27FC236}">
              <a16:creationId xmlns:a16="http://schemas.microsoft.com/office/drawing/2014/main" id="{98980243-24E9-446D-B033-41FFDFFCDA70}"/>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22" name="Text Box 15">
          <a:extLst>
            <a:ext uri="{FF2B5EF4-FFF2-40B4-BE49-F238E27FC236}">
              <a16:creationId xmlns:a16="http://schemas.microsoft.com/office/drawing/2014/main" id="{895094D0-1446-438C-9C81-6D253522BCD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23" name="Text Box 15">
          <a:extLst>
            <a:ext uri="{FF2B5EF4-FFF2-40B4-BE49-F238E27FC236}">
              <a16:creationId xmlns:a16="http://schemas.microsoft.com/office/drawing/2014/main" id="{C4E97EAB-172F-4A64-95E9-4DA2FCC195CE}"/>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24" name="Text Box 15">
          <a:extLst>
            <a:ext uri="{FF2B5EF4-FFF2-40B4-BE49-F238E27FC236}">
              <a16:creationId xmlns:a16="http://schemas.microsoft.com/office/drawing/2014/main" id="{DD4E7010-B523-4E41-96B2-F71C9ADC2E8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25" name="Text Box 15">
          <a:extLst>
            <a:ext uri="{FF2B5EF4-FFF2-40B4-BE49-F238E27FC236}">
              <a16:creationId xmlns:a16="http://schemas.microsoft.com/office/drawing/2014/main" id="{C41D188D-1D65-431B-85D4-E0199BD6B86D}"/>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26" name="Text Box 15">
          <a:extLst>
            <a:ext uri="{FF2B5EF4-FFF2-40B4-BE49-F238E27FC236}">
              <a16:creationId xmlns:a16="http://schemas.microsoft.com/office/drawing/2014/main" id="{CD38FB39-5F5D-4666-B5CB-356DBA0E473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27" name="Text Box 15">
          <a:extLst>
            <a:ext uri="{FF2B5EF4-FFF2-40B4-BE49-F238E27FC236}">
              <a16:creationId xmlns:a16="http://schemas.microsoft.com/office/drawing/2014/main" id="{954725E5-C7C5-4926-B92E-CA9A2E160DA9}"/>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28" name="Text Box 15">
          <a:extLst>
            <a:ext uri="{FF2B5EF4-FFF2-40B4-BE49-F238E27FC236}">
              <a16:creationId xmlns:a16="http://schemas.microsoft.com/office/drawing/2014/main" id="{86806AEB-6D53-4C53-8C88-9291FAAFB038}"/>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29" name="Text Box 15">
          <a:extLst>
            <a:ext uri="{FF2B5EF4-FFF2-40B4-BE49-F238E27FC236}">
              <a16:creationId xmlns:a16="http://schemas.microsoft.com/office/drawing/2014/main" id="{5C8D6B5F-8863-48B5-9EB0-431D1A8A4A98}"/>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30" name="Text Box 15">
          <a:extLst>
            <a:ext uri="{FF2B5EF4-FFF2-40B4-BE49-F238E27FC236}">
              <a16:creationId xmlns:a16="http://schemas.microsoft.com/office/drawing/2014/main" id="{34BB11FA-2D43-47EC-9125-A7BEA9BEEBB5}"/>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31" name="Text Box 15">
          <a:extLst>
            <a:ext uri="{FF2B5EF4-FFF2-40B4-BE49-F238E27FC236}">
              <a16:creationId xmlns:a16="http://schemas.microsoft.com/office/drawing/2014/main" id="{311C7F07-1C3A-4BB9-B95B-88F36F5612F9}"/>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32" name="Text Box 15">
          <a:extLst>
            <a:ext uri="{FF2B5EF4-FFF2-40B4-BE49-F238E27FC236}">
              <a16:creationId xmlns:a16="http://schemas.microsoft.com/office/drawing/2014/main" id="{885816DA-FE4D-4BAF-B1AC-A47988690AC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33" name="Text Box 15">
          <a:extLst>
            <a:ext uri="{FF2B5EF4-FFF2-40B4-BE49-F238E27FC236}">
              <a16:creationId xmlns:a16="http://schemas.microsoft.com/office/drawing/2014/main" id="{83B24D06-856F-43C0-A569-0209CB424DD8}"/>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34" name="Text Box 15">
          <a:extLst>
            <a:ext uri="{FF2B5EF4-FFF2-40B4-BE49-F238E27FC236}">
              <a16:creationId xmlns:a16="http://schemas.microsoft.com/office/drawing/2014/main" id="{EAF74C7C-0A58-49C3-842C-31EA995D8D5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35" name="Text Box 15">
          <a:extLst>
            <a:ext uri="{FF2B5EF4-FFF2-40B4-BE49-F238E27FC236}">
              <a16:creationId xmlns:a16="http://schemas.microsoft.com/office/drawing/2014/main" id="{B8E1EBB2-52C3-4503-B7C9-71300CDEF4D4}"/>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36" name="Text Box 15">
          <a:extLst>
            <a:ext uri="{FF2B5EF4-FFF2-40B4-BE49-F238E27FC236}">
              <a16:creationId xmlns:a16="http://schemas.microsoft.com/office/drawing/2014/main" id="{387B634C-0780-4D92-80C3-969983844AE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37" name="Text Box 15">
          <a:extLst>
            <a:ext uri="{FF2B5EF4-FFF2-40B4-BE49-F238E27FC236}">
              <a16:creationId xmlns:a16="http://schemas.microsoft.com/office/drawing/2014/main" id="{4FA17DFA-A942-4F65-8295-457E5C109CD6}"/>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38" name="Text Box 15">
          <a:extLst>
            <a:ext uri="{FF2B5EF4-FFF2-40B4-BE49-F238E27FC236}">
              <a16:creationId xmlns:a16="http://schemas.microsoft.com/office/drawing/2014/main" id="{6CDF9CFF-A29F-4FF2-9C5D-E6B543C434E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39" name="Text Box 15">
          <a:extLst>
            <a:ext uri="{FF2B5EF4-FFF2-40B4-BE49-F238E27FC236}">
              <a16:creationId xmlns:a16="http://schemas.microsoft.com/office/drawing/2014/main" id="{ABFD84CE-44BA-481F-8F30-8D867B17CEBB}"/>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40" name="Text Box 15">
          <a:extLst>
            <a:ext uri="{FF2B5EF4-FFF2-40B4-BE49-F238E27FC236}">
              <a16:creationId xmlns:a16="http://schemas.microsoft.com/office/drawing/2014/main" id="{A736D01A-3FC2-4F40-AB3B-F5F4833E483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41" name="Text Box 15">
          <a:extLst>
            <a:ext uri="{FF2B5EF4-FFF2-40B4-BE49-F238E27FC236}">
              <a16:creationId xmlns:a16="http://schemas.microsoft.com/office/drawing/2014/main" id="{4CBDA971-4DB1-44A3-9F34-8104A4BA9C5B}"/>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42" name="Text Box 15">
          <a:extLst>
            <a:ext uri="{FF2B5EF4-FFF2-40B4-BE49-F238E27FC236}">
              <a16:creationId xmlns:a16="http://schemas.microsoft.com/office/drawing/2014/main" id="{C4B76758-32F5-46B2-8819-555963359F8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43" name="Text Box 15">
          <a:extLst>
            <a:ext uri="{FF2B5EF4-FFF2-40B4-BE49-F238E27FC236}">
              <a16:creationId xmlns:a16="http://schemas.microsoft.com/office/drawing/2014/main" id="{2726E9F3-E066-483D-A37F-9835BACD3DE2}"/>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44" name="Text Box 15">
          <a:extLst>
            <a:ext uri="{FF2B5EF4-FFF2-40B4-BE49-F238E27FC236}">
              <a16:creationId xmlns:a16="http://schemas.microsoft.com/office/drawing/2014/main" id="{BE99CCC2-0AE8-49D4-8109-991017054E4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45" name="Text Box 15">
          <a:extLst>
            <a:ext uri="{FF2B5EF4-FFF2-40B4-BE49-F238E27FC236}">
              <a16:creationId xmlns:a16="http://schemas.microsoft.com/office/drawing/2014/main" id="{CA2AE613-CBA1-44DE-8BD9-4CCB57D8A33D}"/>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46" name="Text Box 15">
          <a:extLst>
            <a:ext uri="{FF2B5EF4-FFF2-40B4-BE49-F238E27FC236}">
              <a16:creationId xmlns:a16="http://schemas.microsoft.com/office/drawing/2014/main" id="{F7B7FCE6-E83C-4E81-8FCC-7021B4D25F8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47" name="Text Box 15">
          <a:extLst>
            <a:ext uri="{FF2B5EF4-FFF2-40B4-BE49-F238E27FC236}">
              <a16:creationId xmlns:a16="http://schemas.microsoft.com/office/drawing/2014/main" id="{2A6236AE-6B49-42A0-A697-BD048C917094}"/>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48" name="Text Box 15">
          <a:extLst>
            <a:ext uri="{FF2B5EF4-FFF2-40B4-BE49-F238E27FC236}">
              <a16:creationId xmlns:a16="http://schemas.microsoft.com/office/drawing/2014/main" id="{014528E8-AC01-4E08-986E-04DB028DDC7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49" name="Text Box 15">
          <a:extLst>
            <a:ext uri="{FF2B5EF4-FFF2-40B4-BE49-F238E27FC236}">
              <a16:creationId xmlns:a16="http://schemas.microsoft.com/office/drawing/2014/main" id="{288C2CF7-6147-452A-9996-FD4330E2AC06}"/>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50" name="Text Box 15">
          <a:extLst>
            <a:ext uri="{FF2B5EF4-FFF2-40B4-BE49-F238E27FC236}">
              <a16:creationId xmlns:a16="http://schemas.microsoft.com/office/drawing/2014/main" id="{8AB331DC-5C90-4702-9BF4-D95BCFF6CFE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51" name="Text Box 15">
          <a:extLst>
            <a:ext uri="{FF2B5EF4-FFF2-40B4-BE49-F238E27FC236}">
              <a16:creationId xmlns:a16="http://schemas.microsoft.com/office/drawing/2014/main" id="{E5241956-9811-4545-A3F1-EE0000A80A8E}"/>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52" name="Text Box 15">
          <a:extLst>
            <a:ext uri="{FF2B5EF4-FFF2-40B4-BE49-F238E27FC236}">
              <a16:creationId xmlns:a16="http://schemas.microsoft.com/office/drawing/2014/main" id="{A3B40C7F-4FEA-4923-851C-E550AB9B277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213632"/>
    <xdr:sp macro="" textlink="">
      <xdr:nvSpPr>
        <xdr:cNvPr id="4553" name="Text Box 15">
          <a:extLst>
            <a:ext uri="{FF2B5EF4-FFF2-40B4-BE49-F238E27FC236}">
              <a16:creationId xmlns:a16="http://schemas.microsoft.com/office/drawing/2014/main" id="{81667D20-29E3-410D-AAE8-CF30971E6684}"/>
            </a:ext>
          </a:extLst>
        </xdr:cNvPr>
        <xdr:cNvSpPr txBox="1">
          <a:spLocks noChangeArrowheads="1"/>
        </xdr:cNvSpPr>
      </xdr:nvSpPr>
      <xdr:spPr bwMode="auto">
        <a:xfrm>
          <a:off x="3138487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54" name="Text Box 15">
          <a:extLst>
            <a:ext uri="{FF2B5EF4-FFF2-40B4-BE49-F238E27FC236}">
              <a16:creationId xmlns:a16="http://schemas.microsoft.com/office/drawing/2014/main" id="{174E5684-9386-4FB7-91BF-821FF46C4FF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55" name="Text Box 15">
          <a:extLst>
            <a:ext uri="{FF2B5EF4-FFF2-40B4-BE49-F238E27FC236}">
              <a16:creationId xmlns:a16="http://schemas.microsoft.com/office/drawing/2014/main" id="{D1AF6993-BD88-418F-8AFA-A1FA58928327}"/>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56" name="Text Box 15">
          <a:extLst>
            <a:ext uri="{FF2B5EF4-FFF2-40B4-BE49-F238E27FC236}">
              <a16:creationId xmlns:a16="http://schemas.microsoft.com/office/drawing/2014/main" id="{C17DBFDC-593C-4A0D-8454-B3E805F3D4B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57" name="Text Box 15">
          <a:extLst>
            <a:ext uri="{FF2B5EF4-FFF2-40B4-BE49-F238E27FC236}">
              <a16:creationId xmlns:a16="http://schemas.microsoft.com/office/drawing/2014/main" id="{AF346BD1-A999-47CD-B4B3-A41E62A69838}"/>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58" name="Text Box 15">
          <a:extLst>
            <a:ext uri="{FF2B5EF4-FFF2-40B4-BE49-F238E27FC236}">
              <a16:creationId xmlns:a16="http://schemas.microsoft.com/office/drawing/2014/main" id="{C4CD5158-9825-42BA-A04E-B4D7E96567B9}"/>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59" name="Text Box 15">
          <a:extLst>
            <a:ext uri="{FF2B5EF4-FFF2-40B4-BE49-F238E27FC236}">
              <a16:creationId xmlns:a16="http://schemas.microsoft.com/office/drawing/2014/main" id="{313BDD8F-2197-42E6-B85C-0077A25109EA}"/>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60" name="Text Box 15">
          <a:extLst>
            <a:ext uri="{FF2B5EF4-FFF2-40B4-BE49-F238E27FC236}">
              <a16:creationId xmlns:a16="http://schemas.microsoft.com/office/drawing/2014/main" id="{D2193050-9295-4DE2-896D-90045E8D5DC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61" name="Text Box 15">
          <a:extLst>
            <a:ext uri="{FF2B5EF4-FFF2-40B4-BE49-F238E27FC236}">
              <a16:creationId xmlns:a16="http://schemas.microsoft.com/office/drawing/2014/main" id="{3E56023E-CA1E-4C2C-92C1-0DF91689F1D7}"/>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62" name="Text Box 15">
          <a:extLst>
            <a:ext uri="{FF2B5EF4-FFF2-40B4-BE49-F238E27FC236}">
              <a16:creationId xmlns:a16="http://schemas.microsoft.com/office/drawing/2014/main" id="{D11A1CDE-B186-46E8-967C-51C8153D18FB}"/>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63" name="Text Box 15">
          <a:extLst>
            <a:ext uri="{FF2B5EF4-FFF2-40B4-BE49-F238E27FC236}">
              <a16:creationId xmlns:a16="http://schemas.microsoft.com/office/drawing/2014/main" id="{8E1EE006-DA0E-43F3-BBFF-38764E5FAEED}"/>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64" name="Text Box 15">
          <a:extLst>
            <a:ext uri="{FF2B5EF4-FFF2-40B4-BE49-F238E27FC236}">
              <a16:creationId xmlns:a16="http://schemas.microsoft.com/office/drawing/2014/main" id="{5D807024-8A54-4CD2-BCF5-8909B3E45FC8}"/>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65" name="Text Box 15">
          <a:extLst>
            <a:ext uri="{FF2B5EF4-FFF2-40B4-BE49-F238E27FC236}">
              <a16:creationId xmlns:a16="http://schemas.microsoft.com/office/drawing/2014/main" id="{56C2CDE3-C34F-471F-9307-8CE5B1038F2A}"/>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66" name="Text Box 15">
          <a:extLst>
            <a:ext uri="{FF2B5EF4-FFF2-40B4-BE49-F238E27FC236}">
              <a16:creationId xmlns:a16="http://schemas.microsoft.com/office/drawing/2014/main" id="{B52E7577-5BA3-4715-9F28-64BF47BFECD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67" name="Text Box 15">
          <a:extLst>
            <a:ext uri="{FF2B5EF4-FFF2-40B4-BE49-F238E27FC236}">
              <a16:creationId xmlns:a16="http://schemas.microsoft.com/office/drawing/2014/main" id="{BC546D5A-5AB3-425E-B729-9D2050243942}"/>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68" name="Text Box 15">
          <a:extLst>
            <a:ext uri="{FF2B5EF4-FFF2-40B4-BE49-F238E27FC236}">
              <a16:creationId xmlns:a16="http://schemas.microsoft.com/office/drawing/2014/main" id="{7E15C4BF-D196-41B9-BBCB-79F4E15645C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69" name="Text Box 15">
          <a:extLst>
            <a:ext uri="{FF2B5EF4-FFF2-40B4-BE49-F238E27FC236}">
              <a16:creationId xmlns:a16="http://schemas.microsoft.com/office/drawing/2014/main" id="{7769A959-7864-4FCC-9E97-3D5B75EE188F}"/>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70" name="Text Box 15">
          <a:extLst>
            <a:ext uri="{FF2B5EF4-FFF2-40B4-BE49-F238E27FC236}">
              <a16:creationId xmlns:a16="http://schemas.microsoft.com/office/drawing/2014/main" id="{344ECF2E-398D-4839-A269-AFCFDD5BC2B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71" name="Text Box 15">
          <a:extLst>
            <a:ext uri="{FF2B5EF4-FFF2-40B4-BE49-F238E27FC236}">
              <a16:creationId xmlns:a16="http://schemas.microsoft.com/office/drawing/2014/main" id="{4D633863-D5E2-4420-AB4A-5255154FDDEB}"/>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72" name="Text Box 15">
          <a:extLst>
            <a:ext uri="{FF2B5EF4-FFF2-40B4-BE49-F238E27FC236}">
              <a16:creationId xmlns:a16="http://schemas.microsoft.com/office/drawing/2014/main" id="{3856BAB0-B1E3-4CAD-A6E6-FC13EF8C708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73" name="Text Box 15">
          <a:extLst>
            <a:ext uri="{FF2B5EF4-FFF2-40B4-BE49-F238E27FC236}">
              <a16:creationId xmlns:a16="http://schemas.microsoft.com/office/drawing/2014/main" id="{96477783-BA97-4AEC-853F-0DD201AA56A5}"/>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574" name="Text Box 15">
          <a:extLst>
            <a:ext uri="{FF2B5EF4-FFF2-40B4-BE49-F238E27FC236}">
              <a16:creationId xmlns:a16="http://schemas.microsoft.com/office/drawing/2014/main" id="{2C9D4337-C2D7-41F6-BB0C-211C5DF4DD3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213632"/>
    <xdr:sp macro="" textlink="">
      <xdr:nvSpPr>
        <xdr:cNvPr id="4575" name="Text Box 15">
          <a:extLst>
            <a:ext uri="{FF2B5EF4-FFF2-40B4-BE49-F238E27FC236}">
              <a16:creationId xmlns:a16="http://schemas.microsoft.com/office/drawing/2014/main" id="{FD9FC068-E1F2-4D04-8AFE-E965E52D2E2C}"/>
            </a:ext>
          </a:extLst>
        </xdr:cNvPr>
        <xdr:cNvSpPr txBox="1">
          <a:spLocks noChangeArrowheads="1"/>
        </xdr:cNvSpPr>
      </xdr:nvSpPr>
      <xdr:spPr bwMode="auto">
        <a:xfrm>
          <a:off x="33613725" y="6515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76" name="Text Box 15">
          <a:extLst>
            <a:ext uri="{FF2B5EF4-FFF2-40B4-BE49-F238E27FC236}">
              <a16:creationId xmlns:a16="http://schemas.microsoft.com/office/drawing/2014/main" id="{0EFBF618-2E0A-45BA-BA69-C9B3C96D28C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77" name="Text Box 15">
          <a:extLst>
            <a:ext uri="{FF2B5EF4-FFF2-40B4-BE49-F238E27FC236}">
              <a16:creationId xmlns:a16="http://schemas.microsoft.com/office/drawing/2014/main" id="{01FC9C91-7087-4F07-8145-9297B20C24F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78" name="Text Box 15">
          <a:extLst>
            <a:ext uri="{FF2B5EF4-FFF2-40B4-BE49-F238E27FC236}">
              <a16:creationId xmlns:a16="http://schemas.microsoft.com/office/drawing/2014/main" id="{BE8C04DE-2912-4DA9-9C8A-E94932F0B82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79" name="Text Box 15">
          <a:extLst>
            <a:ext uri="{FF2B5EF4-FFF2-40B4-BE49-F238E27FC236}">
              <a16:creationId xmlns:a16="http://schemas.microsoft.com/office/drawing/2014/main" id="{4AEF4B63-3936-4332-B589-676B6D0A9FE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0" name="Text Box 15">
          <a:extLst>
            <a:ext uri="{FF2B5EF4-FFF2-40B4-BE49-F238E27FC236}">
              <a16:creationId xmlns:a16="http://schemas.microsoft.com/office/drawing/2014/main" id="{A6D81799-5B4E-49BF-AE38-B35F00C9253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1" name="Text Box 15">
          <a:extLst>
            <a:ext uri="{FF2B5EF4-FFF2-40B4-BE49-F238E27FC236}">
              <a16:creationId xmlns:a16="http://schemas.microsoft.com/office/drawing/2014/main" id="{CE3C149C-D334-495C-9337-1A3B81F433B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2" name="Text Box 15">
          <a:extLst>
            <a:ext uri="{FF2B5EF4-FFF2-40B4-BE49-F238E27FC236}">
              <a16:creationId xmlns:a16="http://schemas.microsoft.com/office/drawing/2014/main" id="{8CCE04B8-F868-4D96-A9FC-C58EF8774DC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3" name="Text Box 15">
          <a:extLst>
            <a:ext uri="{FF2B5EF4-FFF2-40B4-BE49-F238E27FC236}">
              <a16:creationId xmlns:a16="http://schemas.microsoft.com/office/drawing/2014/main" id="{D43AEEAE-01F5-48CD-9B3E-E0BCD35CBF2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4" name="Text Box 15">
          <a:extLst>
            <a:ext uri="{FF2B5EF4-FFF2-40B4-BE49-F238E27FC236}">
              <a16:creationId xmlns:a16="http://schemas.microsoft.com/office/drawing/2014/main" id="{16D47B10-D0D9-4E29-AE63-B1944CC3B94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5" name="Text Box 15">
          <a:extLst>
            <a:ext uri="{FF2B5EF4-FFF2-40B4-BE49-F238E27FC236}">
              <a16:creationId xmlns:a16="http://schemas.microsoft.com/office/drawing/2014/main" id="{B6F780A8-7CF3-4A20-A47B-3672B280D65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6" name="Text Box 15">
          <a:extLst>
            <a:ext uri="{FF2B5EF4-FFF2-40B4-BE49-F238E27FC236}">
              <a16:creationId xmlns:a16="http://schemas.microsoft.com/office/drawing/2014/main" id="{F242CC7D-794E-43FF-8C14-BC5FE51AA29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7" name="Text Box 15">
          <a:extLst>
            <a:ext uri="{FF2B5EF4-FFF2-40B4-BE49-F238E27FC236}">
              <a16:creationId xmlns:a16="http://schemas.microsoft.com/office/drawing/2014/main" id="{34EB7C0D-8C2E-44DA-BC61-B60C9C82243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8" name="Text Box 15">
          <a:extLst>
            <a:ext uri="{FF2B5EF4-FFF2-40B4-BE49-F238E27FC236}">
              <a16:creationId xmlns:a16="http://schemas.microsoft.com/office/drawing/2014/main" id="{940421CA-D28F-49EB-B280-4F1961CB169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89" name="Text Box 15">
          <a:extLst>
            <a:ext uri="{FF2B5EF4-FFF2-40B4-BE49-F238E27FC236}">
              <a16:creationId xmlns:a16="http://schemas.microsoft.com/office/drawing/2014/main" id="{B90C2FFB-5B64-48D1-B8D3-BF2284E2390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0" name="Text Box 15">
          <a:extLst>
            <a:ext uri="{FF2B5EF4-FFF2-40B4-BE49-F238E27FC236}">
              <a16:creationId xmlns:a16="http://schemas.microsoft.com/office/drawing/2014/main" id="{4C6381AC-F42D-48AA-86F0-F2BF5D0ED5D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1" name="Text Box 15">
          <a:extLst>
            <a:ext uri="{FF2B5EF4-FFF2-40B4-BE49-F238E27FC236}">
              <a16:creationId xmlns:a16="http://schemas.microsoft.com/office/drawing/2014/main" id="{7F8A697A-3C60-4640-8461-FE2E446CD2E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2" name="Text Box 15">
          <a:extLst>
            <a:ext uri="{FF2B5EF4-FFF2-40B4-BE49-F238E27FC236}">
              <a16:creationId xmlns:a16="http://schemas.microsoft.com/office/drawing/2014/main" id="{5CB5A73C-F59A-4366-8A65-43D95FE5E3F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3" name="Text Box 15">
          <a:extLst>
            <a:ext uri="{FF2B5EF4-FFF2-40B4-BE49-F238E27FC236}">
              <a16:creationId xmlns:a16="http://schemas.microsoft.com/office/drawing/2014/main" id="{C09CC130-53C6-4A0A-B44B-5084B4C918C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4" name="Text Box 15">
          <a:extLst>
            <a:ext uri="{FF2B5EF4-FFF2-40B4-BE49-F238E27FC236}">
              <a16:creationId xmlns:a16="http://schemas.microsoft.com/office/drawing/2014/main" id="{A52CEAE4-F582-4873-84C6-F94D1B9C885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5" name="Text Box 15">
          <a:extLst>
            <a:ext uri="{FF2B5EF4-FFF2-40B4-BE49-F238E27FC236}">
              <a16:creationId xmlns:a16="http://schemas.microsoft.com/office/drawing/2014/main" id="{A44947DF-04B8-4454-BEAD-E44EC84A4F2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6" name="Text Box 15">
          <a:extLst>
            <a:ext uri="{FF2B5EF4-FFF2-40B4-BE49-F238E27FC236}">
              <a16:creationId xmlns:a16="http://schemas.microsoft.com/office/drawing/2014/main" id="{845F3135-AEC4-485B-88EB-02B99AEA1E9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7" name="Text Box 15">
          <a:extLst>
            <a:ext uri="{FF2B5EF4-FFF2-40B4-BE49-F238E27FC236}">
              <a16:creationId xmlns:a16="http://schemas.microsoft.com/office/drawing/2014/main" id="{4DBBEF94-BA15-4063-9DD9-129BCFE6102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8" name="Text Box 15">
          <a:extLst>
            <a:ext uri="{FF2B5EF4-FFF2-40B4-BE49-F238E27FC236}">
              <a16:creationId xmlns:a16="http://schemas.microsoft.com/office/drawing/2014/main" id="{6167B12B-D417-467E-985B-3ADC6EE59A4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599" name="Text Box 15">
          <a:extLst>
            <a:ext uri="{FF2B5EF4-FFF2-40B4-BE49-F238E27FC236}">
              <a16:creationId xmlns:a16="http://schemas.microsoft.com/office/drawing/2014/main" id="{6B127665-52EA-4540-95AA-3E2AD279AE8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0" name="Text Box 15">
          <a:extLst>
            <a:ext uri="{FF2B5EF4-FFF2-40B4-BE49-F238E27FC236}">
              <a16:creationId xmlns:a16="http://schemas.microsoft.com/office/drawing/2014/main" id="{F33B9FF3-6734-4563-908E-77D6CC2A967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1" name="Text Box 15">
          <a:extLst>
            <a:ext uri="{FF2B5EF4-FFF2-40B4-BE49-F238E27FC236}">
              <a16:creationId xmlns:a16="http://schemas.microsoft.com/office/drawing/2014/main" id="{F37F7C4F-CAA8-4058-9187-D65DDD3145E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2" name="Text Box 15">
          <a:extLst>
            <a:ext uri="{FF2B5EF4-FFF2-40B4-BE49-F238E27FC236}">
              <a16:creationId xmlns:a16="http://schemas.microsoft.com/office/drawing/2014/main" id="{0B6A2E8A-1700-4AE3-B534-22FC432E46C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3" name="Text Box 15">
          <a:extLst>
            <a:ext uri="{FF2B5EF4-FFF2-40B4-BE49-F238E27FC236}">
              <a16:creationId xmlns:a16="http://schemas.microsoft.com/office/drawing/2014/main" id="{993A7CD5-5C92-42B6-86BD-23E563A60EC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4" name="Text Box 15">
          <a:extLst>
            <a:ext uri="{FF2B5EF4-FFF2-40B4-BE49-F238E27FC236}">
              <a16:creationId xmlns:a16="http://schemas.microsoft.com/office/drawing/2014/main" id="{8F8975B0-8A88-4110-86D7-B027FFBE93B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5" name="Text Box 15">
          <a:extLst>
            <a:ext uri="{FF2B5EF4-FFF2-40B4-BE49-F238E27FC236}">
              <a16:creationId xmlns:a16="http://schemas.microsoft.com/office/drawing/2014/main" id="{D0C4EFCA-3B84-4C74-A7AC-9AFE003D8A9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06" name="Text Box 15">
          <a:extLst>
            <a:ext uri="{FF2B5EF4-FFF2-40B4-BE49-F238E27FC236}">
              <a16:creationId xmlns:a16="http://schemas.microsoft.com/office/drawing/2014/main" id="{41BB7A2D-3353-43F6-A872-B720882A2C9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07" name="Text Box 15">
          <a:extLst>
            <a:ext uri="{FF2B5EF4-FFF2-40B4-BE49-F238E27FC236}">
              <a16:creationId xmlns:a16="http://schemas.microsoft.com/office/drawing/2014/main" id="{ED49B956-52B0-4CFE-8954-F51517473461}"/>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08" name="Text Box 15">
          <a:extLst>
            <a:ext uri="{FF2B5EF4-FFF2-40B4-BE49-F238E27FC236}">
              <a16:creationId xmlns:a16="http://schemas.microsoft.com/office/drawing/2014/main" id="{18D0E85D-4D57-45AC-A755-BACB5F0852E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09" name="Text Box 15">
          <a:extLst>
            <a:ext uri="{FF2B5EF4-FFF2-40B4-BE49-F238E27FC236}">
              <a16:creationId xmlns:a16="http://schemas.microsoft.com/office/drawing/2014/main" id="{616993E2-4BAE-4284-8BD9-60D5AEB95D8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0" name="Text Box 15">
          <a:extLst>
            <a:ext uri="{FF2B5EF4-FFF2-40B4-BE49-F238E27FC236}">
              <a16:creationId xmlns:a16="http://schemas.microsoft.com/office/drawing/2014/main" id="{A3CDD6C6-BFBA-41DC-9F51-A191D7B82200}"/>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1" name="Text Box 15">
          <a:extLst>
            <a:ext uri="{FF2B5EF4-FFF2-40B4-BE49-F238E27FC236}">
              <a16:creationId xmlns:a16="http://schemas.microsoft.com/office/drawing/2014/main" id="{3210A481-5EDC-4123-B6DE-3CC60E911B9F}"/>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2" name="Text Box 15">
          <a:extLst>
            <a:ext uri="{FF2B5EF4-FFF2-40B4-BE49-F238E27FC236}">
              <a16:creationId xmlns:a16="http://schemas.microsoft.com/office/drawing/2014/main" id="{D160631E-D444-463B-AF5D-6AFBF9391294}"/>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3" name="Text Box 15">
          <a:extLst>
            <a:ext uri="{FF2B5EF4-FFF2-40B4-BE49-F238E27FC236}">
              <a16:creationId xmlns:a16="http://schemas.microsoft.com/office/drawing/2014/main" id="{697F2B58-7B7A-4518-8B3F-3070A641476D}"/>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4" name="Text Box 15">
          <a:extLst>
            <a:ext uri="{FF2B5EF4-FFF2-40B4-BE49-F238E27FC236}">
              <a16:creationId xmlns:a16="http://schemas.microsoft.com/office/drawing/2014/main" id="{DC6B52EC-76CF-4710-B45C-D7598C9D2D9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5" name="Text Box 15">
          <a:extLst>
            <a:ext uri="{FF2B5EF4-FFF2-40B4-BE49-F238E27FC236}">
              <a16:creationId xmlns:a16="http://schemas.microsoft.com/office/drawing/2014/main" id="{A113CB6C-F158-4B9D-8FD5-ACE755BA5E16}"/>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6" name="Text Box 15">
          <a:extLst>
            <a:ext uri="{FF2B5EF4-FFF2-40B4-BE49-F238E27FC236}">
              <a16:creationId xmlns:a16="http://schemas.microsoft.com/office/drawing/2014/main" id="{13D18232-45A0-4C9A-8E61-F9A84C2E1144}"/>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7" name="Text Box 15">
          <a:extLst>
            <a:ext uri="{FF2B5EF4-FFF2-40B4-BE49-F238E27FC236}">
              <a16:creationId xmlns:a16="http://schemas.microsoft.com/office/drawing/2014/main" id="{98567EBF-E758-4275-B715-FB63BF08756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8" name="Text Box 15">
          <a:extLst>
            <a:ext uri="{FF2B5EF4-FFF2-40B4-BE49-F238E27FC236}">
              <a16:creationId xmlns:a16="http://schemas.microsoft.com/office/drawing/2014/main" id="{C2DE4D69-6C8F-4AD6-8A3C-E80638C340FB}"/>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19" name="Text Box 15">
          <a:extLst>
            <a:ext uri="{FF2B5EF4-FFF2-40B4-BE49-F238E27FC236}">
              <a16:creationId xmlns:a16="http://schemas.microsoft.com/office/drawing/2014/main" id="{E174CDB9-24E7-4DBF-9E32-A7E8C1481AD6}"/>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20" name="Text Box 15">
          <a:extLst>
            <a:ext uri="{FF2B5EF4-FFF2-40B4-BE49-F238E27FC236}">
              <a16:creationId xmlns:a16="http://schemas.microsoft.com/office/drawing/2014/main" id="{D4266284-463E-457A-BBD2-63488849FA2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21" name="Text Box 15">
          <a:extLst>
            <a:ext uri="{FF2B5EF4-FFF2-40B4-BE49-F238E27FC236}">
              <a16:creationId xmlns:a16="http://schemas.microsoft.com/office/drawing/2014/main" id="{706F1307-149E-4E9D-B450-4B8375042A20}"/>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622" name="Text Box 15">
          <a:extLst>
            <a:ext uri="{FF2B5EF4-FFF2-40B4-BE49-F238E27FC236}">
              <a16:creationId xmlns:a16="http://schemas.microsoft.com/office/drawing/2014/main" id="{E9055E44-65D2-4706-B8C4-DE6DCCF1144D}"/>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3" name="Text Box 15">
          <a:extLst>
            <a:ext uri="{FF2B5EF4-FFF2-40B4-BE49-F238E27FC236}">
              <a16:creationId xmlns:a16="http://schemas.microsoft.com/office/drawing/2014/main" id="{7695B83A-F7BD-4BCA-A853-83A3429B2D0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4" name="Text Box 15">
          <a:extLst>
            <a:ext uri="{FF2B5EF4-FFF2-40B4-BE49-F238E27FC236}">
              <a16:creationId xmlns:a16="http://schemas.microsoft.com/office/drawing/2014/main" id="{211BD0BE-D7DB-413A-BE6B-D9AD8DB65D4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5" name="Text Box 15">
          <a:extLst>
            <a:ext uri="{FF2B5EF4-FFF2-40B4-BE49-F238E27FC236}">
              <a16:creationId xmlns:a16="http://schemas.microsoft.com/office/drawing/2014/main" id="{9CC19ECF-9072-4CCA-8FC3-B1A2DB2DF2E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6" name="Text Box 15">
          <a:extLst>
            <a:ext uri="{FF2B5EF4-FFF2-40B4-BE49-F238E27FC236}">
              <a16:creationId xmlns:a16="http://schemas.microsoft.com/office/drawing/2014/main" id="{7C4AA2F4-4ACD-488B-9D05-71B6A1B44C6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7" name="Text Box 15">
          <a:extLst>
            <a:ext uri="{FF2B5EF4-FFF2-40B4-BE49-F238E27FC236}">
              <a16:creationId xmlns:a16="http://schemas.microsoft.com/office/drawing/2014/main" id="{BA1BABDD-F237-4F41-AE6C-B018294B6CD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8" name="Text Box 15">
          <a:extLst>
            <a:ext uri="{FF2B5EF4-FFF2-40B4-BE49-F238E27FC236}">
              <a16:creationId xmlns:a16="http://schemas.microsoft.com/office/drawing/2014/main" id="{5F0E61F7-5E79-4B43-A296-5F63ED16A40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29" name="Text Box 15">
          <a:extLst>
            <a:ext uri="{FF2B5EF4-FFF2-40B4-BE49-F238E27FC236}">
              <a16:creationId xmlns:a16="http://schemas.microsoft.com/office/drawing/2014/main" id="{5D230B72-D967-4BDB-9EF1-7197145E276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0" name="Text Box 15">
          <a:extLst>
            <a:ext uri="{FF2B5EF4-FFF2-40B4-BE49-F238E27FC236}">
              <a16:creationId xmlns:a16="http://schemas.microsoft.com/office/drawing/2014/main" id="{8FF4B026-2956-4A6B-8186-FA072C02E8F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1" name="Text Box 15">
          <a:extLst>
            <a:ext uri="{FF2B5EF4-FFF2-40B4-BE49-F238E27FC236}">
              <a16:creationId xmlns:a16="http://schemas.microsoft.com/office/drawing/2014/main" id="{4904E058-03FC-4950-A203-3E3EB9D1D27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2" name="Text Box 15">
          <a:extLst>
            <a:ext uri="{FF2B5EF4-FFF2-40B4-BE49-F238E27FC236}">
              <a16:creationId xmlns:a16="http://schemas.microsoft.com/office/drawing/2014/main" id="{2910333C-626F-4905-A1C2-939577023E66}"/>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3" name="Text Box 15">
          <a:extLst>
            <a:ext uri="{FF2B5EF4-FFF2-40B4-BE49-F238E27FC236}">
              <a16:creationId xmlns:a16="http://schemas.microsoft.com/office/drawing/2014/main" id="{FCCEBD61-9471-4CD4-9FCF-720BA7214EF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4" name="Text Box 15">
          <a:extLst>
            <a:ext uri="{FF2B5EF4-FFF2-40B4-BE49-F238E27FC236}">
              <a16:creationId xmlns:a16="http://schemas.microsoft.com/office/drawing/2014/main" id="{0002CF61-C05B-4CF0-BD69-82654BBA212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5" name="Text Box 15">
          <a:extLst>
            <a:ext uri="{FF2B5EF4-FFF2-40B4-BE49-F238E27FC236}">
              <a16:creationId xmlns:a16="http://schemas.microsoft.com/office/drawing/2014/main" id="{9B5F6831-1756-4AB6-8D7E-7F54EC9FC7A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6" name="Text Box 15">
          <a:extLst>
            <a:ext uri="{FF2B5EF4-FFF2-40B4-BE49-F238E27FC236}">
              <a16:creationId xmlns:a16="http://schemas.microsoft.com/office/drawing/2014/main" id="{1B37F55F-6300-413E-847F-6E12AA65AF9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7" name="Text Box 15">
          <a:extLst>
            <a:ext uri="{FF2B5EF4-FFF2-40B4-BE49-F238E27FC236}">
              <a16:creationId xmlns:a16="http://schemas.microsoft.com/office/drawing/2014/main" id="{02B218D2-FA28-4AB2-8C18-F3D9B3F5376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8" name="Text Box 15">
          <a:extLst>
            <a:ext uri="{FF2B5EF4-FFF2-40B4-BE49-F238E27FC236}">
              <a16:creationId xmlns:a16="http://schemas.microsoft.com/office/drawing/2014/main" id="{806463CF-891F-438D-A6ED-BD02F00FCCF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39" name="Text Box 15">
          <a:extLst>
            <a:ext uri="{FF2B5EF4-FFF2-40B4-BE49-F238E27FC236}">
              <a16:creationId xmlns:a16="http://schemas.microsoft.com/office/drawing/2014/main" id="{985E7CA4-42C1-4E3E-BA53-E0BBCDA5A7E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0" name="Text Box 15">
          <a:extLst>
            <a:ext uri="{FF2B5EF4-FFF2-40B4-BE49-F238E27FC236}">
              <a16:creationId xmlns:a16="http://schemas.microsoft.com/office/drawing/2014/main" id="{8DBB2A35-FCEE-4A83-BFB4-A1E3DED47B3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1" name="Text Box 15">
          <a:extLst>
            <a:ext uri="{FF2B5EF4-FFF2-40B4-BE49-F238E27FC236}">
              <a16:creationId xmlns:a16="http://schemas.microsoft.com/office/drawing/2014/main" id="{49B737CC-D451-4AB4-B229-40E29DEB2B6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2" name="Text Box 15">
          <a:extLst>
            <a:ext uri="{FF2B5EF4-FFF2-40B4-BE49-F238E27FC236}">
              <a16:creationId xmlns:a16="http://schemas.microsoft.com/office/drawing/2014/main" id="{2B60B38F-B1FB-4433-A0A4-2DA8B62271E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3" name="Text Box 15">
          <a:extLst>
            <a:ext uri="{FF2B5EF4-FFF2-40B4-BE49-F238E27FC236}">
              <a16:creationId xmlns:a16="http://schemas.microsoft.com/office/drawing/2014/main" id="{B8B07F55-ABD9-4969-9EEA-A575B74A9A5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4" name="Text Box 15">
          <a:extLst>
            <a:ext uri="{FF2B5EF4-FFF2-40B4-BE49-F238E27FC236}">
              <a16:creationId xmlns:a16="http://schemas.microsoft.com/office/drawing/2014/main" id="{15E52908-8E1A-4CD6-BAAF-A814441DD85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5" name="Text Box 15">
          <a:extLst>
            <a:ext uri="{FF2B5EF4-FFF2-40B4-BE49-F238E27FC236}">
              <a16:creationId xmlns:a16="http://schemas.microsoft.com/office/drawing/2014/main" id="{7A111D89-E168-4D7E-97BD-B35D0CAAF06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6" name="Text Box 15">
          <a:extLst>
            <a:ext uri="{FF2B5EF4-FFF2-40B4-BE49-F238E27FC236}">
              <a16:creationId xmlns:a16="http://schemas.microsoft.com/office/drawing/2014/main" id="{F517C908-1714-496B-BEDB-21FE78796926}"/>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7" name="Text Box 15">
          <a:extLst>
            <a:ext uri="{FF2B5EF4-FFF2-40B4-BE49-F238E27FC236}">
              <a16:creationId xmlns:a16="http://schemas.microsoft.com/office/drawing/2014/main" id="{D9F6E617-A0E6-404C-8DD9-85B9365406F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8" name="Text Box 15">
          <a:extLst>
            <a:ext uri="{FF2B5EF4-FFF2-40B4-BE49-F238E27FC236}">
              <a16:creationId xmlns:a16="http://schemas.microsoft.com/office/drawing/2014/main" id="{DA28DB04-6552-442E-8564-B45BF451C38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49" name="Text Box 15">
          <a:extLst>
            <a:ext uri="{FF2B5EF4-FFF2-40B4-BE49-F238E27FC236}">
              <a16:creationId xmlns:a16="http://schemas.microsoft.com/office/drawing/2014/main" id="{C4DDEDCD-A39F-40DB-966F-A67E77C3E8F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0" name="Text Box 15">
          <a:extLst>
            <a:ext uri="{FF2B5EF4-FFF2-40B4-BE49-F238E27FC236}">
              <a16:creationId xmlns:a16="http://schemas.microsoft.com/office/drawing/2014/main" id="{6EEE42BA-2D78-4B17-8F32-5F0E149C7C1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1" name="Text Box 15">
          <a:extLst>
            <a:ext uri="{FF2B5EF4-FFF2-40B4-BE49-F238E27FC236}">
              <a16:creationId xmlns:a16="http://schemas.microsoft.com/office/drawing/2014/main" id="{16EDDF9C-96B1-4F76-AACD-F01C803D9AB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2" name="Text Box 15">
          <a:extLst>
            <a:ext uri="{FF2B5EF4-FFF2-40B4-BE49-F238E27FC236}">
              <a16:creationId xmlns:a16="http://schemas.microsoft.com/office/drawing/2014/main" id="{07A3593A-0A90-4DBB-A06C-DBF379C6F7B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3" name="Text Box 15">
          <a:extLst>
            <a:ext uri="{FF2B5EF4-FFF2-40B4-BE49-F238E27FC236}">
              <a16:creationId xmlns:a16="http://schemas.microsoft.com/office/drawing/2014/main" id="{9A70FEAF-F961-43E3-8507-C0DBD1067DE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4" name="Text Box 15">
          <a:extLst>
            <a:ext uri="{FF2B5EF4-FFF2-40B4-BE49-F238E27FC236}">
              <a16:creationId xmlns:a16="http://schemas.microsoft.com/office/drawing/2014/main" id="{0E2ABA72-9427-4DC9-AA9C-61B54F42D5D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5" name="Text Box 15">
          <a:extLst>
            <a:ext uri="{FF2B5EF4-FFF2-40B4-BE49-F238E27FC236}">
              <a16:creationId xmlns:a16="http://schemas.microsoft.com/office/drawing/2014/main" id="{C8EAF499-F2AD-4652-9F53-0A317CD546D6}"/>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6" name="Text Box 15">
          <a:extLst>
            <a:ext uri="{FF2B5EF4-FFF2-40B4-BE49-F238E27FC236}">
              <a16:creationId xmlns:a16="http://schemas.microsoft.com/office/drawing/2014/main" id="{717BC6FB-EBC4-495D-99F7-0E08E8EFBF1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7" name="Text Box 15">
          <a:extLst>
            <a:ext uri="{FF2B5EF4-FFF2-40B4-BE49-F238E27FC236}">
              <a16:creationId xmlns:a16="http://schemas.microsoft.com/office/drawing/2014/main" id="{AAFFB5C6-E942-4E43-938F-68AF6D081B8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8" name="Text Box 15">
          <a:extLst>
            <a:ext uri="{FF2B5EF4-FFF2-40B4-BE49-F238E27FC236}">
              <a16:creationId xmlns:a16="http://schemas.microsoft.com/office/drawing/2014/main" id="{83665EF4-75D2-4695-87E8-4C2FC6B9DE8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59" name="Text Box 15">
          <a:extLst>
            <a:ext uri="{FF2B5EF4-FFF2-40B4-BE49-F238E27FC236}">
              <a16:creationId xmlns:a16="http://schemas.microsoft.com/office/drawing/2014/main" id="{220AEECE-0438-41C7-90A9-98546A44A05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0" name="Text Box 15">
          <a:extLst>
            <a:ext uri="{FF2B5EF4-FFF2-40B4-BE49-F238E27FC236}">
              <a16:creationId xmlns:a16="http://schemas.microsoft.com/office/drawing/2014/main" id="{A873EA5C-7F1E-4CF8-A4D1-868AB346331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1" name="Text Box 15">
          <a:extLst>
            <a:ext uri="{FF2B5EF4-FFF2-40B4-BE49-F238E27FC236}">
              <a16:creationId xmlns:a16="http://schemas.microsoft.com/office/drawing/2014/main" id="{73D28601-CD7C-43C9-BC1C-9440B065B2B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2" name="Text Box 15">
          <a:extLst>
            <a:ext uri="{FF2B5EF4-FFF2-40B4-BE49-F238E27FC236}">
              <a16:creationId xmlns:a16="http://schemas.microsoft.com/office/drawing/2014/main" id="{3B8C00EB-8FF0-4669-A6B5-249B727C10F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3" name="Text Box 15">
          <a:extLst>
            <a:ext uri="{FF2B5EF4-FFF2-40B4-BE49-F238E27FC236}">
              <a16:creationId xmlns:a16="http://schemas.microsoft.com/office/drawing/2014/main" id="{F35A8F07-A2F5-43A5-A127-8EA6C0F5E67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4" name="Text Box 15">
          <a:extLst>
            <a:ext uri="{FF2B5EF4-FFF2-40B4-BE49-F238E27FC236}">
              <a16:creationId xmlns:a16="http://schemas.microsoft.com/office/drawing/2014/main" id="{9A6AA09A-B077-4E32-9F31-6015C39F3F6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5" name="Text Box 15">
          <a:extLst>
            <a:ext uri="{FF2B5EF4-FFF2-40B4-BE49-F238E27FC236}">
              <a16:creationId xmlns:a16="http://schemas.microsoft.com/office/drawing/2014/main" id="{75395D8F-E235-4983-A278-4E8B2D95F23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6" name="Text Box 15">
          <a:extLst>
            <a:ext uri="{FF2B5EF4-FFF2-40B4-BE49-F238E27FC236}">
              <a16:creationId xmlns:a16="http://schemas.microsoft.com/office/drawing/2014/main" id="{12848A4C-37F0-4226-B62C-58045B9F64E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7" name="Text Box 15">
          <a:extLst>
            <a:ext uri="{FF2B5EF4-FFF2-40B4-BE49-F238E27FC236}">
              <a16:creationId xmlns:a16="http://schemas.microsoft.com/office/drawing/2014/main" id="{97F466F8-F3EA-40DE-BEB0-3172711B971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8" name="Text Box 15">
          <a:extLst>
            <a:ext uri="{FF2B5EF4-FFF2-40B4-BE49-F238E27FC236}">
              <a16:creationId xmlns:a16="http://schemas.microsoft.com/office/drawing/2014/main" id="{E5285726-17BD-4C94-85D2-3D61988FE78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69" name="Text Box 15">
          <a:extLst>
            <a:ext uri="{FF2B5EF4-FFF2-40B4-BE49-F238E27FC236}">
              <a16:creationId xmlns:a16="http://schemas.microsoft.com/office/drawing/2014/main" id="{BAC22EB6-9439-4BE9-8E00-189BA175303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0" name="Text Box 15">
          <a:extLst>
            <a:ext uri="{FF2B5EF4-FFF2-40B4-BE49-F238E27FC236}">
              <a16:creationId xmlns:a16="http://schemas.microsoft.com/office/drawing/2014/main" id="{DBD14BAA-2BD1-4621-8D59-008BE6E648D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1" name="Text Box 15">
          <a:extLst>
            <a:ext uri="{FF2B5EF4-FFF2-40B4-BE49-F238E27FC236}">
              <a16:creationId xmlns:a16="http://schemas.microsoft.com/office/drawing/2014/main" id="{CBBA1A67-CCB8-447A-8377-4BD0CAE054B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2" name="Text Box 15">
          <a:extLst>
            <a:ext uri="{FF2B5EF4-FFF2-40B4-BE49-F238E27FC236}">
              <a16:creationId xmlns:a16="http://schemas.microsoft.com/office/drawing/2014/main" id="{711F7F80-3D23-4299-9323-3387668FBCEC}"/>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3" name="Text Box 15">
          <a:extLst>
            <a:ext uri="{FF2B5EF4-FFF2-40B4-BE49-F238E27FC236}">
              <a16:creationId xmlns:a16="http://schemas.microsoft.com/office/drawing/2014/main" id="{F90FF0C4-35E2-4134-9EE6-3DA8E22ED1B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4" name="Text Box 15">
          <a:extLst>
            <a:ext uri="{FF2B5EF4-FFF2-40B4-BE49-F238E27FC236}">
              <a16:creationId xmlns:a16="http://schemas.microsoft.com/office/drawing/2014/main" id="{806ECA3B-DDA3-418C-97C0-C6DF88A35E4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5" name="Text Box 15">
          <a:extLst>
            <a:ext uri="{FF2B5EF4-FFF2-40B4-BE49-F238E27FC236}">
              <a16:creationId xmlns:a16="http://schemas.microsoft.com/office/drawing/2014/main" id="{B1935AEC-9BB9-4433-B439-0A4DE19CCC2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6" name="Text Box 15">
          <a:extLst>
            <a:ext uri="{FF2B5EF4-FFF2-40B4-BE49-F238E27FC236}">
              <a16:creationId xmlns:a16="http://schemas.microsoft.com/office/drawing/2014/main" id="{37F42055-A129-4CB8-A6F4-5289E51798C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7" name="Text Box 15">
          <a:extLst>
            <a:ext uri="{FF2B5EF4-FFF2-40B4-BE49-F238E27FC236}">
              <a16:creationId xmlns:a16="http://schemas.microsoft.com/office/drawing/2014/main" id="{BE0B7D0D-553E-4FC4-9532-11A6D5BF2F0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8" name="Text Box 15">
          <a:extLst>
            <a:ext uri="{FF2B5EF4-FFF2-40B4-BE49-F238E27FC236}">
              <a16:creationId xmlns:a16="http://schemas.microsoft.com/office/drawing/2014/main" id="{86E8C09A-74A6-49EA-8854-AD1B2E3BF58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79" name="Text Box 15">
          <a:extLst>
            <a:ext uri="{FF2B5EF4-FFF2-40B4-BE49-F238E27FC236}">
              <a16:creationId xmlns:a16="http://schemas.microsoft.com/office/drawing/2014/main" id="{FBBEB0AD-1632-4D88-AE9F-4997FD2FDAF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0" name="Text Box 15">
          <a:extLst>
            <a:ext uri="{FF2B5EF4-FFF2-40B4-BE49-F238E27FC236}">
              <a16:creationId xmlns:a16="http://schemas.microsoft.com/office/drawing/2014/main" id="{CD4B8429-3E9E-4E66-9678-7476DD446BA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1" name="Text Box 15">
          <a:extLst>
            <a:ext uri="{FF2B5EF4-FFF2-40B4-BE49-F238E27FC236}">
              <a16:creationId xmlns:a16="http://schemas.microsoft.com/office/drawing/2014/main" id="{7D87C627-7391-4F9C-AC8B-FBF081CD1CC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2" name="Text Box 15">
          <a:extLst>
            <a:ext uri="{FF2B5EF4-FFF2-40B4-BE49-F238E27FC236}">
              <a16:creationId xmlns:a16="http://schemas.microsoft.com/office/drawing/2014/main" id="{D32FBA90-E9B5-41BA-B946-02CECC0CB47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3" name="Text Box 15">
          <a:extLst>
            <a:ext uri="{FF2B5EF4-FFF2-40B4-BE49-F238E27FC236}">
              <a16:creationId xmlns:a16="http://schemas.microsoft.com/office/drawing/2014/main" id="{37D5B6E7-D63A-4293-8C80-EB7A5B0743E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4" name="Text Box 15">
          <a:extLst>
            <a:ext uri="{FF2B5EF4-FFF2-40B4-BE49-F238E27FC236}">
              <a16:creationId xmlns:a16="http://schemas.microsoft.com/office/drawing/2014/main" id="{3401633B-DBCD-4D25-BB4D-8878C6D77E8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5" name="Text Box 15">
          <a:extLst>
            <a:ext uri="{FF2B5EF4-FFF2-40B4-BE49-F238E27FC236}">
              <a16:creationId xmlns:a16="http://schemas.microsoft.com/office/drawing/2014/main" id="{C1109F5A-42B6-4D37-A458-05ED2758ED77}"/>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6" name="Text Box 15">
          <a:extLst>
            <a:ext uri="{FF2B5EF4-FFF2-40B4-BE49-F238E27FC236}">
              <a16:creationId xmlns:a16="http://schemas.microsoft.com/office/drawing/2014/main" id="{C702CB1F-7580-41F1-937F-909EA4E1EA3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7" name="Text Box 15">
          <a:extLst>
            <a:ext uri="{FF2B5EF4-FFF2-40B4-BE49-F238E27FC236}">
              <a16:creationId xmlns:a16="http://schemas.microsoft.com/office/drawing/2014/main" id="{8543186E-D0AC-4314-8575-8F738D29EEA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8" name="Text Box 15">
          <a:extLst>
            <a:ext uri="{FF2B5EF4-FFF2-40B4-BE49-F238E27FC236}">
              <a16:creationId xmlns:a16="http://schemas.microsoft.com/office/drawing/2014/main" id="{F328003C-FC73-4C05-A513-457961DE513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89" name="Text Box 15">
          <a:extLst>
            <a:ext uri="{FF2B5EF4-FFF2-40B4-BE49-F238E27FC236}">
              <a16:creationId xmlns:a16="http://schemas.microsoft.com/office/drawing/2014/main" id="{756ED632-FB5D-48B7-A3A8-658F28B87FE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0" name="Text Box 15">
          <a:extLst>
            <a:ext uri="{FF2B5EF4-FFF2-40B4-BE49-F238E27FC236}">
              <a16:creationId xmlns:a16="http://schemas.microsoft.com/office/drawing/2014/main" id="{557B88EB-AE63-4676-8AE2-80B147CBEFFA}"/>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1" name="Text Box 15">
          <a:extLst>
            <a:ext uri="{FF2B5EF4-FFF2-40B4-BE49-F238E27FC236}">
              <a16:creationId xmlns:a16="http://schemas.microsoft.com/office/drawing/2014/main" id="{99A53040-2EA0-4062-89FA-DA560E9DB25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2" name="Text Box 15">
          <a:extLst>
            <a:ext uri="{FF2B5EF4-FFF2-40B4-BE49-F238E27FC236}">
              <a16:creationId xmlns:a16="http://schemas.microsoft.com/office/drawing/2014/main" id="{90548F3A-F221-47BD-A064-3D7F89DBEAB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3" name="Text Box 15">
          <a:extLst>
            <a:ext uri="{FF2B5EF4-FFF2-40B4-BE49-F238E27FC236}">
              <a16:creationId xmlns:a16="http://schemas.microsoft.com/office/drawing/2014/main" id="{8B4297C4-FAFA-4B4E-B30B-645401598068}"/>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4" name="Text Box 15">
          <a:extLst>
            <a:ext uri="{FF2B5EF4-FFF2-40B4-BE49-F238E27FC236}">
              <a16:creationId xmlns:a16="http://schemas.microsoft.com/office/drawing/2014/main" id="{6F906F01-F239-4D13-B0C1-58F3F4B0A561}"/>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5" name="Text Box 15">
          <a:extLst>
            <a:ext uri="{FF2B5EF4-FFF2-40B4-BE49-F238E27FC236}">
              <a16:creationId xmlns:a16="http://schemas.microsoft.com/office/drawing/2014/main" id="{4157F2D7-DF5E-407D-992A-129B8B71743F}"/>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6" name="Text Box 15">
          <a:extLst>
            <a:ext uri="{FF2B5EF4-FFF2-40B4-BE49-F238E27FC236}">
              <a16:creationId xmlns:a16="http://schemas.microsoft.com/office/drawing/2014/main" id="{87681DFE-D48F-4B87-8BCE-080EC81C2C7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7" name="Text Box 15">
          <a:extLst>
            <a:ext uri="{FF2B5EF4-FFF2-40B4-BE49-F238E27FC236}">
              <a16:creationId xmlns:a16="http://schemas.microsoft.com/office/drawing/2014/main" id="{0E1117BF-9EB0-40CE-8F45-D9C8929197C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8" name="Text Box 15">
          <a:extLst>
            <a:ext uri="{FF2B5EF4-FFF2-40B4-BE49-F238E27FC236}">
              <a16:creationId xmlns:a16="http://schemas.microsoft.com/office/drawing/2014/main" id="{042998D1-441B-46CD-A0B0-08DD3664055B}"/>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699" name="Text Box 15">
          <a:extLst>
            <a:ext uri="{FF2B5EF4-FFF2-40B4-BE49-F238E27FC236}">
              <a16:creationId xmlns:a16="http://schemas.microsoft.com/office/drawing/2014/main" id="{C71C1D00-B553-45DA-A266-05D36E1DEAEE}"/>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0" name="Text Box 15">
          <a:extLst>
            <a:ext uri="{FF2B5EF4-FFF2-40B4-BE49-F238E27FC236}">
              <a16:creationId xmlns:a16="http://schemas.microsoft.com/office/drawing/2014/main" id="{81222CF9-BBA7-4D4D-BF32-5DA8D163FE93}"/>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1" name="Text Box 15">
          <a:extLst>
            <a:ext uri="{FF2B5EF4-FFF2-40B4-BE49-F238E27FC236}">
              <a16:creationId xmlns:a16="http://schemas.microsoft.com/office/drawing/2014/main" id="{DAA77E42-05B7-47BD-B78B-7AABBA3481D9}"/>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2" name="Text Box 15">
          <a:extLst>
            <a:ext uri="{FF2B5EF4-FFF2-40B4-BE49-F238E27FC236}">
              <a16:creationId xmlns:a16="http://schemas.microsoft.com/office/drawing/2014/main" id="{AF8DFE42-5D73-43B3-8CA9-D86811D22942}"/>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3" name="Text Box 15">
          <a:extLst>
            <a:ext uri="{FF2B5EF4-FFF2-40B4-BE49-F238E27FC236}">
              <a16:creationId xmlns:a16="http://schemas.microsoft.com/office/drawing/2014/main" id="{2CECBD2A-B04E-4712-A5A9-03B9F532FE9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4" name="Text Box 15">
          <a:extLst>
            <a:ext uri="{FF2B5EF4-FFF2-40B4-BE49-F238E27FC236}">
              <a16:creationId xmlns:a16="http://schemas.microsoft.com/office/drawing/2014/main" id="{E40EDF64-D4DA-4D24-95C3-706CBEAB5125}"/>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5" name="Text Box 15">
          <a:extLst>
            <a:ext uri="{FF2B5EF4-FFF2-40B4-BE49-F238E27FC236}">
              <a16:creationId xmlns:a16="http://schemas.microsoft.com/office/drawing/2014/main" id="{DC21F191-CE45-4296-B452-09E69C1027B4}"/>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6" name="Text Box 15">
          <a:extLst>
            <a:ext uri="{FF2B5EF4-FFF2-40B4-BE49-F238E27FC236}">
              <a16:creationId xmlns:a16="http://schemas.microsoft.com/office/drawing/2014/main" id="{3A652AB8-1FAD-4483-8E86-CCFF5BA42BD0}"/>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94</xdr:row>
      <xdr:rowOff>0</xdr:rowOff>
    </xdr:from>
    <xdr:ext cx="95250" cy="442269"/>
    <xdr:sp macro="" textlink="">
      <xdr:nvSpPr>
        <xdr:cNvPr id="4707" name="Text Box 15">
          <a:extLst>
            <a:ext uri="{FF2B5EF4-FFF2-40B4-BE49-F238E27FC236}">
              <a16:creationId xmlns:a16="http://schemas.microsoft.com/office/drawing/2014/main" id="{1B720F3B-CB00-4568-97F8-314AFBEA380D}"/>
            </a:ext>
          </a:extLst>
        </xdr:cNvPr>
        <xdr:cNvSpPr txBox="1">
          <a:spLocks noChangeArrowheads="1"/>
        </xdr:cNvSpPr>
      </xdr:nvSpPr>
      <xdr:spPr bwMode="auto">
        <a:xfrm>
          <a:off x="3138487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08" name="Text Box 15">
          <a:extLst>
            <a:ext uri="{FF2B5EF4-FFF2-40B4-BE49-F238E27FC236}">
              <a16:creationId xmlns:a16="http://schemas.microsoft.com/office/drawing/2014/main" id="{89DA89C4-B9D9-448D-BB8A-1F9E441FD56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09" name="Text Box 15">
          <a:extLst>
            <a:ext uri="{FF2B5EF4-FFF2-40B4-BE49-F238E27FC236}">
              <a16:creationId xmlns:a16="http://schemas.microsoft.com/office/drawing/2014/main" id="{A407B5FD-4DD1-4762-9A03-E466794E776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0" name="Text Box 15">
          <a:extLst>
            <a:ext uri="{FF2B5EF4-FFF2-40B4-BE49-F238E27FC236}">
              <a16:creationId xmlns:a16="http://schemas.microsoft.com/office/drawing/2014/main" id="{CBC43DB7-58E6-44F6-9324-58DE095E94E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1" name="Text Box 15">
          <a:extLst>
            <a:ext uri="{FF2B5EF4-FFF2-40B4-BE49-F238E27FC236}">
              <a16:creationId xmlns:a16="http://schemas.microsoft.com/office/drawing/2014/main" id="{D799FCF4-B11B-4C08-9E49-08E14E2D7C5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2" name="Text Box 15">
          <a:extLst>
            <a:ext uri="{FF2B5EF4-FFF2-40B4-BE49-F238E27FC236}">
              <a16:creationId xmlns:a16="http://schemas.microsoft.com/office/drawing/2014/main" id="{F8C86161-4573-4C80-ADE9-579541B7BF3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3" name="Text Box 15">
          <a:extLst>
            <a:ext uri="{FF2B5EF4-FFF2-40B4-BE49-F238E27FC236}">
              <a16:creationId xmlns:a16="http://schemas.microsoft.com/office/drawing/2014/main" id="{4C5D5CBC-7805-4673-BAD0-D4FCD52B4A47}"/>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4" name="Text Box 15">
          <a:extLst>
            <a:ext uri="{FF2B5EF4-FFF2-40B4-BE49-F238E27FC236}">
              <a16:creationId xmlns:a16="http://schemas.microsoft.com/office/drawing/2014/main" id="{15058469-84DA-43DF-9CEE-2007DA3D842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5" name="Text Box 15">
          <a:extLst>
            <a:ext uri="{FF2B5EF4-FFF2-40B4-BE49-F238E27FC236}">
              <a16:creationId xmlns:a16="http://schemas.microsoft.com/office/drawing/2014/main" id="{69DC1636-3152-45A5-BA7B-603CCA970C1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6" name="Text Box 15">
          <a:extLst>
            <a:ext uri="{FF2B5EF4-FFF2-40B4-BE49-F238E27FC236}">
              <a16:creationId xmlns:a16="http://schemas.microsoft.com/office/drawing/2014/main" id="{DF4FDCD6-6924-403E-84AC-93719E355D76}"/>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7" name="Text Box 15">
          <a:extLst>
            <a:ext uri="{FF2B5EF4-FFF2-40B4-BE49-F238E27FC236}">
              <a16:creationId xmlns:a16="http://schemas.microsoft.com/office/drawing/2014/main" id="{63BC9191-032B-4BA9-9E1D-C4812699646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8" name="Text Box 15">
          <a:extLst>
            <a:ext uri="{FF2B5EF4-FFF2-40B4-BE49-F238E27FC236}">
              <a16:creationId xmlns:a16="http://schemas.microsoft.com/office/drawing/2014/main" id="{4EAA755C-7FF6-4144-B693-073DCC44CB9E}"/>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19" name="Text Box 15">
          <a:extLst>
            <a:ext uri="{FF2B5EF4-FFF2-40B4-BE49-F238E27FC236}">
              <a16:creationId xmlns:a16="http://schemas.microsoft.com/office/drawing/2014/main" id="{E4C272B0-5033-42CC-9048-356FB1EDC11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0" name="Text Box 15">
          <a:extLst>
            <a:ext uri="{FF2B5EF4-FFF2-40B4-BE49-F238E27FC236}">
              <a16:creationId xmlns:a16="http://schemas.microsoft.com/office/drawing/2014/main" id="{5C11F149-F485-4B51-A3AB-297ABAAA287D}"/>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1" name="Text Box 15">
          <a:extLst>
            <a:ext uri="{FF2B5EF4-FFF2-40B4-BE49-F238E27FC236}">
              <a16:creationId xmlns:a16="http://schemas.microsoft.com/office/drawing/2014/main" id="{75954E5B-D88D-4A28-AE1A-4DFF3F6367C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2" name="Text Box 15">
          <a:extLst>
            <a:ext uri="{FF2B5EF4-FFF2-40B4-BE49-F238E27FC236}">
              <a16:creationId xmlns:a16="http://schemas.microsoft.com/office/drawing/2014/main" id="{43E93B93-39AF-44D5-826D-23F876D3F27B}"/>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3" name="Text Box 15">
          <a:extLst>
            <a:ext uri="{FF2B5EF4-FFF2-40B4-BE49-F238E27FC236}">
              <a16:creationId xmlns:a16="http://schemas.microsoft.com/office/drawing/2014/main" id="{52831FC9-2ECA-496C-BBC1-9AD36B081253}"/>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4" name="Text Box 15">
          <a:extLst>
            <a:ext uri="{FF2B5EF4-FFF2-40B4-BE49-F238E27FC236}">
              <a16:creationId xmlns:a16="http://schemas.microsoft.com/office/drawing/2014/main" id="{BC93B306-2F4C-4106-BCAE-EBBB9376BA6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5" name="Text Box 15">
          <a:extLst>
            <a:ext uri="{FF2B5EF4-FFF2-40B4-BE49-F238E27FC236}">
              <a16:creationId xmlns:a16="http://schemas.microsoft.com/office/drawing/2014/main" id="{EA96C32B-9B8F-47C1-84D9-0B4692255932}"/>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6" name="Text Box 15">
          <a:extLst>
            <a:ext uri="{FF2B5EF4-FFF2-40B4-BE49-F238E27FC236}">
              <a16:creationId xmlns:a16="http://schemas.microsoft.com/office/drawing/2014/main" id="{93C8973A-3A54-4802-8A2D-C07080B25375}"/>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7" name="Text Box 15">
          <a:extLst>
            <a:ext uri="{FF2B5EF4-FFF2-40B4-BE49-F238E27FC236}">
              <a16:creationId xmlns:a16="http://schemas.microsoft.com/office/drawing/2014/main" id="{1954BC5C-F216-4357-BA0D-F4B3CE4FD58F}"/>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8" name="Text Box 15">
          <a:extLst>
            <a:ext uri="{FF2B5EF4-FFF2-40B4-BE49-F238E27FC236}">
              <a16:creationId xmlns:a16="http://schemas.microsoft.com/office/drawing/2014/main" id="{C7C7BF9D-73FD-44BB-9E75-E2C3D682C05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29" name="Text Box 15">
          <a:extLst>
            <a:ext uri="{FF2B5EF4-FFF2-40B4-BE49-F238E27FC236}">
              <a16:creationId xmlns:a16="http://schemas.microsoft.com/office/drawing/2014/main" id="{8E6D7B36-8FE7-49CE-A6FD-C5F9F9661038}"/>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0" name="Text Box 15">
          <a:extLst>
            <a:ext uri="{FF2B5EF4-FFF2-40B4-BE49-F238E27FC236}">
              <a16:creationId xmlns:a16="http://schemas.microsoft.com/office/drawing/2014/main" id="{3EE4EBF6-5801-44A8-847A-89B9A22CD0A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1" name="Text Box 15">
          <a:extLst>
            <a:ext uri="{FF2B5EF4-FFF2-40B4-BE49-F238E27FC236}">
              <a16:creationId xmlns:a16="http://schemas.microsoft.com/office/drawing/2014/main" id="{D52F49EC-65D6-4257-A963-70D1894EE7F7}"/>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2" name="Text Box 15">
          <a:extLst>
            <a:ext uri="{FF2B5EF4-FFF2-40B4-BE49-F238E27FC236}">
              <a16:creationId xmlns:a16="http://schemas.microsoft.com/office/drawing/2014/main" id="{A91C3CFA-7C23-4522-A450-A163459DB8F4}"/>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3" name="Text Box 15">
          <a:extLst>
            <a:ext uri="{FF2B5EF4-FFF2-40B4-BE49-F238E27FC236}">
              <a16:creationId xmlns:a16="http://schemas.microsoft.com/office/drawing/2014/main" id="{861B634F-82E7-4DF9-AF1A-C7FCB66838FA}"/>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4" name="Text Box 15">
          <a:extLst>
            <a:ext uri="{FF2B5EF4-FFF2-40B4-BE49-F238E27FC236}">
              <a16:creationId xmlns:a16="http://schemas.microsoft.com/office/drawing/2014/main" id="{AFB3C691-BB42-4ED9-99D4-F579841F94BC}"/>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94</xdr:row>
      <xdr:rowOff>0</xdr:rowOff>
    </xdr:from>
    <xdr:ext cx="95250" cy="442269"/>
    <xdr:sp macro="" textlink="">
      <xdr:nvSpPr>
        <xdr:cNvPr id="4735" name="Text Box 15">
          <a:extLst>
            <a:ext uri="{FF2B5EF4-FFF2-40B4-BE49-F238E27FC236}">
              <a16:creationId xmlns:a16="http://schemas.microsoft.com/office/drawing/2014/main" id="{4DF5E38C-020A-493D-B58F-4DA6F4DF6D99}"/>
            </a:ext>
          </a:extLst>
        </xdr:cNvPr>
        <xdr:cNvSpPr txBox="1">
          <a:spLocks noChangeArrowheads="1"/>
        </xdr:cNvSpPr>
      </xdr:nvSpPr>
      <xdr:spPr bwMode="auto">
        <a:xfrm>
          <a:off x="33613725" y="6515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736" name="Text Box 16">
          <a:extLst>
            <a:ext uri="{FF2B5EF4-FFF2-40B4-BE49-F238E27FC236}">
              <a16:creationId xmlns:a16="http://schemas.microsoft.com/office/drawing/2014/main" id="{4EA3E0B6-E414-403E-8790-3718ACF16869}"/>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737" name="Text Box 17">
          <a:extLst>
            <a:ext uri="{FF2B5EF4-FFF2-40B4-BE49-F238E27FC236}">
              <a16:creationId xmlns:a16="http://schemas.microsoft.com/office/drawing/2014/main" id="{029A03E1-BFE4-41C6-8626-CDF101478A4E}"/>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738" name="Text Box 18">
          <a:extLst>
            <a:ext uri="{FF2B5EF4-FFF2-40B4-BE49-F238E27FC236}">
              <a16:creationId xmlns:a16="http://schemas.microsoft.com/office/drawing/2014/main" id="{DC246DA5-1FCC-42C3-AEDA-4C029E05C9C8}"/>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94</xdr:row>
      <xdr:rowOff>0</xdr:rowOff>
    </xdr:from>
    <xdr:ext cx="95250" cy="171450"/>
    <xdr:sp macro="" textlink="">
      <xdr:nvSpPr>
        <xdr:cNvPr id="4739" name="Text Box 19">
          <a:extLst>
            <a:ext uri="{FF2B5EF4-FFF2-40B4-BE49-F238E27FC236}">
              <a16:creationId xmlns:a16="http://schemas.microsoft.com/office/drawing/2014/main" id="{32875CA0-DC42-4D89-BEC5-F29E87F6D7CD}"/>
            </a:ext>
          </a:extLst>
        </xdr:cNvPr>
        <xdr:cNvSpPr txBox="1">
          <a:spLocks noChangeArrowheads="1"/>
        </xdr:cNvSpPr>
      </xdr:nvSpPr>
      <xdr:spPr bwMode="auto">
        <a:xfrm>
          <a:off x="38966775"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740" name="Text Box 16">
          <a:extLst>
            <a:ext uri="{FF2B5EF4-FFF2-40B4-BE49-F238E27FC236}">
              <a16:creationId xmlns:a16="http://schemas.microsoft.com/office/drawing/2014/main" id="{E12153F7-C914-456E-A495-A3F530619563}"/>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741" name="Text Box 17">
          <a:extLst>
            <a:ext uri="{FF2B5EF4-FFF2-40B4-BE49-F238E27FC236}">
              <a16:creationId xmlns:a16="http://schemas.microsoft.com/office/drawing/2014/main" id="{9A954455-4EC6-484B-AA31-1E5D01D995F3}"/>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742" name="Text Box 18">
          <a:extLst>
            <a:ext uri="{FF2B5EF4-FFF2-40B4-BE49-F238E27FC236}">
              <a16:creationId xmlns:a16="http://schemas.microsoft.com/office/drawing/2014/main" id="{942AB634-C50B-4498-A1F3-38083E28F42C}"/>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94</xdr:row>
      <xdr:rowOff>0</xdr:rowOff>
    </xdr:from>
    <xdr:ext cx="95250" cy="171450"/>
    <xdr:sp macro="" textlink="">
      <xdr:nvSpPr>
        <xdr:cNvPr id="4743" name="Text Box 19">
          <a:extLst>
            <a:ext uri="{FF2B5EF4-FFF2-40B4-BE49-F238E27FC236}">
              <a16:creationId xmlns:a16="http://schemas.microsoft.com/office/drawing/2014/main" id="{BEE2EBC3-32E1-402F-8586-12D4E1D7F238}"/>
            </a:ext>
          </a:extLst>
        </xdr:cNvPr>
        <xdr:cNvSpPr txBox="1">
          <a:spLocks noChangeArrowheads="1"/>
        </xdr:cNvSpPr>
      </xdr:nvSpPr>
      <xdr:spPr bwMode="auto">
        <a:xfrm>
          <a:off x="40366950" y="6515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95</xdr:row>
      <xdr:rowOff>504825</xdr:rowOff>
    </xdr:from>
    <xdr:ext cx="95250" cy="213632"/>
    <xdr:sp macro="" textlink="">
      <xdr:nvSpPr>
        <xdr:cNvPr id="4744" name="Text Box 15">
          <a:extLst>
            <a:ext uri="{FF2B5EF4-FFF2-40B4-BE49-F238E27FC236}">
              <a16:creationId xmlns:a16="http://schemas.microsoft.com/office/drawing/2014/main" id="{E4FD138B-A698-4010-BC43-021B9787B6E6}"/>
            </a:ext>
          </a:extLst>
        </xdr:cNvPr>
        <xdr:cNvSpPr txBox="1">
          <a:spLocks noChangeArrowheads="1"/>
        </xdr:cNvSpPr>
      </xdr:nvSpPr>
      <xdr:spPr bwMode="auto">
        <a:xfrm>
          <a:off x="31384875" y="8096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95</xdr:row>
      <xdr:rowOff>504825</xdr:rowOff>
    </xdr:from>
    <xdr:ext cx="95250" cy="213632"/>
    <xdr:sp macro="" textlink="">
      <xdr:nvSpPr>
        <xdr:cNvPr id="4745" name="Text Box 15">
          <a:extLst>
            <a:ext uri="{FF2B5EF4-FFF2-40B4-BE49-F238E27FC236}">
              <a16:creationId xmlns:a16="http://schemas.microsoft.com/office/drawing/2014/main" id="{6C6E09F0-E1CE-47E6-A659-F5028E164530}"/>
            </a:ext>
          </a:extLst>
        </xdr:cNvPr>
        <xdr:cNvSpPr txBox="1">
          <a:spLocks noChangeArrowheads="1"/>
        </xdr:cNvSpPr>
      </xdr:nvSpPr>
      <xdr:spPr bwMode="auto">
        <a:xfrm>
          <a:off x="33613725" y="8096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97</xdr:row>
      <xdr:rowOff>504825</xdr:rowOff>
    </xdr:from>
    <xdr:ext cx="95250" cy="444014"/>
    <xdr:sp macro="" textlink="">
      <xdr:nvSpPr>
        <xdr:cNvPr id="4746" name="Text Box 15">
          <a:extLst>
            <a:ext uri="{FF2B5EF4-FFF2-40B4-BE49-F238E27FC236}">
              <a16:creationId xmlns:a16="http://schemas.microsoft.com/office/drawing/2014/main" id="{39F27D9E-0C87-4E7C-8A9C-DD2D9D20DC6C}"/>
            </a:ext>
          </a:extLst>
        </xdr:cNvPr>
        <xdr:cNvSpPr txBox="1">
          <a:spLocks noChangeArrowheads="1"/>
        </xdr:cNvSpPr>
      </xdr:nvSpPr>
      <xdr:spPr bwMode="auto">
        <a:xfrm>
          <a:off x="22231350" y="6429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98</xdr:row>
      <xdr:rowOff>0</xdr:rowOff>
    </xdr:from>
    <xdr:to>
      <xdr:col>22</xdr:col>
      <xdr:colOff>91440</xdr:colOff>
      <xdr:row>98</xdr:row>
      <xdr:rowOff>167640</xdr:rowOff>
    </xdr:to>
    <xdr:sp macro="" textlink="">
      <xdr:nvSpPr>
        <xdr:cNvPr id="4747" name="Text Box 16">
          <a:extLst>
            <a:ext uri="{FF2B5EF4-FFF2-40B4-BE49-F238E27FC236}">
              <a16:creationId xmlns:a16="http://schemas.microsoft.com/office/drawing/2014/main" id="{70B71B5E-2BF7-467C-B8F5-4792D0B4C571}"/>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48" name="Text Box 17">
          <a:extLst>
            <a:ext uri="{FF2B5EF4-FFF2-40B4-BE49-F238E27FC236}">
              <a16:creationId xmlns:a16="http://schemas.microsoft.com/office/drawing/2014/main" id="{794ECB7D-6081-4CAB-AA36-9F2D612C1691}"/>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49" name="Text Box 18">
          <a:extLst>
            <a:ext uri="{FF2B5EF4-FFF2-40B4-BE49-F238E27FC236}">
              <a16:creationId xmlns:a16="http://schemas.microsoft.com/office/drawing/2014/main" id="{0453B792-44A6-481F-B081-2C060DFAC6E9}"/>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50" name="Text Box 19">
          <a:extLst>
            <a:ext uri="{FF2B5EF4-FFF2-40B4-BE49-F238E27FC236}">
              <a16:creationId xmlns:a16="http://schemas.microsoft.com/office/drawing/2014/main" id="{42F29ADF-A941-402A-9014-7B362F32925D}"/>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102</xdr:row>
      <xdr:rowOff>137582</xdr:rowOff>
    </xdr:to>
    <xdr:sp macro="" textlink="">
      <xdr:nvSpPr>
        <xdr:cNvPr id="4751" name="Text Box 15">
          <a:extLst>
            <a:ext uri="{FF2B5EF4-FFF2-40B4-BE49-F238E27FC236}">
              <a16:creationId xmlns:a16="http://schemas.microsoft.com/office/drawing/2014/main" id="{CDD7D278-BB84-46CF-904F-3849DAF89E64}"/>
            </a:ext>
          </a:extLst>
        </xdr:cNvPr>
        <xdr:cNvSpPr txBox="1">
          <a:spLocks noChangeArrowheads="1"/>
        </xdr:cNvSpPr>
      </xdr:nvSpPr>
      <xdr:spPr bwMode="auto">
        <a:xfrm>
          <a:off x="22231350" y="6429375"/>
          <a:ext cx="91440" cy="8995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171450"/>
    <xdr:sp macro="" textlink="">
      <xdr:nvSpPr>
        <xdr:cNvPr id="4752" name="Text Box 16">
          <a:extLst>
            <a:ext uri="{FF2B5EF4-FFF2-40B4-BE49-F238E27FC236}">
              <a16:creationId xmlns:a16="http://schemas.microsoft.com/office/drawing/2014/main" id="{81993B9D-B882-4D78-BD57-FBAD0CD6B13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53" name="Text Box 17">
          <a:extLst>
            <a:ext uri="{FF2B5EF4-FFF2-40B4-BE49-F238E27FC236}">
              <a16:creationId xmlns:a16="http://schemas.microsoft.com/office/drawing/2014/main" id="{406AB234-A00E-452F-AC52-B42CE80A3E9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54" name="Text Box 18">
          <a:extLst>
            <a:ext uri="{FF2B5EF4-FFF2-40B4-BE49-F238E27FC236}">
              <a16:creationId xmlns:a16="http://schemas.microsoft.com/office/drawing/2014/main" id="{14BBBD4F-DDC7-4B74-99C5-C72ED53F29D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55" name="Text Box 19">
          <a:extLst>
            <a:ext uri="{FF2B5EF4-FFF2-40B4-BE49-F238E27FC236}">
              <a16:creationId xmlns:a16="http://schemas.microsoft.com/office/drawing/2014/main" id="{B51BBE91-DB29-46E4-9B51-5DAD315FEBC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756" name="Text Box 15">
          <a:extLst>
            <a:ext uri="{FF2B5EF4-FFF2-40B4-BE49-F238E27FC236}">
              <a16:creationId xmlns:a16="http://schemas.microsoft.com/office/drawing/2014/main" id="{35CCAF4F-C98C-4B08-80C7-E465D060EF3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96</xdr:row>
      <xdr:rowOff>0</xdr:rowOff>
    </xdr:from>
    <xdr:ext cx="95250" cy="171450"/>
    <xdr:sp macro="" textlink="">
      <xdr:nvSpPr>
        <xdr:cNvPr id="4757" name="Text Box 16">
          <a:extLst>
            <a:ext uri="{FF2B5EF4-FFF2-40B4-BE49-F238E27FC236}">
              <a16:creationId xmlns:a16="http://schemas.microsoft.com/office/drawing/2014/main" id="{9CAB7025-DD3F-47E5-B9C7-5EBF6099558C}"/>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96</xdr:row>
      <xdr:rowOff>0</xdr:rowOff>
    </xdr:from>
    <xdr:ext cx="95250" cy="171450"/>
    <xdr:sp macro="" textlink="">
      <xdr:nvSpPr>
        <xdr:cNvPr id="4758" name="Text Box 17">
          <a:extLst>
            <a:ext uri="{FF2B5EF4-FFF2-40B4-BE49-F238E27FC236}">
              <a16:creationId xmlns:a16="http://schemas.microsoft.com/office/drawing/2014/main" id="{1E64B48B-BFEA-46FC-9085-68854AD88788}"/>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96</xdr:row>
      <xdr:rowOff>0</xdr:rowOff>
    </xdr:from>
    <xdr:ext cx="95250" cy="171450"/>
    <xdr:sp macro="" textlink="">
      <xdr:nvSpPr>
        <xdr:cNvPr id="4759" name="Text Box 18">
          <a:extLst>
            <a:ext uri="{FF2B5EF4-FFF2-40B4-BE49-F238E27FC236}">
              <a16:creationId xmlns:a16="http://schemas.microsoft.com/office/drawing/2014/main" id="{90208DDF-09C4-4A44-BAF6-B01FE3C73CD7}"/>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96</xdr:row>
      <xdr:rowOff>0</xdr:rowOff>
    </xdr:from>
    <xdr:ext cx="95250" cy="171450"/>
    <xdr:sp macro="" textlink="">
      <xdr:nvSpPr>
        <xdr:cNvPr id="4760" name="Text Box 19">
          <a:extLst>
            <a:ext uri="{FF2B5EF4-FFF2-40B4-BE49-F238E27FC236}">
              <a16:creationId xmlns:a16="http://schemas.microsoft.com/office/drawing/2014/main" id="{AD28C35A-7618-4D92-8C65-F3A6B8130341}"/>
            </a:ext>
          </a:extLst>
        </xdr:cNvPr>
        <xdr:cNvSpPr txBox="1">
          <a:spLocks noChangeArrowheads="1"/>
        </xdr:cNvSpPr>
      </xdr:nvSpPr>
      <xdr:spPr bwMode="auto">
        <a:xfrm>
          <a:off x="38966775"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442269"/>
    <xdr:sp macro="" textlink="">
      <xdr:nvSpPr>
        <xdr:cNvPr id="4761" name="Text Box 15">
          <a:extLst>
            <a:ext uri="{FF2B5EF4-FFF2-40B4-BE49-F238E27FC236}">
              <a16:creationId xmlns:a16="http://schemas.microsoft.com/office/drawing/2014/main" id="{0329BB3B-5DE8-419B-A56F-D14BBF750C29}"/>
            </a:ext>
          </a:extLst>
        </xdr:cNvPr>
        <xdr:cNvSpPr txBox="1">
          <a:spLocks noChangeArrowheads="1"/>
        </xdr:cNvSpPr>
      </xdr:nvSpPr>
      <xdr:spPr bwMode="auto">
        <a:xfrm>
          <a:off x="389667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97</xdr:row>
      <xdr:rowOff>504825</xdr:rowOff>
    </xdr:from>
    <xdr:ext cx="95250" cy="444014"/>
    <xdr:sp macro="" textlink="">
      <xdr:nvSpPr>
        <xdr:cNvPr id="4762" name="Text Box 15">
          <a:extLst>
            <a:ext uri="{FF2B5EF4-FFF2-40B4-BE49-F238E27FC236}">
              <a16:creationId xmlns:a16="http://schemas.microsoft.com/office/drawing/2014/main" id="{927AEBD0-6332-49F7-9064-AECBFE5CFF62}"/>
            </a:ext>
          </a:extLst>
        </xdr:cNvPr>
        <xdr:cNvSpPr txBox="1">
          <a:spLocks noChangeArrowheads="1"/>
        </xdr:cNvSpPr>
      </xdr:nvSpPr>
      <xdr:spPr bwMode="auto">
        <a:xfrm>
          <a:off x="22231350" y="6429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63" name="Text Box 16">
          <a:extLst>
            <a:ext uri="{FF2B5EF4-FFF2-40B4-BE49-F238E27FC236}">
              <a16:creationId xmlns:a16="http://schemas.microsoft.com/office/drawing/2014/main" id="{D875827D-3B5A-4E54-9584-C8863E61AEA3}"/>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64" name="Text Box 17">
          <a:extLst>
            <a:ext uri="{FF2B5EF4-FFF2-40B4-BE49-F238E27FC236}">
              <a16:creationId xmlns:a16="http://schemas.microsoft.com/office/drawing/2014/main" id="{1A84C6F3-7983-494B-8731-FF1B54C5ECAC}"/>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65" name="Text Box 18">
          <a:extLst>
            <a:ext uri="{FF2B5EF4-FFF2-40B4-BE49-F238E27FC236}">
              <a16:creationId xmlns:a16="http://schemas.microsoft.com/office/drawing/2014/main" id="{03C47C23-BBED-4F70-843D-AEA11C0E2C74}"/>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66" name="Text Box 19">
          <a:extLst>
            <a:ext uri="{FF2B5EF4-FFF2-40B4-BE49-F238E27FC236}">
              <a16:creationId xmlns:a16="http://schemas.microsoft.com/office/drawing/2014/main" id="{A8FDA6F3-F721-409A-B154-2C643535286C}"/>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213632"/>
    <xdr:sp macro="" textlink="">
      <xdr:nvSpPr>
        <xdr:cNvPr id="4767" name="Text Box 15">
          <a:extLst>
            <a:ext uri="{FF2B5EF4-FFF2-40B4-BE49-F238E27FC236}">
              <a16:creationId xmlns:a16="http://schemas.microsoft.com/office/drawing/2014/main" id="{4482D70A-78C2-484E-9635-16F59FD5CA1C}"/>
            </a:ext>
          </a:extLst>
        </xdr:cNvPr>
        <xdr:cNvSpPr txBox="1">
          <a:spLocks noChangeArrowheads="1"/>
        </xdr:cNvSpPr>
      </xdr:nvSpPr>
      <xdr:spPr bwMode="auto">
        <a:xfrm>
          <a:off x="22231350"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444331"/>
    <xdr:sp macro="" textlink="">
      <xdr:nvSpPr>
        <xdr:cNvPr id="4768" name="Text Box 15">
          <a:extLst>
            <a:ext uri="{FF2B5EF4-FFF2-40B4-BE49-F238E27FC236}">
              <a16:creationId xmlns:a16="http://schemas.microsoft.com/office/drawing/2014/main" id="{A4FA60EC-77F8-4E77-9DC0-E8CD7BC77CA9}"/>
            </a:ext>
          </a:extLst>
        </xdr:cNvPr>
        <xdr:cNvSpPr txBox="1">
          <a:spLocks noChangeArrowheads="1"/>
        </xdr:cNvSpPr>
      </xdr:nvSpPr>
      <xdr:spPr bwMode="auto">
        <a:xfrm>
          <a:off x="22231350" y="64293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69" name="Text Box 16">
          <a:extLst>
            <a:ext uri="{FF2B5EF4-FFF2-40B4-BE49-F238E27FC236}">
              <a16:creationId xmlns:a16="http://schemas.microsoft.com/office/drawing/2014/main" id="{2DCF0FB1-5293-4B81-BECB-2A8AC336ADA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70" name="Text Box 17">
          <a:extLst>
            <a:ext uri="{FF2B5EF4-FFF2-40B4-BE49-F238E27FC236}">
              <a16:creationId xmlns:a16="http://schemas.microsoft.com/office/drawing/2014/main" id="{545B6C69-CDBD-4D07-83CD-8AEDA6E14A2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771" name="Text Box 18">
          <a:extLst>
            <a:ext uri="{FF2B5EF4-FFF2-40B4-BE49-F238E27FC236}">
              <a16:creationId xmlns:a16="http://schemas.microsoft.com/office/drawing/2014/main" id="{4FE13F68-8951-4EEE-8E90-9CB997789353}"/>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772" name="Text Box 15">
          <a:extLst>
            <a:ext uri="{FF2B5EF4-FFF2-40B4-BE49-F238E27FC236}">
              <a16:creationId xmlns:a16="http://schemas.microsoft.com/office/drawing/2014/main" id="{B647175A-C343-426F-9133-987F21B8B87C}"/>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773" name="Text Box 16">
          <a:extLst>
            <a:ext uri="{FF2B5EF4-FFF2-40B4-BE49-F238E27FC236}">
              <a16:creationId xmlns:a16="http://schemas.microsoft.com/office/drawing/2014/main" id="{EC5363F0-9538-4596-BCCD-9DB19D99ECD8}"/>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774" name="Text Box 17">
          <a:extLst>
            <a:ext uri="{FF2B5EF4-FFF2-40B4-BE49-F238E27FC236}">
              <a16:creationId xmlns:a16="http://schemas.microsoft.com/office/drawing/2014/main" id="{848DC899-01DD-411E-A36A-0F5FC25C23A5}"/>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775" name="Text Box 18">
          <a:extLst>
            <a:ext uri="{FF2B5EF4-FFF2-40B4-BE49-F238E27FC236}">
              <a16:creationId xmlns:a16="http://schemas.microsoft.com/office/drawing/2014/main" id="{2969A6BE-2DE2-4AD5-BA12-39284BB1E63B}"/>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776" name="Text Box 19">
          <a:extLst>
            <a:ext uri="{FF2B5EF4-FFF2-40B4-BE49-F238E27FC236}">
              <a16:creationId xmlns:a16="http://schemas.microsoft.com/office/drawing/2014/main" id="{6B78612C-6CB2-411E-9C2E-EFAE67171F93}"/>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777" name="Text Box 16">
          <a:extLst>
            <a:ext uri="{FF2B5EF4-FFF2-40B4-BE49-F238E27FC236}">
              <a16:creationId xmlns:a16="http://schemas.microsoft.com/office/drawing/2014/main" id="{9BE51DC8-6F7D-4222-B817-B8A1766E8AE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96</xdr:row>
      <xdr:rowOff>0</xdr:rowOff>
    </xdr:from>
    <xdr:ext cx="95250" cy="171450"/>
    <xdr:sp macro="" textlink="">
      <xdr:nvSpPr>
        <xdr:cNvPr id="4778" name="Text Box 16">
          <a:extLst>
            <a:ext uri="{FF2B5EF4-FFF2-40B4-BE49-F238E27FC236}">
              <a16:creationId xmlns:a16="http://schemas.microsoft.com/office/drawing/2014/main" id="{813F4287-9ED1-4B99-8BFE-E0239C9E7B56}"/>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96</xdr:row>
      <xdr:rowOff>0</xdr:rowOff>
    </xdr:from>
    <xdr:ext cx="95250" cy="171450"/>
    <xdr:sp macro="" textlink="">
      <xdr:nvSpPr>
        <xdr:cNvPr id="4779" name="Text Box 17">
          <a:extLst>
            <a:ext uri="{FF2B5EF4-FFF2-40B4-BE49-F238E27FC236}">
              <a16:creationId xmlns:a16="http://schemas.microsoft.com/office/drawing/2014/main" id="{7DCCEAC3-5BA8-4B1E-8D9D-226B6AFD9575}"/>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96</xdr:row>
      <xdr:rowOff>0</xdr:rowOff>
    </xdr:from>
    <xdr:ext cx="95250" cy="171450"/>
    <xdr:sp macro="" textlink="">
      <xdr:nvSpPr>
        <xdr:cNvPr id="4780" name="Text Box 18">
          <a:extLst>
            <a:ext uri="{FF2B5EF4-FFF2-40B4-BE49-F238E27FC236}">
              <a16:creationId xmlns:a16="http://schemas.microsoft.com/office/drawing/2014/main" id="{BCBA06C8-4740-49D9-AA33-CE73BCD17DFC}"/>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96</xdr:row>
      <xdr:rowOff>0</xdr:rowOff>
    </xdr:from>
    <xdr:ext cx="95250" cy="171450"/>
    <xdr:sp macro="" textlink="">
      <xdr:nvSpPr>
        <xdr:cNvPr id="4781" name="Text Box 19">
          <a:extLst>
            <a:ext uri="{FF2B5EF4-FFF2-40B4-BE49-F238E27FC236}">
              <a16:creationId xmlns:a16="http://schemas.microsoft.com/office/drawing/2014/main" id="{141411BA-3E11-484A-9B81-5A249E7C6CE6}"/>
            </a:ext>
          </a:extLst>
        </xdr:cNvPr>
        <xdr:cNvSpPr txBox="1">
          <a:spLocks noChangeArrowheads="1"/>
        </xdr:cNvSpPr>
      </xdr:nvSpPr>
      <xdr:spPr bwMode="auto">
        <a:xfrm>
          <a:off x="40366950" y="485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442269"/>
    <xdr:sp macro="" textlink="">
      <xdr:nvSpPr>
        <xdr:cNvPr id="4782" name="Text Box 15">
          <a:extLst>
            <a:ext uri="{FF2B5EF4-FFF2-40B4-BE49-F238E27FC236}">
              <a16:creationId xmlns:a16="http://schemas.microsoft.com/office/drawing/2014/main" id="{99AB9BF0-B345-4F70-AA4F-3238BB8664CD}"/>
            </a:ext>
          </a:extLst>
        </xdr:cNvPr>
        <xdr:cNvSpPr txBox="1">
          <a:spLocks noChangeArrowheads="1"/>
        </xdr:cNvSpPr>
      </xdr:nvSpPr>
      <xdr:spPr bwMode="auto">
        <a:xfrm>
          <a:off x="40366950"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444014"/>
    <xdr:sp macro="" textlink="">
      <xdr:nvSpPr>
        <xdr:cNvPr id="4783" name="Text Box 15">
          <a:extLst>
            <a:ext uri="{FF2B5EF4-FFF2-40B4-BE49-F238E27FC236}">
              <a16:creationId xmlns:a16="http://schemas.microsoft.com/office/drawing/2014/main" id="{C2C0369E-7CF9-41A7-A139-70D5A48E507A}"/>
            </a:ext>
          </a:extLst>
        </xdr:cNvPr>
        <xdr:cNvSpPr txBox="1">
          <a:spLocks noChangeArrowheads="1"/>
        </xdr:cNvSpPr>
      </xdr:nvSpPr>
      <xdr:spPr bwMode="auto">
        <a:xfrm>
          <a:off x="22231350" y="6429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98</xdr:row>
      <xdr:rowOff>0</xdr:rowOff>
    </xdr:from>
    <xdr:to>
      <xdr:col>22</xdr:col>
      <xdr:colOff>91440</xdr:colOff>
      <xdr:row>98</xdr:row>
      <xdr:rowOff>167640</xdr:rowOff>
    </xdr:to>
    <xdr:sp macro="" textlink="">
      <xdr:nvSpPr>
        <xdr:cNvPr id="4784" name="Text Box 16">
          <a:extLst>
            <a:ext uri="{FF2B5EF4-FFF2-40B4-BE49-F238E27FC236}">
              <a16:creationId xmlns:a16="http://schemas.microsoft.com/office/drawing/2014/main" id="{518439FD-05DB-4445-BE63-AFF14664F41F}"/>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85" name="Text Box 17">
          <a:extLst>
            <a:ext uri="{FF2B5EF4-FFF2-40B4-BE49-F238E27FC236}">
              <a16:creationId xmlns:a16="http://schemas.microsoft.com/office/drawing/2014/main" id="{0D9A2C2A-23EF-41B0-B815-51BF9626450E}"/>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86" name="Text Box 18">
          <a:extLst>
            <a:ext uri="{FF2B5EF4-FFF2-40B4-BE49-F238E27FC236}">
              <a16:creationId xmlns:a16="http://schemas.microsoft.com/office/drawing/2014/main" id="{5C03EE26-76F6-461E-BE5D-67DE43BC8468}"/>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787" name="Text Box 19">
          <a:extLst>
            <a:ext uri="{FF2B5EF4-FFF2-40B4-BE49-F238E27FC236}">
              <a16:creationId xmlns:a16="http://schemas.microsoft.com/office/drawing/2014/main" id="{95277B72-2002-415B-9345-9F2602B79FCB}"/>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171450"/>
    <xdr:sp macro="" textlink="">
      <xdr:nvSpPr>
        <xdr:cNvPr id="4788" name="Text Box 16">
          <a:extLst>
            <a:ext uri="{FF2B5EF4-FFF2-40B4-BE49-F238E27FC236}">
              <a16:creationId xmlns:a16="http://schemas.microsoft.com/office/drawing/2014/main" id="{6BB5E151-26D8-4CE8-B83B-5F5BB871D92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89" name="Text Box 17">
          <a:extLst>
            <a:ext uri="{FF2B5EF4-FFF2-40B4-BE49-F238E27FC236}">
              <a16:creationId xmlns:a16="http://schemas.microsoft.com/office/drawing/2014/main" id="{DD72E5CF-DDD2-469D-A99A-18C2C6B3A7B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90" name="Text Box 18">
          <a:extLst>
            <a:ext uri="{FF2B5EF4-FFF2-40B4-BE49-F238E27FC236}">
              <a16:creationId xmlns:a16="http://schemas.microsoft.com/office/drawing/2014/main" id="{66247897-F47F-4657-9F64-D376B96E67FF}"/>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791" name="Text Box 19">
          <a:extLst>
            <a:ext uri="{FF2B5EF4-FFF2-40B4-BE49-F238E27FC236}">
              <a16:creationId xmlns:a16="http://schemas.microsoft.com/office/drawing/2014/main" id="{2B24F76F-FF82-42F7-9A08-84027815BEC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792" name="Text Box 15">
          <a:extLst>
            <a:ext uri="{FF2B5EF4-FFF2-40B4-BE49-F238E27FC236}">
              <a16:creationId xmlns:a16="http://schemas.microsoft.com/office/drawing/2014/main" id="{BA2C4548-8B61-42D3-9810-66F0CB33DFA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793" name="Text Box 16">
          <a:extLst>
            <a:ext uri="{FF2B5EF4-FFF2-40B4-BE49-F238E27FC236}">
              <a16:creationId xmlns:a16="http://schemas.microsoft.com/office/drawing/2014/main" id="{7E88C3DE-534A-400B-9131-580D1A9BDE84}"/>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794" name="Text Box 17">
          <a:extLst>
            <a:ext uri="{FF2B5EF4-FFF2-40B4-BE49-F238E27FC236}">
              <a16:creationId xmlns:a16="http://schemas.microsoft.com/office/drawing/2014/main" id="{B7DCC49B-BADE-4925-B0CB-A20A0B062D7A}"/>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795" name="Text Box 18">
          <a:extLst>
            <a:ext uri="{FF2B5EF4-FFF2-40B4-BE49-F238E27FC236}">
              <a16:creationId xmlns:a16="http://schemas.microsoft.com/office/drawing/2014/main" id="{7F6D10D6-646A-4686-82E5-87FE4E9A5108}"/>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796" name="Text Box 19">
          <a:extLst>
            <a:ext uri="{FF2B5EF4-FFF2-40B4-BE49-F238E27FC236}">
              <a16:creationId xmlns:a16="http://schemas.microsoft.com/office/drawing/2014/main" id="{70B446CA-A257-4ADB-8983-2049A43C1E4B}"/>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442269"/>
    <xdr:sp macro="" textlink="">
      <xdr:nvSpPr>
        <xdr:cNvPr id="4797" name="Text Box 15">
          <a:extLst>
            <a:ext uri="{FF2B5EF4-FFF2-40B4-BE49-F238E27FC236}">
              <a16:creationId xmlns:a16="http://schemas.microsoft.com/office/drawing/2014/main" id="{62687F25-22F5-42E7-B27C-3C7F3D14F0B0}"/>
            </a:ext>
          </a:extLst>
        </xdr:cNvPr>
        <xdr:cNvSpPr txBox="1">
          <a:spLocks noChangeArrowheads="1"/>
        </xdr:cNvSpPr>
      </xdr:nvSpPr>
      <xdr:spPr bwMode="auto">
        <a:xfrm>
          <a:off x="389667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98" name="Text Box 16">
          <a:extLst>
            <a:ext uri="{FF2B5EF4-FFF2-40B4-BE49-F238E27FC236}">
              <a16:creationId xmlns:a16="http://schemas.microsoft.com/office/drawing/2014/main" id="{4826C50F-4DD8-4427-AF10-32D55C9A611A}"/>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799" name="Text Box 17">
          <a:extLst>
            <a:ext uri="{FF2B5EF4-FFF2-40B4-BE49-F238E27FC236}">
              <a16:creationId xmlns:a16="http://schemas.microsoft.com/office/drawing/2014/main" id="{DB2A1E71-786B-4763-9B41-EE2AF5ADBE09}"/>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00" name="Text Box 18">
          <a:extLst>
            <a:ext uri="{FF2B5EF4-FFF2-40B4-BE49-F238E27FC236}">
              <a16:creationId xmlns:a16="http://schemas.microsoft.com/office/drawing/2014/main" id="{B9D22B39-0AEE-4C45-B5A2-C595C89F7BF0}"/>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01" name="Text Box 19">
          <a:extLst>
            <a:ext uri="{FF2B5EF4-FFF2-40B4-BE49-F238E27FC236}">
              <a16:creationId xmlns:a16="http://schemas.microsoft.com/office/drawing/2014/main" id="{102563CC-0181-4CDA-8E9F-ACA7109C4ABF}"/>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213632"/>
    <xdr:sp macro="" textlink="">
      <xdr:nvSpPr>
        <xdr:cNvPr id="4802" name="Text Box 15">
          <a:extLst>
            <a:ext uri="{FF2B5EF4-FFF2-40B4-BE49-F238E27FC236}">
              <a16:creationId xmlns:a16="http://schemas.microsoft.com/office/drawing/2014/main" id="{5EE084EA-7EDF-4CA5-9606-245555D2B545}"/>
            </a:ext>
          </a:extLst>
        </xdr:cNvPr>
        <xdr:cNvSpPr txBox="1">
          <a:spLocks noChangeArrowheads="1"/>
        </xdr:cNvSpPr>
      </xdr:nvSpPr>
      <xdr:spPr bwMode="auto">
        <a:xfrm>
          <a:off x="22231350"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03" name="Text Box 16">
          <a:extLst>
            <a:ext uri="{FF2B5EF4-FFF2-40B4-BE49-F238E27FC236}">
              <a16:creationId xmlns:a16="http://schemas.microsoft.com/office/drawing/2014/main" id="{2747C705-8523-4A94-A1AD-FEF84E1D3ED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04" name="Text Box 17">
          <a:extLst>
            <a:ext uri="{FF2B5EF4-FFF2-40B4-BE49-F238E27FC236}">
              <a16:creationId xmlns:a16="http://schemas.microsoft.com/office/drawing/2014/main" id="{3F730480-99A4-40D6-A8F9-C1C43D2F212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805" name="Text Box 18">
          <a:extLst>
            <a:ext uri="{FF2B5EF4-FFF2-40B4-BE49-F238E27FC236}">
              <a16:creationId xmlns:a16="http://schemas.microsoft.com/office/drawing/2014/main" id="{AE03D0BE-505B-4826-8847-D7780B2004B6}"/>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806" name="Text Box 15">
          <a:extLst>
            <a:ext uri="{FF2B5EF4-FFF2-40B4-BE49-F238E27FC236}">
              <a16:creationId xmlns:a16="http://schemas.microsoft.com/office/drawing/2014/main" id="{699BA284-D5D2-4565-B588-27F1FCB5013C}"/>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07" name="Text Box 16">
          <a:extLst>
            <a:ext uri="{FF2B5EF4-FFF2-40B4-BE49-F238E27FC236}">
              <a16:creationId xmlns:a16="http://schemas.microsoft.com/office/drawing/2014/main" id="{D1EF1553-D5DA-4AE0-967B-BDF6D7B1284D}"/>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08" name="Text Box 17">
          <a:extLst>
            <a:ext uri="{FF2B5EF4-FFF2-40B4-BE49-F238E27FC236}">
              <a16:creationId xmlns:a16="http://schemas.microsoft.com/office/drawing/2014/main" id="{254431D9-3107-43F5-8FCD-989F66E2B1C1}"/>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09" name="Text Box 18">
          <a:extLst>
            <a:ext uri="{FF2B5EF4-FFF2-40B4-BE49-F238E27FC236}">
              <a16:creationId xmlns:a16="http://schemas.microsoft.com/office/drawing/2014/main" id="{A194F7A3-A9DD-448E-B98E-640A1709F2B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10" name="Text Box 19">
          <a:extLst>
            <a:ext uri="{FF2B5EF4-FFF2-40B4-BE49-F238E27FC236}">
              <a16:creationId xmlns:a16="http://schemas.microsoft.com/office/drawing/2014/main" id="{99373A48-7A98-48A8-9517-E087D083E7B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11" name="Text Box 16">
          <a:extLst>
            <a:ext uri="{FF2B5EF4-FFF2-40B4-BE49-F238E27FC236}">
              <a16:creationId xmlns:a16="http://schemas.microsoft.com/office/drawing/2014/main" id="{EACC58CD-0313-430D-B5B2-A4B05CC5092B}"/>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12" name="Text Box 16">
          <a:extLst>
            <a:ext uri="{FF2B5EF4-FFF2-40B4-BE49-F238E27FC236}">
              <a16:creationId xmlns:a16="http://schemas.microsoft.com/office/drawing/2014/main" id="{4CAE9C4C-9FFE-4B83-852E-F0DFCFA76069}"/>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13" name="Text Box 17">
          <a:extLst>
            <a:ext uri="{FF2B5EF4-FFF2-40B4-BE49-F238E27FC236}">
              <a16:creationId xmlns:a16="http://schemas.microsoft.com/office/drawing/2014/main" id="{599C5AD8-5756-4670-BEFE-4D51530621AE}"/>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14" name="Text Box 18">
          <a:extLst>
            <a:ext uri="{FF2B5EF4-FFF2-40B4-BE49-F238E27FC236}">
              <a16:creationId xmlns:a16="http://schemas.microsoft.com/office/drawing/2014/main" id="{3C87144C-A23E-4D27-8D48-602EAF5F6C1D}"/>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15" name="Text Box 19">
          <a:extLst>
            <a:ext uri="{FF2B5EF4-FFF2-40B4-BE49-F238E27FC236}">
              <a16:creationId xmlns:a16="http://schemas.microsoft.com/office/drawing/2014/main" id="{CFC0B24C-4D82-48D0-BD71-439CD46DD558}"/>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442269"/>
    <xdr:sp macro="" textlink="">
      <xdr:nvSpPr>
        <xdr:cNvPr id="4816" name="Text Box 15">
          <a:extLst>
            <a:ext uri="{FF2B5EF4-FFF2-40B4-BE49-F238E27FC236}">
              <a16:creationId xmlns:a16="http://schemas.microsoft.com/office/drawing/2014/main" id="{03AD8764-8030-46EB-8C56-91B72D4592B6}"/>
            </a:ext>
          </a:extLst>
        </xdr:cNvPr>
        <xdr:cNvSpPr txBox="1">
          <a:spLocks noChangeArrowheads="1"/>
        </xdr:cNvSpPr>
      </xdr:nvSpPr>
      <xdr:spPr bwMode="auto">
        <a:xfrm>
          <a:off x="40366950"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98</xdr:row>
      <xdr:rowOff>0</xdr:rowOff>
    </xdr:from>
    <xdr:to>
      <xdr:col>22</xdr:col>
      <xdr:colOff>91440</xdr:colOff>
      <xdr:row>98</xdr:row>
      <xdr:rowOff>16102</xdr:rowOff>
    </xdr:to>
    <xdr:sp macro="" textlink="">
      <xdr:nvSpPr>
        <xdr:cNvPr id="4817" name="Text Box 15">
          <a:extLst>
            <a:ext uri="{FF2B5EF4-FFF2-40B4-BE49-F238E27FC236}">
              <a16:creationId xmlns:a16="http://schemas.microsoft.com/office/drawing/2014/main" id="{E446A8EB-8587-46BB-933C-B97937DDB0B7}"/>
            </a:ext>
          </a:extLst>
        </xdr:cNvPr>
        <xdr:cNvSpPr txBox="1">
          <a:spLocks noChangeArrowheads="1"/>
        </xdr:cNvSpPr>
      </xdr:nvSpPr>
      <xdr:spPr bwMode="auto">
        <a:xfrm>
          <a:off x="22231350" y="6429375"/>
          <a:ext cx="91440" cy="16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98</xdr:row>
      <xdr:rowOff>0</xdr:rowOff>
    </xdr:from>
    <xdr:ext cx="95250" cy="444014"/>
    <xdr:sp macro="" textlink="">
      <xdr:nvSpPr>
        <xdr:cNvPr id="4818" name="Text Box 15">
          <a:extLst>
            <a:ext uri="{FF2B5EF4-FFF2-40B4-BE49-F238E27FC236}">
              <a16:creationId xmlns:a16="http://schemas.microsoft.com/office/drawing/2014/main" id="{56F7120D-F3AD-4268-AC13-B81120567D5B}"/>
            </a:ext>
          </a:extLst>
        </xdr:cNvPr>
        <xdr:cNvSpPr txBox="1">
          <a:spLocks noChangeArrowheads="1"/>
        </xdr:cNvSpPr>
      </xdr:nvSpPr>
      <xdr:spPr bwMode="auto">
        <a:xfrm>
          <a:off x="22231350" y="6429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98</xdr:row>
      <xdr:rowOff>0</xdr:rowOff>
    </xdr:from>
    <xdr:to>
      <xdr:col>22</xdr:col>
      <xdr:colOff>91440</xdr:colOff>
      <xdr:row>98</xdr:row>
      <xdr:rowOff>167640</xdr:rowOff>
    </xdr:to>
    <xdr:sp macro="" textlink="">
      <xdr:nvSpPr>
        <xdr:cNvPr id="4819" name="Text Box 16">
          <a:extLst>
            <a:ext uri="{FF2B5EF4-FFF2-40B4-BE49-F238E27FC236}">
              <a16:creationId xmlns:a16="http://schemas.microsoft.com/office/drawing/2014/main" id="{6E48E1AB-88D1-459B-8E57-9E5EE985F76B}"/>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20" name="Text Box 17">
          <a:extLst>
            <a:ext uri="{FF2B5EF4-FFF2-40B4-BE49-F238E27FC236}">
              <a16:creationId xmlns:a16="http://schemas.microsoft.com/office/drawing/2014/main" id="{02F6452A-C470-4604-B175-BCD8C0C90027}"/>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21" name="Text Box 18">
          <a:extLst>
            <a:ext uri="{FF2B5EF4-FFF2-40B4-BE49-F238E27FC236}">
              <a16:creationId xmlns:a16="http://schemas.microsoft.com/office/drawing/2014/main" id="{A1B3929E-01C0-4A80-9565-0A52AE72DBE4}"/>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22" name="Text Box 19">
          <a:extLst>
            <a:ext uri="{FF2B5EF4-FFF2-40B4-BE49-F238E27FC236}">
              <a16:creationId xmlns:a16="http://schemas.microsoft.com/office/drawing/2014/main" id="{8125F5EF-2CD4-43F7-8290-6445CAB74FF2}"/>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171450"/>
    <xdr:sp macro="" textlink="">
      <xdr:nvSpPr>
        <xdr:cNvPr id="4823" name="Text Box 16">
          <a:extLst>
            <a:ext uri="{FF2B5EF4-FFF2-40B4-BE49-F238E27FC236}">
              <a16:creationId xmlns:a16="http://schemas.microsoft.com/office/drawing/2014/main" id="{6E6FB473-2720-4BB8-ADFC-5B0CF5E1039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24" name="Text Box 17">
          <a:extLst>
            <a:ext uri="{FF2B5EF4-FFF2-40B4-BE49-F238E27FC236}">
              <a16:creationId xmlns:a16="http://schemas.microsoft.com/office/drawing/2014/main" id="{7FE9B5A7-82EE-44F7-8E66-A157F4F3E3A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25" name="Text Box 18">
          <a:extLst>
            <a:ext uri="{FF2B5EF4-FFF2-40B4-BE49-F238E27FC236}">
              <a16:creationId xmlns:a16="http://schemas.microsoft.com/office/drawing/2014/main" id="{6EA69861-23DA-47C5-9945-56D50C1C31F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26" name="Text Box 19">
          <a:extLst>
            <a:ext uri="{FF2B5EF4-FFF2-40B4-BE49-F238E27FC236}">
              <a16:creationId xmlns:a16="http://schemas.microsoft.com/office/drawing/2014/main" id="{A3248A96-FBE6-433F-9E87-DC7F13B776D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827" name="Text Box 15">
          <a:extLst>
            <a:ext uri="{FF2B5EF4-FFF2-40B4-BE49-F238E27FC236}">
              <a16:creationId xmlns:a16="http://schemas.microsoft.com/office/drawing/2014/main" id="{03870B97-C7A6-40DE-82CA-89BAAAED038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28" name="Text Box 16">
          <a:extLst>
            <a:ext uri="{FF2B5EF4-FFF2-40B4-BE49-F238E27FC236}">
              <a16:creationId xmlns:a16="http://schemas.microsoft.com/office/drawing/2014/main" id="{BCD5E25E-31D9-4712-9882-C50ABD7B5111}"/>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29" name="Text Box 17">
          <a:extLst>
            <a:ext uri="{FF2B5EF4-FFF2-40B4-BE49-F238E27FC236}">
              <a16:creationId xmlns:a16="http://schemas.microsoft.com/office/drawing/2014/main" id="{FD2EAB90-170F-4008-8BAB-A7CEE662D9A6}"/>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30" name="Text Box 18">
          <a:extLst>
            <a:ext uri="{FF2B5EF4-FFF2-40B4-BE49-F238E27FC236}">
              <a16:creationId xmlns:a16="http://schemas.microsoft.com/office/drawing/2014/main" id="{A73960B2-870E-4849-BCC3-897DAB596CAE}"/>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31" name="Text Box 19">
          <a:extLst>
            <a:ext uri="{FF2B5EF4-FFF2-40B4-BE49-F238E27FC236}">
              <a16:creationId xmlns:a16="http://schemas.microsoft.com/office/drawing/2014/main" id="{9BC64A73-9CD7-4251-8E96-5212F223665E}"/>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442269"/>
    <xdr:sp macro="" textlink="">
      <xdr:nvSpPr>
        <xdr:cNvPr id="4832" name="Text Box 15">
          <a:extLst>
            <a:ext uri="{FF2B5EF4-FFF2-40B4-BE49-F238E27FC236}">
              <a16:creationId xmlns:a16="http://schemas.microsoft.com/office/drawing/2014/main" id="{F95BB350-AD6E-4452-8EB2-D2B3BBF0C86B}"/>
            </a:ext>
          </a:extLst>
        </xdr:cNvPr>
        <xdr:cNvSpPr txBox="1">
          <a:spLocks noChangeArrowheads="1"/>
        </xdr:cNvSpPr>
      </xdr:nvSpPr>
      <xdr:spPr bwMode="auto">
        <a:xfrm>
          <a:off x="389667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33" name="Text Box 16">
          <a:extLst>
            <a:ext uri="{FF2B5EF4-FFF2-40B4-BE49-F238E27FC236}">
              <a16:creationId xmlns:a16="http://schemas.microsoft.com/office/drawing/2014/main" id="{52FE27E8-E3BE-4D38-A56C-90DEB70B64C2}"/>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34" name="Text Box 17">
          <a:extLst>
            <a:ext uri="{FF2B5EF4-FFF2-40B4-BE49-F238E27FC236}">
              <a16:creationId xmlns:a16="http://schemas.microsoft.com/office/drawing/2014/main" id="{87BD919D-E4C3-4EEC-A97A-578A7C9C6EA8}"/>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35" name="Text Box 18">
          <a:extLst>
            <a:ext uri="{FF2B5EF4-FFF2-40B4-BE49-F238E27FC236}">
              <a16:creationId xmlns:a16="http://schemas.microsoft.com/office/drawing/2014/main" id="{F427D4F5-5D14-481B-8A55-7458F8ADBB13}"/>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36" name="Text Box 19">
          <a:extLst>
            <a:ext uri="{FF2B5EF4-FFF2-40B4-BE49-F238E27FC236}">
              <a16:creationId xmlns:a16="http://schemas.microsoft.com/office/drawing/2014/main" id="{C3EA33CF-3DEC-421F-AA1A-BEBE0C882177}"/>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213632"/>
    <xdr:sp macro="" textlink="">
      <xdr:nvSpPr>
        <xdr:cNvPr id="4837" name="Text Box 15">
          <a:extLst>
            <a:ext uri="{FF2B5EF4-FFF2-40B4-BE49-F238E27FC236}">
              <a16:creationId xmlns:a16="http://schemas.microsoft.com/office/drawing/2014/main" id="{5B62E631-2BB6-4E82-97CA-3E269F48E600}"/>
            </a:ext>
          </a:extLst>
        </xdr:cNvPr>
        <xdr:cNvSpPr txBox="1">
          <a:spLocks noChangeArrowheads="1"/>
        </xdr:cNvSpPr>
      </xdr:nvSpPr>
      <xdr:spPr bwMode="auto">
        <a:xfrm>
          <a:off x="22231350"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38" name="Text Box 16">
          <a:extLst>
            <a:ext uri="{FF2B5EF4-FFF2-40B4-BE49-F238E27FC236}">
              <a16:creationId xmlns:a16="http://schemas.microsoft.com/office/drawing/2014/main" id="{B5332046-8604-4C2A-82D3-A66A9606C7D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39" name="Text Box 17">
          <a:extLst>
            <a:ext uri="{FF2B5EF4-FFF2-40B4-BE49-F238E27FC236}">
              <a16:creationId xmlns:a16="http://schemas.microsoft.com/office/drawing/2014/main" id="{A145CB45-9781-4ADD-BF09-518DA9DEF4A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840" name="Text Box 18">
          <a:extLst>
            <a:ext uri="{FF2B5EF4-FFF2-40B4-BE49-F238E27FC236}">
              <a16:creationId xmlns:a16="http://schemas.microsoft.com/office/drawing/2014/main" id="{4D8DD87C-3F42-44C0-8BFF-C1C3B0CE0216}"/>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841" name="Text Box 15">
          <a:extLst>
            <a:ext uri="{FF2B5EF4-FFF2-40B4-BE49-F238E27FC236}">
              <a16:creationId xmlns:a16="http://schemas.microsoft.com/office/drawing/2014/main" id="{E033644A-B0E8-469C-8F94-D118529D4573}"/>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42" name="Text Box 16">
          <a:extLst>
            <a:ext uri="{FF2B5EF4-FFF2-40B4-BE49-F238E27FC236}">
              <a16:creationId xmlns:a16="http://schemas.microsoft.com/office/drawing/2014/main" id="{20DB1522-0824-4D63-AD90-864619FAB111}"/>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43" name="Text Box 17">
          <a:extLst>
            <a:ext uri="{FF2B5EF4-FFF2-40B4-BE49-F238E27FC236}">
              <a16:creationId xmlns:a16="http://schemas.microsoft.com/office/drawing/2014/main" id="{CD023DA8-5E08-4DEF-B483-F8450326A644}"/>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44" name="Text Box 18">
          <a:extLst>
            <a:ext uri="{FF2B5EF4-FFF2-40B4-BE49-F238E27FC236}">
              <a16:creationId xmlns:a16="http://schemas.microsoft.com/office/drawing/2014/main" id="{F511E6AF-6EFD-404E-9D94-A46061BAEB56}"/>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45" name="Text Box 19">
          <a:extLst>
            <a:ext uri="{FF2B5EF4-FFF2-40B4-BE49-F238E27FC236}">
              <a16:creationId xmlns:a16="http://schemas.microsoft.com/office/drawing/2014/main" id="{D61A7A9A-45AE-4C88-81E9-64E87E8BDB8A}"/>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46" name="Text Box 16">
          <a:extLst>
            <a:ext uri="{FF2B5EF4-FFF2-40B4-BE49-F238E27FC236}">
              <a16:creationId xmlns:a16="http://schemas.microsoft.com/office/drawing/2014/main" id="{419D9BD0-5210-4B9D-AB61-30CED497ADF3}"/>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47" name="Text Box 16">
          <a:extLst>
            <a:ext uri="{FF2B5EF4-FFF2-40B4-BE49-F238E27FC236}">
              <a16:creationId xmlns:a16="http://schemas.microsoft.com/office/drawing/2014/main" id="{14C9F045-D4DC-4F89-A48B-A7C0C7B50AF5}"/>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48" name="Text Box 17">
          <a:extLst>
            <a:ext uri="{FF2B5EF4-FFF2-40B4-BE49-F238E27FC236}">
              <a16:creationId xmlns:a16="http://schemas.microsoft.com/office/drawing/2014/main" id="{E16CCC6F-3977-44F3-9AA8-4C0518EAC26B}"/>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49" name="Text Box 18">
          <a:extLst>
            <a:ext uri="{FF2B5EF4-FFF2-40B4-BE49-F238E27FC236}">
              <a16:creationId xmlns:a16="http://schemas.microsoft.com/office/drawing/2014/main" id="{8E8D3480-A7E8-4CD3-8F54-D155E09BF297}"/>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50" name="Text Box 19">
          <a:extLst>
            <a:ext uri="{FF2B5EF4-FFF2-40B4-BE49-F238E27FC236}">
              <a16:creationId xmlns:a16="http://schemas.microsoft.com/office/drawing/2014/main" id="{0E545294-9609-4857-894F-AACB635B52B6}"/>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442269"/>
    <xdr:sp macro="" textlink="">
      <xdr:nvSpPr>
        <xdr:cNvPr id="4851" name="Text Box 15">
          <a:extLst>
            <a:ext uri="{FF2B5EF4-FFF2-40B4-BE49-F238E27FC236}">
              <a16:creationId xmlns:a16="http://schemas.microsoft.com/office/drawing/2014/main" id="{8D750B0A-CB61-4781-BB35-F5A50A9387BC}"/>
            </a:ext>
          </a:extLst>
        </xdr:cNvPr>
        <xdr:cNvSpPr txBox="1">
          <a:spLocks noChangeArrowheads="1"/>
        </xdr:cNvSpPr>
      </xdr:nvSpPr>
      <xdr:spPr bwMode="auto">
        <a:xfrm>
          <a:off x="40366950"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98</xdr:row>
      <xdr:rowOff>0</xdr:rowOff>
    </xdr:from>
    <xdr:to>
      <xdr:col>22</xdr:col>
      <xdr:colOff>93820</xdr:colOff>
      <xdr:row>98</xdr:row>
      <xdr:rowOff>97291</xdr:rowOff>
    </xdr:to>
    <xdr:sp macro="" textlink="">
      <xdr:nvSpPr>
        <xdr:cNvPr id="4852" name="Text Box 15">
          <a:extLst>
            <a:ext uri="{FF2B5EF4-FFF2-40B4-BE49-F238E27FC236}">
              <a16:creationId xmlns:a16="http://schemas.microsoft.com/office/drawing/2014/main" id="{F08E8634-25C1-4C52-B75D-A1801C7C11CB}"/>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98</xdr:row>
      <xdr:rowOff>0</xdr:rowOff>
    </xdr:from>
    <xdr:to>
      <xdr:col>44</xdr:col>
      <xdr:colOff>93820</xdr:colOff>
      <xdr:row>98</xdr:row>
      <xdr:rowOff>97291</xdr:rowOff>
    </xdr:to>
    <xdr:sp macro="" textlink="">
      <xdr:nvSpPr>
        <xdr:cNvPr id="4853" name="Text Box 15">
          <a:extLst>
            <a:ext uri="{FF2B5EF4-FFF2-40B4-BE49-F238E27FC236}">
              <a16:creationId xmlns:a16="http://schemas.microsoft.com/office/drawing/2014/main" id="{74E1B900-2C0A-4240-A30E-6E01FCCBDCAC}"/>
            </a:ext>
          </a:extLst>
        </xdr:cNvPr>
        <xdr:cNvSpPr txBox="1">
          <a:spLocks noChangeArrowheads="1"/>
        </xdr:cNvSpPr>
      </xdr:nvSpPr>
      <xdr:spPr bwMode="auto">
        <a:xfrm>
          <a:off x="4210050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442269"/>
    <xdr:sp macro="" textlink="">
      <xdr:nvSpPr>
        <xdr:cNvPr id="4854" name="Text Box 15">
          <a:extLst>
            <a:ext uri="{FF2B5EF4-FFF2-40B4-BE49-F238E27FC236}">
              <a16:creationId xmlns:a16="http://schemas.microsoft.com/office/drawing/2014/main" id="{5CA0399C-E4E6-4D59-8099-DF56F830BF7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442269"/>
    <xdr:sp macro="" textlink="">
      <xdr:nvSpPr>
        <xdr:cNvPr id="4855" name="Text Box 15">
          <a:extLst>
            <a:ext uri="{FF2B5EF4-FFF2-40B4-BE49-F238E27FC236}">
              <a16:creationId xmlns:a16="http://schemas.microsoft.com/office/drawing/2014/main" id="{CDD862D6-ACBC-4871-99BC-A8097BE9B9BC}"/>
            </a:ext>
          </a:extLst>
        </xdr:cNvPr>
        <xdr:cNvSpPr txBox="1">
          <a:spLocks noChangeArrowheads="1"/>
        </xdr:cNvSpPr>
      </xdr:nvSpPr>
      <xdr:spPr bwMode="auto">
        <a:xfrm>
          <a:off x="389667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442269"/>
    <xdr:sp macro="" textlink="">
      <xdr:nvSpPr>
        <xdr:cNvPr id="4856" name="Text Box 15">
          <a:extLst>
            <a:ext uri="{FF2B5EF4-FFF2-40B4-BE49-F238E27FC236}">
              <a16:creationId xmlns:a16="http://schemas.microsoft.com/office/drawing/2014/main" id="{F941D26B-7720-463C-A089-C37381C8B199}"/>
            </a:ext>
          </a:extLst>
        </xdr:cNvPr>
        <xdr:cNvSpPr txBox="1">
          <a:spLocks noChangeArrowheads="1"/>
        </xdr:cNvSpPr>
      </xdr:nvSpPr>
      <xdr:spPr bwMode="auto">
        <a:xfrm>
          <a:off x="40366950"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444014"/>
    <xdr:sp macro="" textlink="">
      <xdr:nvSpPr>
        <xdr:cNvPr id="4857" name="Text Box 15">
          <a:extLst>
            <a:ext uri="{FF2B5EF4-FFF2-40B4-BE49-F238E27FC236}">
              <a16:creationId xmlns:a16="http://schemas.microsoft.com/office/drawing/2014/main" id="{76300B8C-4B4F-48D8-B1E5-1EA407B02E7D}"/>
            </a:ext>
          </a:extLst>
        </xdr:cNvPr>
        <xdr:cNvSpPr txBox="1">
          <a:spLocks noChangeArrowheads="1"/>
        </xdr:cNvSpPr>
      </xdr:nvSpPr>
      <xdr:spPr bwMode="auto">
        <a:xfrm>
          <a:off x="22231350" y="6429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98</xdr:row>
      <xdr:rowOff>0</xdr:rowOff>
    </xdr:from>
    <xdr:to>
      <xdr:col>22</xdr:col>
      <xdr:colOff>91440</xdr:colOff>
      <xdr:row>98</xdr:row>
      <xdr:rowOff>167640</xdr:rowOff>
    </xdr:to>
    <xdr:sp macro="" textlink="">
      <xdr:nvSpPr>
        <xdr:cNvPr id="4858" name="Text Box 16">
          <a:extLst>
            <a:ext uri="{FF2B5EF4-FFF2-40B4-BE49-F238E27FC236}">
              <a16:creationId xmlns:a16="http://schemas.microsoft.com/office/drawing/2014/main" id="{6DE9826A-C4F8-4BCE-A193-9293C52C34D2}"/>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59" name="Text Box 17">
          <a:extLst>
            <a:ext uri="{FF2B5EF4-FFF2-40B4-BE49-F238E27FC236}">
              <a16:creationId xmlns:a16="http://schemas.microsoft.com/office/drawing/2014/main" id="{3DB3BCC4-7379-4E2B-BC4B-69A3A6469E75}"/>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60" name="Text Box 18">
          <a:extLst>
            <a:ext uri="{FF2B5EF4-FFF2-40B4-BE49-F238E27FC236}">
              <a16:creationId xmlns:a16="http://schemas.microsoft.com/office/drawing/2014/main" id="{F0C1057B-9799-4375-8A55-DEE7C6B9F4AA}"/>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98</xdr:row>
      <xdr:rowOff>0</xdr:rowOff>
    </xdr:from>
    <xdr:to>
      <xdr:col>22</xdr:col>
      <xdr:colOff>91440</xdr:colOff>
      <xdr:row>98</xdr:row>
      <xdr:rowOff>167640</xdr:rowOff>
    </xdr:to>
    <xdr:sp macro="" textlink="">
      <xdr:nvSpPr>
        <xdr:cNvPr id="4861" name="Text Box 19">
          <a:extLst>
            <a:ext uri="{FF2B5EF4-FFF2-40B4-BE49-F238E27FC236}">
              <a16:creationId xmlns:a16="http://schemas.microsoft.com/office/drawing/2014/main" id="{85F18B5D-FC86-4935-8D1A-9E9A773AA0AC}"/>
            </a:ext>
          </a:extLst>
        </xdr:cNvPr>
        <xdr:cNvSpPr txBox="1">
          <a:spLocks noChangeArrowheads="1"/>
        </xdr:cNvSpPr>
      </xdr:nvSpPr>
      <xdr:spPr bwMode="auto">
        <a:xfrm>
          <a:off x="22231350" y="6429375"/>
          <a:ext cx="914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171450"/>
    <xdr:sp macro="" textlink="">
      <xdr:nvSpPr>
        <xdr:cNvPr id="4862" name="Text Box 16">
          <a:extLst>
            <a:ext uri="{FF2B5EF4-FFF2-40B4-BE49-F238E27FC236}">
              <a16:creationId xmlns:a16="http://schemas.microsoft.com/office/drawing/2014/main" id="{7E77ED5D-9BD7-4970-989F-7AC53DF4FC6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63" name="Text Box 17">
          <a:extLst>
            <a:ext uri="{FF2B5EF4-FFF2-40B4-BE49-F238E27FC236}">
              <a16:creationId xmlns:a16="http://schemas.microsoft.com/office/drawing/2014/main" id="{E2AD17DD-AB10-4A60-BB75-FD2CC571DC8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64" name="Text Box 18">
          <a:extLst>
            <a:ext uri="{FF2B5EF4-FFF2-40B4-BE49-F238E27FC236}">
              <a16:creationId xmlns:a16="http://schemas.microsoft.com/office/drawing/2014/main" id="{F803BE1A-7DAA-4066-96D1-F165DC50F1B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65" name="Text Box 19">
          <a:extLst>
            <a:ext uri="{FF2B5EF4-FFF2-40B4-BE49-F238E27FC236}">
              <a16:creationId xmlns:a16="http://schemas.microsoft.com/office/drawing/2014/main" id="{E454A817-EE12-40AD-80F2-96D95D00ABB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866" name="Text Box 15">
          <a:extLst>
            <a:ext uri="{FF2B5EF4-FFF2-40B4-BE49-F238E27FC236}">
              <a16:creationId xmlns:a16="http://schemas.microsoft.com/office/drawing/2014/main" id="{46B75C7F-12B8-47F1-B471-5E2E902C264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67" name="Text Box 16">
          <a:extLst>
            <a:ext uri="{FF2B5EF4-FFF2-40B4-BE49-F238E27FC236}">
              <a16:creationId xmlns:a16="http://schemas.microsoft.com/office/drawing/2014/main" id="{FEC711C0-6F1D-42F2-93A8-2A933D5B8171}"/>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68" name="Text Box 17">
          <a:extLst>
            <a:ext uri="{FF2B5EF4-FFF2-40B4-BE49-F238E27FC236}">
              <a16:creationId xmlns:a16="http://schemas.microsoft.com/office/drawing/2014/main" id="{A2A2629D-FCA7-40CD-AC81-F6E149D7B3AE}"/>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69" name="Text Box 18">
          <a:extLst>
            <a:ext uri="{FF2B5EF4-FFF2-40B4-BE49-F238E27FC236}">
              <a16:creationId xmlns:a16="http://schemas.microsoft.com/office/drawing/2014/main" id="{4390AC06-0559-46A9-9425-ACE0FC348996}"/>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4870" name="Text Box 19">
          <a:extLst>
            <a:ext uri="{FF2B5EF4-FFF2-40B4-BE49-F238E27FC236}">
              <a16:creationId xmlns:a16="http://schemas.microsoft.com/office/drawing/2014/main" id="{DD72D92E-055B-461E-8C1F-CA049D141160}"/>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442269"/>
    <xdr:sp macro="" textlink="">
      <xdr:nvSpPr>
        <xdr:cNvPr id="4871" name="Text Box 15">
          <a:extLst>
            <a:ext uri="{FF2B5EF4-FFF2-40B4-BE49-F238E27FC236}">
              <a16:creationId xmlns:a16="http://schemas.microsoft.com/office/drawing/2014/main" id="{9ED1648B-EE92-4541-B0A5-A26DC6DFBDE6}"/>
            </a:ext>
          </a:extLst>
        </xdr:cNvPr>
        <xdr:cNvSpPr txBox="1">
          <a:spLocks noChangeArrowheads="1"/>
        </xdr:cNvSpPr>
      </xdr:nvSpPr>
      <xdr:spPr bwMode="auto">
        <a:xfrm>
          <a:off x="389667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72" name="Text Box 16">
          <a:extLst>
            <a:ext uri="{FF2B5EF4-FFF2-40B4-BE49-F238E27FC236}">
              <a16:creationId xmlns:a16="http://schemas.microsoft.com/office/drawing/2014/main" id="{05F65ED7-218A-40D8-9001-D6F97EAE92B1}"/>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73" name="Text Box 17">
          <a:extLst>
            <a:ext uri="{FF2B5EF4-FFF2-40B4-BE49-F238E27FC236}">
              <a16:creationId xmlns:a16="http://schemas.microsoft.com/office/drawing/2014/main" id="{96A3006B-B7DB-4130-83B4-C4FFA688C262}"/>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74" name="Text Box 18">
          <a:extLst>
            <a:ext uri="{FF2B5EF4-FFF2-40B4-BE49-F238E27FC236}">
              <a16:creationId xmlns:a16="http://schemas.microsoft.com/office/drawing/2014/main" id="{1546E268-B66E-4D80-913B-F308CC9B436D}"/>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171450"/>
    <xdr:sp macro="" textlink="">
      <xdr:nvSpPr>
        <xdr:cNvPr id="4875" name="Text Box 19">
          <a:extLst>
            <a:ext uri="{FF2B5EF4-FFF2-40B4-BE49-F238E27FC236}">
              <a16:creationId xmlns:a16="http://schemas.microsoft.com/office/drawing/2014/main" id="{7669D234-F7B1-416C-8DB5-9FF7FA65396E}"/>
            </a:ext>
          </a:extLst>
        </xdr:cNvPr>
        <xdr:cNvSpPr txBox="1">
          <a:spLocks noChangeArrowheads="1"/>
        </xdr:cNvSpPr>
      </xdr:nvSpPr>
      <xdr:spPr bwMode="auto">
        <a:xfrm>
          <a:off x="222313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98</xdr:row>
      <xdr:rowOff>0</xdr:rowOff>
    </xdr:from>
    <xdr:ext cx="95250" cy="213632"/>
    <xdr:sp macro="" textlink="">
      <xdr:nvSpPr>
        <xdr:cNvPr id="4876" name="Text Box 15">
          <a:extLst>
            <a:ext uri="{FF2B5EF4-FFF2-40B4-BE49-F238E27FC236}">
              <a16:creationId xmlns:a16="http://schemas.microsoft.com/office/drawing/2014/main" id="{95D4A337-A052-4013-927F-1209205CB33D}"/>
            </a:ext>
          </a:extLst>
        </xdr:cNvPr>
        <xdr:cNvSpPr txBox="1">
          <a:spLocks noChangeArrowheads="1"/>
        </xdr:cNvSpPr>
      </xdr:nvSpPr>
      <xdr:spPr bwMode="auto">
        <a:xfrm>
          <a:off x="22231350"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77" name="Text Box 16">
          <a:extLst>
            <a:ext uri="{FF2B5EF4-FFF2-40B4-BE49-F238E27FC236}">
              <a16:creationId xmlns:a16="http://schemas.microsoft.com/office/drawing/2014/main" id="{03492F11-227D-4913-8DD4-85D44B3FFFC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878" name="Text Box 17">
          <a:extLst>
            <a:ext uri="{FF2B5EF4-FFF2-40B4-BE49-F238E27FC236}">
              <a16:creationId xmlns:a16="http://schemas.microsoft.com/office/drawing/2014/main" id="{18AB66EF-9128-4BD3-A07A-EBDDC0EB337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879" name="Text Box 18">
          <a:extLst>
            <a:ext uri="{FF2B5EF4-FFF2-40B4-BE49-F238E27FC236}">
              <a16:creationId xmlns:a16="http://schemas.microsoft.com/office/drawing/2014/main" id="{ABC1DDB5-AE83-4BA7-8368-18C5BBB2F203}"/>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880" name="Text Box 15">
          <a:extLst>
            <a:ext uri="{FF2B5EF4-FFF2-40B4-BE49-F238E27FC236}">
              <a16:creationId xmlns:a16="http://schemas.microsoft.com/office/drawing/2014/main" id="{8EA5F749-8F2E-4367-9F96-1D903C479CDD}"/>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81" name="Text Box 16">
          <a:extLst>
            <a:ext uri="{FF2B5EF4-FFF2-40B4-BE49-F238E27FC236}">
              <a16:creationId xmlns:a16="http://schemas.microsoft.com/office/drawing/2014/main" id="{5CDA8296-674F-4787-9EC1-7AD953C4BEC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82" name="Text Box 17">
          <a:extLst>
            <a:ext uri="{FF2B5EF4-FFF2-40B4-BE49-F238E27FC236}">
              <a16:creationId xmlns:a16="http://schemas.microsoft.com/office/drawing/2014/main" id="{D821EDA7-E7AF-4130-B3B0-41041354A5F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83" name="Text Box 18">
          <a:extLst>
            <a:ext uri="{FF2B5EF4-FFF2-40B4-BE49-F238E27FC236}">
              <a16:creationId xmlns:a16="http://schemas.microsoft.com/office/drawing/2014/main" id="{E410C269-A374-4179-9D8C-2E6D1E4E77CA}"/>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84" name="Text Box 19">
          <a:extLst>
            <a:ext uri="{FF2B5EF4-FFF2-40B4-BE49-F238E27FC236}">
              <a16:creationId xmlns:a16="http://schemas.microsoft.com/office/drawing/2014/main" id="{B33B63FB-D83A-465E-8B28-D164E6DF399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885" name="Text Box 16">
          <a:extLst>
            <a:ext uri="{FF2B5EF4-FFF2-40B4-BE49-F238E27FC236}">
              <a16:creationId xmlns:a16="http://schemas.microsoft.com/office/drawing/2014/main" id="{EBB0FE39-CAA8-43DF-8A97-1C0699C91D35}"/>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86" name="Text Box 16">
          <a:extLst>
            <a:ext uri="{FF2B5EF4-FFF2-40B4-BE49-F238E27FC236}">
              <a16:creationId xmlns:a16="http://schemas.microsoft.com/office/drawing/2014/main" id="{524EFBAC-FD6A-4B54-BC90-831CCC6EE919}"/>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87" name="Text Box 17">
          <a:extLst>
            <a:ext uri="{FF2B5EF4-FFF2-40B4-BE49-F238E27FC236}">
              <a16:creationId xmlns:a16="http://schemas.microsoft.com/office/drawing/2014/main" id="{0074E6DB-45B9-489A-95E1-446BF42B83F6}"/>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88" name="Text Box 18">
          <a:extLst>
            <a:ext uri="{FF2B5EF4-FFF2-40B4-BE49-F238E27FC236}">
              <a16:creationId xmlns:a16="http://schemas.microsoft.com/office/drawing/2014/main" id="{44ECE95B-90C3-473C-A6FD-9E1CF276F971}"/>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4889" name="Text Box 19">
          <a:extLst>
            <a:ext uri="{FF2B5EF4-FFF2-40B4-BE49-F238E27FC236}">
              <a16:creationId xmlns:a16="http://schemas.microsoft.com/office/drawing/2014/main" id="{08102FFC-2C2A-4E2C-A68D-F065D554F302}"/>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442269"/>
    <xdr:sp macro="" textlink="">
      <xdr:nvSpPr>
        <xdr:cNvPr id="4890" name="Text Box 15">
          <a:extLst>
            <a:ext uri="{FF2B5EF4-FFF2-40B4-BE49-F238E27FC236}">
              <a16:creationId xmlns:a16="http://schemas.microsoft.com/office/drawing/2014/main" id="{E072D8A2-7738-403F-9E6D-4AED419FD050}"/>
            </a:ext>
          </a:extLst>
        </xdr:cNvPr>
        <xdr:cNvSpPr txBox="1">
          <a:spLocks noChangeArrowheads="1"/>
        </xdr:cNvSpPr>
      </xdr:nvSpPr>
      <xdr:spPr bwMode="auto">
        <a:xfrm>
          <a:off x="40366950"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98</xdr:row>
      <xdr:rowOff>0</xdr:rowOff>
    </xdr:from>
    <xdr:to>
      <xdr:col>22</xdr:col>
      <xdr:colOff>93820</xdr:colOff>
      <xdr:row>98</xdr:row>
      <xdr:rowOff>97291</xdr:rowOff>
    </xdr:to>
    <xdr:sp macro="" textlink="">
      <xdr:nvSpPr>
        <xdr:cNvPr id="4891" name="Text Box 15">
          <a:extLst>
            <a:ext uri="{FF2B5EF4-FFF2-40B4-BE49-F238E27FC236}">
              <a16:creationId xmlns:a16="http://schemas.microsoft.com/office/drawing/2014/main" id="{0B51C649-ACB8-4F60-B202-F5E3636FE2EC}"/>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98</xdr:row>
      <xdr:rowOff>0</xdr:rowOff>
    </xdr:from>
    <xdr:to>
      <xdr:col>44</xdr:col>
      <xdr:colOff>93820</xdr:colOff>
      <xdr:row>98</xdr:row>
      <xdr:rowOff>97291</xdr:rowOff>
    </xdr:to>
    <xdr:sp macro="" textlink="">
      <xdr:nvSpPr>
        <xdr:cNvPr id="4892" name="Text Box 15">
          <a:extLst>
            <a:ext uri="{FF2B5EF4-FFF2-40B4-BE49-F238E27FC236}">
              <a16:creationId xmlns:a16="http://schemas.microsoft.com/office/drawing/2014/main" id="{7FA2535E-1431-4CB8-8971-EF2364E41938}"/>
            </a:ext>
          </a:extLst>
        </xdr:cNvPr>
        <xdr:cNvSpPr txBox="1">
          <a:spLocks noChangeArrowheads="1"/>
        </xdr:cNvSpPr>
      </xdr:nvSpPr>
      <xdr:spPr bwMode="auto">
        <a:xfrm>
          <a:off x="4210050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98</xdr:row>
      <xdr:rowOff>0</xdr:rowOff>
    </xdr:from>
    <xdr:to>
      <xdr:col>44</xdr:col>
      <xdr:colOff>93820</xdr:colOff>
      <xdr:row>98</xdr:row>
      <xdr:rowOff>97291</xdr:rowOff>
    </xdr:to>
    <xdr:sp macro="" textlink="">
      <xdr:nvSpPr>
        <xdr:cNvPr id="4893" name="Text Box 15">
          <a:extLst>
            <a:ext uri="{FF2B5EF4-FFF2-40B4-BE49-F238E27FC236}">
              <a16:creationId xmlns:a16="http://schemas.microsoft.com/office/drawing/2014/main" id="{1E4E6E9F-F133-4073-AF62-36281C3E472C}"/>
            </a:ext>
          </a:extLst>
        </xdr:cNvPr>
        <xdr:cNvSpPr txBox="1">
          <a:spLocks noChangeArrowheads="1"/>
        </xdr:cNvSpPr>
      </xdr:nvSpPr>
      <xdr:spPr bwMode="auto">
        <a:xfrm>
          <a:off x="4210050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98</xdr:row>
      <xdr:rowOff>0</xdr:rowOff>
    </xdr:from>
    <xdr:ext cx="95250" cy="442269"/>
    <xdr:sp macro="" textlink="">
      <xdr:nvSpPr>
        <xdr:cNvPr id="4894" name="Text Box 15">
          <a:extLst>
            <a:ext uri="{FF2B5EF4-FFF2-40B4-BE49-F238E27FC236}">
              <a16:creationId xmlns:a16="http://schemas.microsoft.com/office/drawing/2014/main" id="{A06F4925-78BC-4943-95E5-824B671286C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895" name="Text Box 15">
          <a:extLst>
            <a:ext uri="{FF2B5EF4-FFF2-40B4-BE49-F238E27FC236}">
              <a16:creationId xmlns:a16="http://schemas.microsoft.com/office/drawing/2014/main" id="{E2F2F678-4970-4B51-915E-59D5375FB6F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896" name="Text Box 15">
          <a:extLst>
            <a:ext uri="{FF2B5EF4-FFF2-40B4-BE49-F238E27FC236}">
              <a16:creationId xmlns:a16="http://schemas.microsoft.com/office/drawing/2014/main" id="{69AD361E-0C4E-45D1-9D19-C7864C9091C0}"/>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897" name="Text Box 15">
          <a:extLst>
            <a:ext uri="{FF2B5EF4-FFF2-40B4-BE49-F238E27FC236}">
              <a16:creationId xmlns:a16="http://schemas.microsoft.com/office/drawing/2014/main" id="{8EBC033E-3838-4F0F-A43F-2EB4BFBFA95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98</xdr:row>
      <xdr:rowOff>0</xdr:rowOff>
    </xdr:from>
    <xdr:to>
      <xdr:col>22</xdr:col>
      <xdr:colOff>93820</xdr:colOff>
      <xdr:row>98</xdr:row>
      <xdr:rowOff>23041</xdr:rowOff>
    </xdr:to>
    <xdr:sp macro="" textlink="">
      <xdr:nvSpPr>
        <xdr:cNvPr id="4898" name="Text Box 15">
          <a:extLst>
            <a:ext uri="{FF2B5EF4-FFF2-40B4-BE49-F238E27FC236}">
              <a16:creationId xmlns:a16="http://schemas.microsoft.com/office/drawing/2014/main" id="{01AB111A-F271-4477-8A12-D080EF1B41AD}"/>
            </a:ext>
          </a:extLst>
        </xdr:cNvPr>
        <xdr:cNvSpPr txBox="1">
          <a:spLocks noChangeArrowheads="1"/>
        </xdr:cNvSpPr>
      </xdr:nvSpPr>
      <xdr:spPr bwMode="auto">
        <a:xfrm>
          <a:off x="22231350" y="6429375"/>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23041</xdr:rowOff>
    </xdr:to>
    <xdr:sp macro="" textlink="">
      <xdr:nvSpPr>
        <xdr:cNvPr id="4899" name="Text Box 15">
          <a:extLst>
            <a:ext uri="{FF2B5EF4-FFF2-40B4-BE49-F238E27FC236}">
              <a16:creationId xmlns:a16="http://schemas.microsoft.com/office/drawing/2014/main" id="{B284C0DC-A681-49B1-856C-82C13172117B}"/>
            </a:ext>
          </a:extLst>
        </xdr:cNvPr>
        <xdr:cNvSpPr txBox="1">
          <a:spLocks noChangeArrowheads="1"/>
        </xdr:cNvSpPr>
      </xdr:nvSpPr>
      <xdr:spPr bwMode="auto">
        <a:xfrm>
          <a:off x="22231350" y="6429375"/>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23041</xdr:rowOff>
    </xdr:to>
    <xdr:sp macro="" textlink="">
      <xdr:nvSpPr>
        <xdr:cNvPr id="4900" name="Text Box 15">
          <a:extLst>
            <a:ext uri="{FF2B5EF4-FFF2-40B4-BE49-F238E27FC236}">
              <a16:creationId xmlns:a16="http://schemas.microsoft.com/office/drawing/2014/main" id="{A723E44D-2F41-4F72-BE31-54CF1B7191AD}"/>
            </a:ext>
          </a:extLst>
        </xdr:cNvPr>
        <xdr:cNvSpPr txBox="1">
          <a:spLocks noChangeArrowheads="1"/>
        </xdr:cNvSpPr>
      </xdr:nvSpPr>
      <xdr:spPr bwMode="auto">
        <a:xfrm>
          <a:off x="22231350" y="6429375"/>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23041</xdr:rowOff>
    </xdr:to>
    <xdr:sp macro="" textlink="">
      <xdr:nvSpPr>
        <xdr:cNvPr id="4901" name="Text Box 15">
          <a:extLst>
            <a:ext uri="{FF2B5EF4-FFF2-40B4-BE49-F238E27FC236}">
              <a16:creationId xmlns:a16="http://schemas.microsoft.com/office/drawing/2014/main" id="{390EBBB2-51CA-446E-8E9B-ADA016E4F1FC}"/>
            </a:ext>
          </a:extLst>
        </xdr:cNvPr>
        <xdr:cNvSpPr txBox="1">
          <a:spLocks noChangeArrowheads="1"/>
        </xdr:cNvSpPr>
      </xdr:nvSpPr>
      <xdr:spPr bwMode="auto">
        <a:xfrm>
          <a:off x="22231350" y="6429375"/>
          <a:ext cx="93820" cy="23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02" name="Text Box 15">
          <a:extLst>
            <a:ext uri="{FF2B5EF4-FFF2-40B4-BE49-F238E27FC236}">
              <a16:creationId xmlns:a16="http://schemas.microsoft.com/office/drawing/2014/main" id="{A9E54BA5-3EF5-434F-A402-08015E30E266}"/>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03" name="Text Box 15">
          <a:extLst>
            <a:ext uri="{FF2B5EF4-FFF2-40B4-BE49-F238E27FC236}">
              <a16:creationId xmlns:a16="http://schemas.microsoft.com/office/drawing/2014/main" id="{F0A679F8-298A-41B9-BD2D-22EA9BCCAAA0}"/>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98</xdr:row>
      <xdr:rowOff>0</xdr:rowOff>
    </xdr:from>
    <xdr:to>
      <xdr:col>44</xdr:col>
      <xdr:colOff>93820</xdr:colOff>
      <xdr:row>98</xdr:row>
      <xdr:rowOff>97291</xdr:rowOff>
    </xdr:to>
    <xdr:sp macro="" textlink="">
      <xdr:nvSpPr>
        <xdr:cNvPr id="4904" name="Text Box 15">
          <a:extLst>
            <a:ext uri="{FF2B5EF4-FFF2-40B4-BE49-F238E27FC236}">
              <a16:creationId xmlns:a16="http://schemas.microsoft.com/office/drawing/2014/main" id="{A709E1E3-C39E-4E61-A780-1A59586C498E}"/>
            </a:ext>
          </a:extLst>
        </xdr:cNvPr>
        <xdr:cNvSpPr txBox="1">
          <a:spLocks noChangeArrowheads="1"/>
        </xdr:cNvSpPr>
      </xdr:nvSpPr>
      <xdr:spPr bwMode="auto">
        <a:xfrm>
          <a:off x="4210050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05" name="Text Box 15">
          <a:extLst>
            <a:ext uri="{FF2B5EF4-FFF2-40B4-BE49-F238E27FC236}">
              <a16:creationId xmlns:a16="http://schemas.microsoft.com/office/drawing/2014/main" id="{3B4C7747-E63E-4C14-B76B-8C5D0B98EF7A}"/>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06" name="Text Box 15">
          <a:extLst>
            <a:ext uri="{FF2B5EF4-FFF2-40B4-BE49-F238E27FC236}">
              <a16:creationId xmlns:a16="http://schemas.microsoft.com/office/drawing/2014/main" id="{70B74785-4F26-4B7F-9632-93F972879507}"/>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07" name="Text Box 15">
          <a:extLst>
            <a:ext uri="{FF2B5EF4-FFF2-40B4-BE49-F238E27FC236}">
              <a16:creationId xmlns:a16="http://schemas.microsoft.com/office/drawing/2014/main" id="{795561A7-3357-450C-A620-F7F4479917AB}"/>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08" name="Text Box 15">
          <a:extLst>
            <a:ext uri="{FF2B5EF4-FFF2-40B4-BE49-F238E27FC236}">
              <a16:creationId xmlns:a16="http://schemas.microsoft.com/office/drawing/2014/main" id="{444B1E11-1090-4DF8-B16B-EA4AD9AD15FB}"/>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09" name="Text Box 15">
          <a:extLst>
            <a:ext uri="{FF2B5EF4-FFF2-40B4-BE49-F238E27FC236}">
              <a16:creationId xmlns:a16="http://schemas.microsoft.com/office/drawing/2014/main" id="{202D3FD4-CC96-4379-AC2E-CC3E613182BD}"/>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0" name="Text Box 15">
          <a:extLst>
            <a:ext uri="{FF2B5EF4-FFF2-40B4-BE49-F238E27FC236}">
              <a16:creationId xmlns:a16="http://schemas.microsoft.com/office/drawing/2014/main" id="{001B5F96-1576-4FA3-809A-D05E260CE5AC}"/>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1" name="Text Box 15">
          <a:extLst>
            <a:ext uri="{FF2B5EF4-FFF2-40B4-BE49-F238E27FC236}">
              <a16:creationId xmlns:a16="http://schemas.microsoft.com/office/drawing/2014/main" id="{B696B984-4E4E-45E9-9BDB-4A925E614598}"/>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12" name="Text Box 15">
          <a:extLst>
            <a:ext uri="{FF2B5EF4-FFF2-40B4-BE49-F238E27FC236}">
              <a16:creationId xmlns:a16="http://schemas.microsoft.com/office/drawing/2014/main" id="{8C1F3B67-3163-42C2-BE55-C1615C86D937}"/>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13" name="Text Box 15">
          <a:extLst>
            <a:ext uri="{FF2B5EF4-FFF2-40B4-BE49-F238E27FC236}">
              <a16:creationId xmlns:a16="http://schemas.microsoft.com/office/drawing/2014/main" id="{A0FA97B9-E608-4B6D-9CE9-6E1AAA49634D}"/>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14" name="Text Box 15">
          <a:extLst>
            <a:ext uri="{FF2B5EF4-FFF2-40B4-BE49-F238E27FC236}">
              <a16:creationId xmlns:a16="http://schemas.microsoft.com/office/drawing/2014/main" id="{C844A49D-A233-4244-B971-F9FA19E34AC0}"/>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5" name="Text Box 15">
          <a:extLst>
            <a:ext uri="{FF2B5EF4-FFF2-40B4-BE49-F238E27FC236}">
              <a16:creationId xmlns:a16="http://schemas.microsoft.com/office/drawing/2014/main" id="{4D53BD44-6F16-4227-A9CA-E04D7C7B8E6A}"/>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6" name="Text Box 15">
          <a:extLst>
            <a:ext uri="{FF2B5EF4-FFF2-40B4-BE49-F238E27FC236}">
              <a16:creationId xmlns:a16="http://schemas.microsoft.com/office/drawing/2014/main" id="{FD6D584B-5ACE-4164-A062-A3E4CE257C86}"/>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7" name="Text Box 15">
          <a:extLst>
            <a:ext uri="{FF2B5EF4-FFF2-40B4-BE49-F238E27FC236}">
              <a16:creationId xmlns:a16="http://schemas.microsoft.com/office/drawing/2014/main" id="{7DF9C70A-0964-49E6-A112-015030925A14}"/>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18971</xdr:rowOff>
    </xdr:to>
    <xdr:sp macro="" textlink="">
      <xdr:nvSpPr>
        <xdr:cNvPr id="4918" name="Text Box 15">
          <a:extLst>
            <a:ext uri="{FF2B5EF4-FFF2-40B4-BE49-F238E27FC236}">
              <a16:creationId xmlns:a16="http://schemas.microsoft.com/office/drawing/2014/main" id="{C1C0BE04-A015-420D-B2BD-E8754B557DFE}"/>
            </a:ext>
          </a:extLst>
        </xdr:cNvPr>
        <xdr:cNvSpPr txBox="1">
          <a:spLocks noChangeArrowheads="1"/>
        </xdr:cNvSpPr>
      </xdr:nvSpPr>
      <xdr:spPr bwMode="auto">
        <a:xfrm>
          <a:off x="22231350" y="6429375"/>
          <a:ext cx="93820" cy="18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19" name="Text Box 15">
          <a:extLst>
            <a:ext uri="{FF2B5EF4-FFF2-40B4-BE49-F238E27FC236}">
              <a16:creationId xmlns:a16="http://schemas.microsoft.com/office/drawing/2014/main" id="{4D778482-EE7B-4894-885E-82E8AB94B330}"/>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20" name="Text Box 15">
          <a:extLst>
            <a:ext uri="{FF2B5EF4-FFF2-40B4-BE49-F238E27FC236}">
              <a16:creationId xmlns:a16="http://schemas.microsoft.com/office/drawing/2014/main" id="{F3225D0B-9FA9-4C91-9CA5-E4C282B94B14}"/>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21" name="Text Box 15">
          <a:extLst>
            <a:ext uri="{FF2B5EF4-FFF2-40B4-BE49-F238E27FC236}">
              <a16:creationId xmlns:a16="http://schemas.microsoft.com/office/drawing/2014/main" id="{CB641BB7-AA6F-48B6-958F-9BFB54CEC8C9}"/>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22" name="Text Box 15">
          <a:extLst>
            <a:ext uri="{FF2B5EF4-FFF2-40B4-BE49-F238E27FC236}">
              <a16:creationId xmlns:a16="http://schemas.microsoft.com/office/drawing/2014/main" id="{900E47A9-CC62-45E6-9026-2B7300CD6B41}"/>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23" name="Text Box 15">
          <a:extLst>
            <a:ext uri="{FF2B5EF4-FFF2-40B4-BE49-F238E27FC236}">
              <a16:creationId xmlns:a16="http://schemas.microsoft.com/office/drawing/2014/main" id="{439D49FE-A157-40E2-8E55-D5057CBA7BC5}"/>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24" name="Text Box 15">
          <a:extLst>
            <a:ext uri="{FF2B5EF4-FFF2-40B4-BE49-F238E27FC236}">
              <a16:creationId xmlns:a16="http://schemas.microsoft.com/office/drawing/2014/main" id="{C48BB8C7-8EBB-4EA4-BD92-EDFAB9D81E25}"/>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25" name="Text Box 15">
          <a:extLst>
            <a:ext uri="{FF2B5EF4-FFF2-40B4-BE49-F238E27FC236}">
              <a16:creationId xmlns:a16="http://schemas.microsoft.com/office/drawing/2014/main" id="{E1293B53-F47C-40E9-A6CC-2F614B390536}"/>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26" name="Text Box 15">
          <a:extLst>
            <a:ext uri="{FF2B5EF4-FFF2-40B4-BE49-F238E27FC236}">
              <a16:creationId xmlns:a16="http://schemas.microsoft.com/office/drawing/2014/main" id="{93B74A83-A173-4F4C-8D79-9AE35C10CDE5}"/>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27" name="Text Box 15">
          <a:extLst>
            <a:ext uri="{FF2B5EF4-FFF2-40B4-BE49-F238E27FC236}">
              <a16:creationId xmlns:a16="http://schemas.microsoft.com/office/drawing/2014/main" id="{A9745295-89C2-43C0-82EE-B6D138799E34}"/>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28" name="Text Box 15">
          <a:extLst>
            <a:ext uri="{FF2B5EF4-FFF2-40B4-BE49-F238E27FC236}">
              <a16:creationId xmlns:a16="http://schemas.microsoft.com/office/drawing/2014/main" id="{6454312B-878A-49F1-BBAB-DB1654AD0B98}"/>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29" name="Text Box 15">
          <a:extLst>
            <a:ext uri="{FF2B5EF4-FFF2-40B4-BE49-F238E27FC236}">
              <a16:creationId xmlns:a16="http://schemas.microsoft.com/office/drawing/2014/main" id="{269D0B92-ACD0-40E1-9830-3D853979E1E8}"/>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114696</xdr:rowOff>
    </xdr:to>
    <xdr:sp macro="" textlink="">
      <xdr:nvSpPr>
        <xdr:cNvPr id="4930" name="Text Box 15">
          <a:extLst>
            <a:ext uri="{FF2B5EF4-FFF2-40B4-BE49-F238E27FC236}">
              <a16:creationId xmlns:a16="http://schemas.microsoft.com/office/drawing/2014/main" id="{585CBABB-A6A6-4FF3-BF43-0BABE0D0DC51}"/>
            </a:ext>
          </a:extLst>
        </xdr:cNvPr>
        <xdr:cNvSpPr txBox="1">
          <a:spLocks noChangeArrowheads="1"/>
        </xdr:cNvSpPr>
      </xdr:nvSpPr>
      <xdr:spPr bwMode="auto">
        <a:xfrm>
          <a:off x="22231350" y="6429375"/>
          <a:ext cx="9382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1" name="Text Box 15">
          <a:extLst>
            <a:ext uri="{FF2B5EF4-FFF2-40B4-BE49-F238E27FC236}">
              <a16:creationId xmlns:a16="http://schemas.microsoft.com/office/drawing/2014/main" id="{79DB7144-39CD-49F0-B58F-45B13B6BD0CF}"/>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2" name="Text Box 15">
          <a:extLst>
            <a:ext uri="{FF2B5EF4-FFF2-40B4-BE49-F238E27FC236}">
              <a16:creationId xmlns:a16="http://schemas.microsoft.com/office/drawing/2014/main" id="{15274360-917B-46BF-B169-93895D134140}"/>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3" name="Text Box 15">
          <a:extLst>
            <a:ext uri="{FF2B5EF4-FFF2-40B4-BE49-F238E27FC236}">
              <a16:creationId xmlns:a16="http://schemas.microsoft.com/office/drawing/2014/main" id="{3CE9661C-289B-4155-8C61-0F167F853065}"/>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4" name="Text Box 15">
          <a:extLst>
            <a:ext uri="{FF2B5EF4-FFF2-40B4-BE49-F238E27FC236}">
              <a16:creationId xmlns:a16="http://schemas.microsoft.com/office/drawing/2014/main" id="{551C596F-9F71-4CA7-892B-D94CADA6BA42}"/>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5" name="Text Box 15">
          <a:extLst>
            <a:ext uri="{FF2B5EF4-FFF2-40B4-BE49-F238E27FC236}">
              <a16:creationId xmlns:a16="http://schemas.microsoft.com/office/drawing/2014/main" id="{9B446AE0-DF50-4FA3-95C2-F729E4B9C1D7}"/>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98</xdr:row>
      <xdr:rowOff>0</xdr:rowOff>
    </xdr:from>
    <xdr:to>
      <xdr:col>22</xdr:col>
      <xdr:colOff>93820</xdr:colOff>
      <xdr:row>98</xdr:row>
      <xdr:rowOff>97291</xdr:rowOff>
    </xdr:to>
    <xdr:sp macro="" textlink="">
      <xdr:nvSpPr>
        <xdr:cNvPr id="4936" name="Text Box 15">
          <a:extLst>
            <a:ext uri="{FF2B5EF4-FFF2-40B4-BE49-F238E27FC236}">
              <a16:creationId xmlns:a16="http://schemas.microsoft.com/office/drawing/2014/main" id="{99F12F5C-859D-46A0-8CB6-3D5EC3D34506}"/>
            </a:ext>
          </a:extLst>
        </xdr:cNvPr>
        <xdr:cNvSpPr txBox="1">
          <a:spLocks noChangeArrowheads="1"/>
        </xdr:cNvSpPr>
      </xdr:nvSpPr>
      <xdr:spPr bwMode="auto">
        <a:xfrm>
          <a:off x="22231350" y="6429375"/>
          <a:ext cx="93820" cy="97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97</xdr:row>
      <xdr:rowOff>504825</xdr:rowOff>
    </xdr:from>
    <xdr:ext cx="95250" cy="442269"/>
    <xdr:sp macro="" textlink="">
      <xdr:nvSpPr>
        <xdr:cNvPr id="4937" name="Text Box 15">
          <a:extLst>
            <a:ext uri="{FF2B5EF4-FFF2-40B4-BE49-F238E27FC236}">
              <a16:creationId xmlns:a16="http://schemas.microsoft.com/office/drawing/2014/main" id="{2769A436-B5F7-41A0-8D17-23E9E5C6AA1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97</xdr:row>
      <xdr:rowOff>504825</xdr:rowOff>
    </xdr:from>
    <xdr:ext cx="95250" cy="213632"/>
    <xdr:sp macro="" textlink="">
      <xdr:nvSpPr>
        <xdr:cNvPr id="4938" name="Text Box 15">
          <a:extLst>
            <a:ext uri="{FF2B5EF4-FFF2-40B4-BE49-F238E27FC236}">
              <a16:creationId xmlns:a16="http://schemas.microsoft.com/office/drawing/2014/main" id="{3B14F857-C324-43AB-8F79-2B4E70ECD48E}"/>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39" name="Text Box 15">
          <a:extLst>
            <a:ext uri="{FF2B5EF4-FFF2-40B4-BE49-F238E27FC236}">
              <a16:creationId xmlns:a16="http://schemas.microsoft.com/office/drawing/2014/main" id="{14381301-5E59-4CE0-A25E-C1335C463AE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40" name="Text Box 15">
          <a:extLst>
            <a:ext uri="{FF2B5EF4-FFF2-40B4-BE49-F238E27FC236}">
              <a16:creationId xmlns:a16="http://schemas.microsoft.com/office/drawing/2014/main" id="{D3BF790E-5F56-4F24-912D-2C3C24D6442D}"/>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1" name="Text Box 16">
          <a:extLst>
            <a:ext uri="{FF2B5EF4-FFF2-40B4-BE49-F238E27FC236}">
              <a16:creationId xmlns:a16="http://schemas.microsoft.com/office/drawing/2014/main" id="{C97249A7-CE82-414D-8A32-D333D011DA4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2" name="Text Box 17">
          <a:extLst>
            <a:ext uri="{FF2B5EF4-FFF2-40B4-BE49-F238E27FC236}">
              <a16:creationId xmlns:a16="http://schemas.microsoft.com/office/drawing/2014/main" id="{2E635BE6-8D09-414C-8702-F14553186DFE}"/>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3" name="Text Box 18">
          <a:extLst>
            <a:ext uri="{FF2B5EF4-FFF2-40B4-BE49-F238E27FC236}">
              <a16:creationId xmlns:a16="http://schemas.microsoft.com/office/drawing/2014/main" id="{ACCA0EBA-DD75-4D0E-A9A6-09DB4D4981B6}"/>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4" name="Text Box 19">
          <a:extLst>
            <a:ext uri="{FF2B5EF4-FFF2-40B4-BE49-F238E27FC236}">
              <a16:creationId xmlns:a16="http://schemas.microsoft.com/office/drawing/2014/main" id="{FFB7877C-A0A3-4C64-96D3-15C0EF62E85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4945" name="Text Box 15">
          <a:extLst>
            <a:ext uri="{FF2B5EF4-FFF2-40B4-BE49-F238E27FC236}">
              <a16:creationId xmlns:a16="http://schemas.microsoft.com/office/drawing/2014/main" id="{418D0E3D-93C1-4144-ADDC-CA69D1721A4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6" name="Text Box 16">
          <a:extLst>
            <a:ext uri="{FF2B5EF4-FFF2-40B4-BE49-F238E27FC236}">
              <a16:creationId xmlns:a16="http://schemas.microsoft.com/office/drawing/2014/main" id="{36FC2363-F4DA-4C70-9DE0-A2EE83E05A3A}"/>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47" name="Text Box 17">
          <a:extLst>
            <a:ext uri="{FF2B5EF4-FFF2-40B4-BE49-F238E27FC236}">
              <a16:creationId xmlns:a16="http://schemas.microsoft.com/office/drawing/2014/main" id="{ACAFAAD7-EDFA-422D-9D62-5BC872576FC5}"/>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4948" name="Text Box 18">
          <a:extLst>
            <a:ext uri="{FF2B5EF4-FFF2-40B4-BE49-F238E27FC236}">
              <a16:creationId xmlns:a16="http://schemas.microsoft.com/office/drawing/2014/main" id="{9AF04F8C-F82B-4692-B81F-C2BAEC6DC546}"/>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4949" name="Text Box 15">
          <a:extLst>
            <a:ext uri="{FF2B5EF4-FFF2-40B4-BE49-F238E27FC236}">
              <a16:creationId xmlns:a16="http://schemas.microsoft.com/office/drawing/2014/main" id="{E40819DC-BF8D-4CBF-B972-2D6A98EF100B}"/>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97</xdr:row>
      <xdr:rowOff>504825</xdr:rowOff>
    </xdr:from>
    <xdr:ext cx="95250" cy="442269"/>
    <xdr:sp macro="" textlink="">
      <xdr:nvSpPr>
        <xdr:cNvPr id="4950" name="Text Box 15">
          <a:extLst>
            <a:ext uri="{FF2B5EF4-FFF2-40B4-BE49-F238E27FC236}">
              <a16:creationId xmlns:a16="http://schemas.microsoft.com/office/drawing/2014/main" id="{F3E440AC-8A1E-4D29-A0B2-681D9A706423}"/>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97</xdr:row>
      <xdr:rowOff>504825</xdr:rowOff>
    </xdr:from>
    <xdr:ext cx="95250" cy="213632"/>
    <xdr:sp macro="" textlink="">
      <xdr:nvSpPr>
        <xdr:cNvPr id="4951" name="Text Box 15">
          <a:extLst>
            <a:ext uri="{FF2B5EF4-FFF2-40B4-BE49-F238E27FC236}">
              <a16:creationId xmlns:a16="http://schemas.microsoft.com/office/drawing/2014/main" id="{B97849DA-C6CB-4912-B6BF-51FAFBDF7A8F}"/>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4952" name="Text Box 15">
          <a:extLst>
            <a:ext uri="{FF2B5EF4-FFF2-40B4-BE49-F238E27FC236}">
              <a16:creationId xmlns:a16="http://schemas.microsoft.com/office/drawing/2014/main" id="{3F555CC3-BFAD-4BE5-B280-5AC8F784764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4953" name="Text Box 15">
          <a:extLst>
            <a:ext uri="{FF2B5EF4-FFF2-40B4-BE49-F238E27FC236}">
              <a16:creationId xmlns:a16="http://schemas.microsoft.com/office/drawing/2014/main" id="{CA4C329E-5A37-45F7-8F23-630D22B87D1D}"/>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54" name="Text Box 16">
          <a:extLst>
            <a:ext uri="{FF2B5EF4-FFF2-40B4-BE49-F238E27FC236}">
              <a16:creationId xmlns:a16="http://schemas.microsoft.com/office/drawing/2014/main" id="{A57428D0-ED3B-4955-AC18-3F0F78F67F4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55" name="Text Box 17">
          <a:extLst>
            <a:ext uri="{FF2B5EF4-FFF2-40B4-BE49-F238E27FC236}">
              <a16:creationId xmlns:a16="http://schemas.microsoft.com/office/drawing/2014/main" id="{D249EB5E-6257-44A9-9DE8-38C9278C9F4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56" name="Text Box 18">
          <a:extLst>
            <a:ext uri="{FF2B5EF4-FFF2-40B4-BE49-F238E27FC236}">
              <a16:creationId xmlns:a16="http://schemas.microsoft.com/office/drawing/2014/main" id="{6B307929-C954-4455-A933-D592D0F15E9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57" name="Text Box 19">
          <a:extLst>
            <a:ext uri="{FF2B5EF4-FFF2-40B4-BE49-F238E27FC236}">
              <a16:creationId xmlns:a16="http://schemas.microsoft.com/office/drawing/2014/main" id="{90F4FC86-50BB-4F3F-A2C6-37C527D6791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58" name="Text Box 15">
          <a:extLst>
            <a:ext uri="{FF2B5EF4-FFF2-40B4-BE49-F238E27FC236}">
              <a16:creationId xmlns:a16="http://schemas.microsoft.com/office/drawing/2014/main" id="{112AF5DC-325A-471B-9242-41753F4D03E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59" name="Text Box 16">
          <a:extLst>
            <a:ext uri="{FF2B5EF4-FFF2-40B4-BE49-F238E27FC236}">
              <a16:creationId xmlns:a16="http://schemas.microsoft.com/office/drawing/2014/main" id="{1E172555-1E11-4FB3-88C3-B5604E777C3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60" name="Text Box 17">
          <a:extLst>
            <a:ext uri="{FF2B5EF4-FFF2-40B4-BE49-F238E27FC236}">
              <a16:creationId xmlns:a16="http://schemas.microsoft.com/office/drawing/2014/main" id="{7FF9EC12-C410-4E78-9E8D-8E9AB763E9D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961" name="Text Box 18">
          <a:extLst>
            <a:ext uri="{FF2B5EF4-FFF2-40B4-BE49-F238E27FC236}">
              <a16:creationId xmlns:a16="http://schemas.microsoft.com/office/drawing/2014/main" id="{A9892600-55B1-4776-A060-A4376884D10C}"/>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62" name="Text Box 15">
          <a:extLst>
            <a:ext uri="{FF2B5EF4-FFF2-40B4-BE49-F238E27FC236}">
              <a16:creationId xmlns:a16="http://schemas.microsoft.com/office/drawing/2014/main" id="{2C5D4160-549B-448D-A750-914972D6F62B}"/>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63" name="Text Box 15">
          <a:extLst>
            <a:ext uri="{FF2B5EF4-FFF2-40B4-BE49-F238E27FC236}">
              <a16:creationId xmlns:a16="http://schemas.microsoft.com/office/drawing/2014/main" id="{DF1645F1-D9EB-411E-8567-063728DC260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64" name="Text Box 15">
          <a:extLst>
            <a:ext uri="{FF2B5EF4-FFF2-40B4-BE49-F238E27FC236}">
              <a16:creationId xmlns:a16="http://schemas.microsoft.com/office/drawing/2014/main" id="{38E4E2D4-6213-4325-B31A-89B03C7A4F39}"/>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65" name="Text Box 16">
          <a:extLst>
            <a:ext uri="{FF2B5EF4-FFF2-40B4-BE49-F238E27FC236}">
              <a16:creationId xmlns:a16="http://schemas.microsoft.com/office/drawing/2014/main" id="{147397D1-6043-4F8C-BB31-19A538398C30}"/>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66" name="Text Box 17">
          <a:extLst>
            <a:ext uri="{FF2B5EF4-FFF2-40B4-BE49-F238E27FC236}">
              <a16:creationId xmlns:a16="http://schemas.microsoft.com/office/drawing/2014/main" id="{BDFA38AB-286D-4250-B8E9-2484E85E20E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67" name="Text Box 18">
          <a:extLst>
            <a:ext uri="{FF2B5EF4-FFF2-40B4-BE49-F238E27FC236}">
              <a16:creationId xmlns:a16="http://schemas.microsoft.com/office/drawing/2014/main" id="{9E16E9F6-9BC3-4010-85A4-ECEC096E073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68" name="Text Box 19">
          <a:extLst>
            <a:ext uri="{FF2B5EF4-FFF2-40B4-BE49-F238E27FC236}">
              <a16:creationId xmlns:a16="http://schemas.microsoft.com/office/drawing/2014/main" id="{703D9246-AE17-4E52-B4DA-997AC368B2A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69" name="Text Box 15">
          <a:extLst>
            <a:ext uri="{FF2B5EF4-FFF2-40B4-BE49-F238E27FC236}">
              <a16:creationId xmlns:a16="http://schemas.microsoft.com/office/drawing/2014/main" id="{BD2E65E7-BB48-48BD-B93B-DF8D3852A8C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0" name="Text Box 16">
          <a:extLst>
            <a:ext uri="{FF2B5EF4-FFF2-40B4-BE49-F238E27FC236}">
              <a16:creationId xmlns:a16="http://schemas.microsoft.com/office/drawing/2014/main" id="{363463F0-FC76-4FB5-A8EC-E41A2BDA584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1" name="Text Box 17">
          <a:extLst>
            <a:ext uri="{FF2B5EF4-FFF2-40B4-BE49-F238E27FC236}">
              <a16:creationId xmlns:a16="http://schemas.microsoft.com/office/drawing/2014/main" id="{6236D751-7851-4F51-923F-27B9D5CEB73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972" name="Text Box 18">
          <a:extLst>
            <a:ext uri="{FF2B5EF4-FFF2-40B4-BE49-F238E27FC236}">
              <a16:creationId xmlns:a16="http://schemas.microsoft.com/office/drawing/2014/main" id="{6C8B29AF-4568-4334-98A7-E7D499C558FB}"/>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73" name="Text Box 15">
          <a:extLst>
            <a:ext uri="{FF2B5EF4-FFF2-40B4-BE49-F238E27FC236}">
              <a16:creationId xmlns:a16="http://schemas.microsoft.com/office/drawing/2014/main" id="{8E9C3B1A-117D-4B2E-8DC9-D35043668000}"/>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74" name="Text Box 15">
          <a:extLst>
            <a:ext uri="{FF2B5EF4-FFF2-40B4-BE49-F238E27FC236}">
              <a16:creationId xmlns:a16="http://schemas.microsoft.com/office/drawing/2014/main" id="{5714168A-09C1-4097-A91D-32713CBA870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75" name="Text Box 15">
          <a:extLst>
            <a:ext uri="{FF2B5EF4-FFF2-40B4-BE49-F238E27FC236}">
              <a16:creationId xmlns:a16="http://schemas.microsoft.com/office/drawing/2014/main" id="{14BFEE6E-04DC-4282-A61C-3A1651F2C620}"/>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6" name="Text Box 16">
          <a:extLst>
            <a:ext uri="{FF2B5EF4-FFF2-40B4-BE49-F238E27FC236}">
              <a16:creationId xmlns:a16="http://schemas.microsoft.com/office/drawing/2014/main" id="{717BA7BB-E937-4F17-B4C6-121C42B26FC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7" name="Text Box 17">
          <a:extLst>
            <a:ext uri="{FF2B5EF4-FFF2-40B4-BE49-F238E27FC236}">
              <a16:creationId xmlns:a16="http://schemas.microsoft.com/office/drawing/2014/main" id="{D422C4D0-E178-41D6-B646-032C3EF2832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8" name="Text Box 18">
          <a:extLst>
            <a:ext uri="{FF2B5EF4-FFF2-40B4-BE49-F238E27FC236}">
              <a16:creationId xmlns:a16="http://schemas.microsoft.com/office/drawing/2014/main" id="{E4F6415B-D3A2-41D8-9AC9-9143E79A3B1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79" name="Text Box 19">
          <a:extLst>
            <a:ext uri="{FF2B5EF4-FFF2-40B4-BE49-F238E27FC236}">
              <a16:creationId xmlns:a16="http://schemas.microsoft.com/office/drawing/2014/main" id="{BEB13078-45C7-4837-B12A-58790ECA5BC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80" name="Text Box 15">
          <a:extLst>
            <a:ext uri="{FF2B5EF4-FFF2-40B4-BE49-F238E27FC236}">
              <a16:creationId xmlns:a16="http://schemas.microsoft.com/office/drawing/2014/main" id="{0C65DC5B-1B6F-4017-B044-56EB98CAA39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81" name="Text Box 16">
          <a:extLst>
            <a:ext uri="{FF2B5EF4-FFF2-40B4-BE49-F238E27FC236}">
              <a16:creationId xmlns:a16="http://schemas.microsoft.com/office/drawing/2014/main" id="{F94952D2-51DD-4D49-90DF-BDC1CA3D875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82" name="Text Box 17">
          <a:extLst>
            <a:ext uri="{FF2B5EF4-FFF2-40B4-BE49-F238E27FC236}">
              <a16:creationId xmlns:a16="http://schemas.microsoft.com/office/drawing/2014/main" id="{6A7DF930-2CD3-4C12-BBD1-AE5596672A9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983" name="Text Box 18">
          <a:extLst>
            <a:ext uri="{FF2B5EF4-FFF2-40B4-BE49-F238E27FC236}">
              <a16:creationId xmlns:a16="http://schemas.microsoft.com/office/drawing/2014/main" id="{8C7FD483-3852-4C41-AC92-1F9E921C8833}"/>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84" name="Text Box 15">
          <a:extLst>
            <a:ext uri="{FF2B5EF4-FFF2-40B4-BE49-F238E27FC236}">
              <a16:creationId xmlns:a16="http://schemas.microsoft.com/office/drawing/2014/main" id="{FEFF4A10-F085-44EC-82F2-2D655C33C375}"/>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85" name="Text Box 15">
          <a:extLst>
            <a:ext uri="{FF2B5EF4-FFF2-40B4-BE49-F238E27FC236}">
              <a16:creationId xmlns:a16="http://schemas.microsoft.com/office/drawing/2014/main" id="{8591265E-6305-45D4-8983-203F94A8AE2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86" name="Text Box 15">
          <a:extLst>
            <a:ext uri="{FF2B5EF4-FFF2-40B4-BE49-F238E27FC236}">
              <a16:creationId xmlns:a16="http://schemas.microsoft.com/office/drawing/2014/main" id="{8F7656BA-C44E-45FB-80EE-CB71F8457E60}"/>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87" name="Text Box 16">
          <a:extLst>
            <a:ext uri="{FF2B5EF4-FFF2-40B4-BE49-F238E27FC236}">
              <a16:creationId xmlns:a16="http://schemas.microsoft.com/office/drawing/2014/main" id="{98FD1486-E825-45E9-834C-2154B05D526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88" name="Text Box 17">
          <a:extLst>
            <a:ext uri="{FF2B5EF4-FFF2-40B4-BE49-F238E27FC236}">
              <a16:creationId xmlns:a16="http://schemas.microsoft.com/office/drawing/2014/main" id="{838E102E-593A-445A-8F5D-513E4A2BBD6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89" name="Text Box 18">
          <a:extLst>
            <a:ext uri="{FF2B5EF4-FFF2-40B4-BE49-F238E27FC236}">
              <a16:creationId xmlns:a16="http://schemas.microsoft.com/office/drawing/2014/main" id="{4DEC9160-3C9A-457D-8814-498B99170BF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90" name="Text Box 19">
          <a:extLst>
            <a:ext uri="{FF2B5EF4-FFF2-40B4-BE49-F238E27FC236}">
              <a16:creationId xmlns:a16="http://schemas.microsoft.com/office/drawing/2014/main" id="{B4F16979-F42C-49FA-9DD8-CBE39667333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91" name="Text Box 15">
          <a:extLst>
            <a:ext uri="{FF2B5EF4-FFF2-40B4-BE49-F238E27FC236}">
              <a16:creationId xmlns:a16="http://schemas.microsoft.com/office/drawing/2014/main" id="{926BF3A1-B21E-42CF-B4AF-A57118D3E8F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92" name="Text Box 16">
          <a:extLst>
            <a:ext uri="{FF2B5EF4-FFF2-40B4-BE49-F238E27FC236}">
              <a16:creationId xmlns:a16="http://schemas.microsoft.com/office/drawing/2014/main" id="{7C156E78-69F2-41BD-A9BD-E186EE85097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4993" name="Text Box 17">
          <a:extLst>
            <a:ext uri="{FF2B5EF4-FFF2-40B4-BE49-F238E27FC236}">
              <a16:creationId xmlns:a16="http://schemas.microsoft.com/office/drawing/2014/main" id="{5E1083EF-322F-42D8-8992-64C410415A3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4994" name="Text Box 18">
          <a:extLst>
            <a:ext uri="{FF2B5EF4-FFF2-40B4-BE49-F238E27FC236}">
              <a16:creationId xmlns:a16="http://schemas.microsoft.com/office/drawing/2014/main" id="{2EFD8A49-A778-4E00-9C1A-6777E3298F4A}"/>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95" name="Text Box 15">
          <a:extLst>
            <a:ext uri="{FF2B5EF4-FFF2-40B4-BE49-F238E27FC236}">
              <a16:creationId xmlns:a16="http://schemas.microsoft.com/office/drawing/2014/main" id="{AB0F97C1-10A8-40E4-86EF-55E79B5D1D18}"/>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4996" name="Text Box 15">
          <a:extLst>
            <a:ext uri="{FF2B5EF4-FFF2-40B4-BE49-F238E27FC236}">
              <a16:creationId xmlns:a16="http://schemas.microsoft.com/office/drawing/2014/main" id="{A2B52629-99B7-41EE-9E73-70B76235186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4997" name="Text Box 15">
          <a:extLst>
            <a:ext uri="{FF2B5EF4-FFF2-40B4-BE49-F238E27FC236}">
              <a16:creationId xmlns:a16="http://schemas.microsoft.com/office/drawing/2014/main" id="{C9E2EFBC-9587-43D0-A9DF-489D1A12E8AA}"/>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98" name="Text Box 16">
          <a:extLst>
            <a:ext uri="{FF2B5EF4-FFF2-40B4-BE49-F238E27FC236}">
              <a16:creationId xmlns:a16="http://schemas.microsoft.com/office/drawing/2014/main" id="{2C580CA2-1878-40BA-AE9D-C27F4ADC2DD9}"/>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4999" name="Text Box 17">
          <a:extLst>
            <a:ext uri="{FF2B5EF4-FFF2-40B4-BE49-F238E27FC236}">
              <a16:creationId xmlns:a16="http://schemas.microsoft.com/office/drawing/2014/main" id="{807E78A8-6A98-43C9-A32C-E486440C5C8D}"/>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0" name="Text Box 18">
          <a:extLst>
            <a:ext uri="{FF2B5EF4-FFF2-40B4-BE49-F238E27FC236}">
              <a16:creationId xmlns:a16="http://schemas.microsoft.com/office/drawing/2014/main" id="{A88780A2-C247-4E8A-BC4C-3C3392A81D33}"/>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1" name="Text Box 19">
          <a:extLst>
            <a:ext uri="{FF2B5EF4-FFF2-40B4-BE49-F238E27FC236}">
              <a16:creationId xmlns:a16="http://schemas.microsoft.com/office/drawing/2014/main" id="{038732D9-C714-4B3D-A981-10A1A34D5CF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02" name="Text Box 15">
          <a:extLst>
            <a:ext uri="{FF2B5EF4-FFF2-40B4-BE49-F238E27FC236}">
              <a16:creationId xmlns:a16="http://schemas.microsoft.com/office/drawing/2014/main" id="{33B3CBF9-D69A-4123-8B5F-D65C27E7AFC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3" name="Text Box 16">
          <a:extLst>
            <a:ext uri="{FF2B5EF4-FFF2-40B4-BE49-F238E27FC236}">
              <a16:creationId xmlns:a16="http://schemas.microsoft.com/office/drawing/2014/main" id="{05BEEC19-B48E-4CBC-8970-86A94063E3B1}"/>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4" name="Text Box 17">
          <a:extLst>
            <a:ext uri="{FF2B5EF4-FFF2-40B4-BE49-F238E27FC236}">
              <a16:creationId xmlns:a16="http://schemas.microsoft.com/office/drawing/2014/main" id="{D887E108-77E3-4CF0-B6DC-C5F78CE0013E}"/>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005" name="Text Box 18">
          <a:extLst>
            <a:ext uri="{FF2B5EF4-FFF2-40B4-BE49-F238E27FC236}">
              <a16:creationId xmlns:a16="http://schemas.microsoft.com/office/drawing/2014/main" id="{3AE2D7F1-48B0-429E-8C11-388F69E60F4D}"/>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06" name="Text Box 15">
          <a:extLst>
            <a:ext uri="{FF2B5EF4-FFF2-40B4-BE49-F238E27FC236}">
              <a16:creationId xmlns:a16="http://schemas.microsoft.com/office/drawing/2014/main" id="{686EF1A1-D528-44DF-8F16-9EB3EA4D59D7}"/>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7" name="Text Box 16">
          <a:extLst>
            <a:ext uri="{FF2B5EF4-FFF2-40B4-BE49-F238E27FC236}">
              <a16:creationId xmlns:a16="http://schemas.microsoft.com/office/drawing/2014/main" id="{1541C752-5334-4C32-9E98-CE734723E01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8" name="Text Box 17">
          <a:extLst>
            <a:ext uri="{FF2B5EF4-FFF2-40B4-BE49-F238E27FC236}">
              <a16:creationId xmlns:a16="http://schemas.microsoft.com/office/drawing/2014/main" id="{D1554073-65A4-430B-BC00-43EFCA5AE79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09" name="Text Box 18">
          <a:extLst>
            <a:ext uri="{FF2B5EF4-FFF2-40B4-BE49-F238E27FC236}">
              <a16:creationId xmlns:a16="http://schemas.microsoft.com/office/drawing/2014/main" id="{F22C0EB5-4CEE-48FA-9425-214DCFCE48F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10" name="Text Box 19">
          <a:extLst>
            <a:ext uri="{FF2B5EF4-FFF2-40B4-BE49-F238E27FC236}">
              <a16:creationId xmlns:a16="http://schemas.microsoft.com/office/drawing/2014/main" id="{E085E542-5D59-4712-8C4C-11915CB9DC7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11" name="Text Box 15">
          <a:extLst>
            <a:ext uri="{FF2B5EF4-FFF2-40B4-BE49-F238E27FC236}">
              <a16:creationId xmlns:a16="http://schemas.microsoft.com/office/drawing/2014/main" id="{58542039-FC63-48BB-9E61-FD911B0FD2BC}"/>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12" name="Text Box 16">
          <a:extLst>
            <a:ext uri="{FF2B5EF4-FFF2-40B4-BE49-F238E27FC236}">
              <a16:creationId xmlns:a16="http://schemas.microsoft.com/office/drawing/2014/main" id="{7B8FAC4B-254D-481E-9919-A5376517A1B6}"/>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13" name="Text Box 17">
          <a:extLst>
            <a:ext uri="{FF2B5EF4-FFF2-40B4-BE49-F238E27FC236}">
              <a16:creationId xmlns:a16="http://schemas.microsoft.com/office/drawing/2014/main" id="{61BF7019-12B1-4442-AD5E-3D129673024B}"/>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014" name="Text Box 18">
          <a:extLst>
            <a:ext uri="{FF2B5EF4-FFF2-40B4-BE49-F238E27FC236}">
              <a16:creationId xmlns:a16="http://schemas.microsoft.com/office/drawing/2014/main" id="{A0D900C7-4DC6-424E-AE16-D1815AA24F89}"/>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15" name="Text Box 15">
          <a:extLst>
            <a:ext uri="{FF2B5EF4-FFF2-40B4-BE49-F238E27FC236}">
              <a16:creationId xmlns:a16="http://schemas.microsoft.com/office/drawing/2014/main" id="{3923AA3F-2846-4B88-9806-E56451F5DDB7}"/>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16" name="Text Box 15">
          <a:extLst>
            <a:ext uri="{FF2B5EF4-FFF2-40B4-BE49-F238E27FC236}">
              <a16:creationId xmlns:a16="http://schemas.microsoft.com/office/drawing/2014/main" id="{5C1C6262-CAC1-4922-B540-0F9C0331BE8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17" name="Text Box 15">
          <a:extLst>
            <a:ext uri="{FF2B5EF4-FFF2-40B4-BE49-F238E27FC236}">
              <a16:creationId xmlns:a16="http://schemas.microsoft.com/office/drawing/2014/main" id="{D1F0EF0A-050D-4BAA-8125-213821BEDA8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18" name="Text Box 16">
          <a:extLst>
            <a:ext uri="{FF2B5EF4-FFF2-40B4-BE49-F238E27FC236}">
              <a16:creationId xmlns:a16="http://schemas.microsoft.com/office/drawing/2014/main" id="{51481D14-19C2-4E6E-AB05-E0375E949A67}"/>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19" name="Text Box 17">
          <a:extLst>
            <a:ext uri="{FF2B5EF4-FFF2-40B4-BE49-F238E27FC236}">
              <a16:creationId xmlns:a16="http://schemas.microsoft.com/office/drawing/2014/main" id="{9EF17675-F7CC-40AA-8626-328EC97E7BEA}"/>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20" name="Text Box 18">
          <a:extLst>
            <a:ext uri="{FF2B5EF4-FFF2-40B4-BE49-F238E27FC236}">
              <a16:creationId xmlns:a16="http://schemas.microsoft.com/office/drawing/2014/main" id="{60581B84-B628-463C-8F5F-F31A1C9FDFE5}"/>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21" name="Text Box 19">
          <a:extLst>
            <a:ext uri="{FF2B5EF4-FFF2-40B4-BE49-F238E27FC236}">
              <a16:creationId xmlns:a16="http://schemas.microsoft.com/office/drawing/2014/main" id="{0CB02868-F42A-412A-A2BC-176E49EAB73E}"/>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22" name="Text Box 15">
          <a:extLst>
            <a:ext uri="{FF2B5EF4-FFF2-40B4-BE49-F238E27FC236}">
              <a16:creationId xmlns:a16="http://schemas.microsoft.com/office/drawing/2014/main" id="{5DF96386-646F-4503-8EF3-CB24A369B90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23" name="Text Box 16">
          <a:extLst>
            <a:ext uri="{FF2B5EF4-FFF2-40B4-BE49-F238E27FC236}">
              <a16:creationId xmlns:a16="http://schemas.microsoft.com/office/drawing/2014/main" id="{1BD0A5F1-25C3-419F-9B43-FC5DFA8DF3B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24" name="Text Box 17">
          <a:extLst>
            <a:ext uri="{FF2B5EF4-FFF2-40B4-BE49-F238E27FC236}">
              <a16:creationId xmlns:a16="http://schemas.microsoft.com/office/drawing/2014/main" id="{C566CE36-3705-4C13-A2E0-FE664CAA6118}"/>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025" name="Text Box 18">
          <a:extLst>
            <a:ext uri="{FF2B5EF4-FFF2-40B4-BE49-F238E27FC236}">
              <a16:creationId xmlns:a16="http://schemas.microsoft.com/office/drawing/2014/main" id="{2B056807-E809-4973-9BDE-FC0F6D4FA4B9}"/>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26" name="Text Box 15">
          <a:extLst>
            <a:ext uri="{FF2B5EF4-FFF2-40B4-BE49-F238E27FC236}">
              <a16:creationId xmlns:a16="http://schemas.microsoft.com/office/drawing/2014/main" id="{41E84825-6D46-4968-A60A-C14CDE117F6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27" name="Text Box 15">
          <a:extLst>
            <a:ext uri="{FF2B5EF4-FFF2-40B4-BE49-F238E27FC236}">
              <a16:creationId xmlns:a16="http://schemas.microsoft.com/office/drawing/2014/main" id="{FD22FC75-A0DD-4537-B461-A9EFB81D749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28" name="Text Box 15">
          <a:extLst>
            <a:ext uri="{FF2B5EF4-FFF2-40B4-BE49-F238E27FC236}">
              <a16:creationId xmlns:a16="http://schemas.microsoft.com/office/drawing/2014/main" id="{3EC96AC0-0AC4-4CD8-981D-1488520065D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29" name="Text Box 16">
          <a:extLst>
            <a:ext uri="{FF2B5EF4-FFF2-40B4-BE49-F238E27FC236}">
              <a16:creationId xmlns:a16="http://schemas.microsoft.com/office/drawing/2014/main" id="{BD038691-468A-49C3-8F16-D37531E25688}"/>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30" name="Text Box 17">
          <a:extLst>
            <a:ext uri="{FF2B5EF4-FFF2-40B4-BE49-F238E27FC236}">
              <a16:creationId xmlns:a16="http://schemas.microsoft.com/office/drawing/2014/main" id="{11E2573F-9E21-4D7F-BB72-B75435B5BFF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31" name="Text Box 18">
          <a:extLst>
            <a:ext uri="{FF2B5EF4-FFF2-40B4-BE49-F238E27FC236}">
              <a16:creationId xmlns:a16="http://schemas.microsoft.com/office/drawing/2014/main" id="{3F7D6007-499B-4004-AE52-E6F5490E72E9}"/>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32" name="Text Box 19">
          <a:extLst>
            <a:ext uri="{FF2B5EF4-FFF2-40B4-BE49-F238E27FC236}">
              <a16:creationId xmlns:a16="http://schemas.microsoft.com/office/drawing/2014/main" id="{486241FC-9E95-453D-B501-A048E1EFFC6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33" name="Text Box 15">
          <a:extLst>
            <a:ext uri="{FF2B5EF4-FFF2-40B4-BE49-F238E27FC236}">
              <a16:creationId xmlns:a16="http://schemas.microsoft.com/office/drawing/2014/main" id="{F266BA61-0363-4E59-8517-8C8DAEA49000}"/>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34" name="Text Box 16">
          <a:extLst>
            <a:ext uri="{FF2B5EF4-FFF2-40B4-BE49-F238E27FC236}">
              <a16:creationId xmlns:a16="http://schemas.microsoft.com/office/drawing/2014/main" id="{7008EF14-4B63-41FC-8984-8D75DF51F3D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35" name="Text Box 17">
          <a:extLst>
            <a:ext uri="{FF2B5EF4-FFF2-40B4-BE49-F238E27FC236}">
              <a16:creationId xmlns:a16="http://schemas.microsoft.com/office/drawing/2014/main" id="{86A0B36D-62C0-41B0-9762-35846D08DA56}"/>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036" name="Text Box 18">
          <a:extLst>
            <a:ext uri="{FF2B5EF4-FFF2-40B4-BE49-F238E27FC236}">
              <a16:creationId xmlns:a16="http://schemas.microsoft.com/office/drawing/2014/main" id="{6755673D-30D9-43C4-90A6-3B74323C0F74}"/>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37" name="Text Box 15">
          <a:extLst>
            <a:ext uri="{FF2B5EF4-FFF2-40B4-BE49-F238E27FC236}">
              <a16:creationId xmlns:a16="http://schemas.microsoft.com/office/drawing/2014/main" id="{78327B7E-92E6-4073-B2AF-4A585206FC4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38" name="Text Box 15">
          <a:extLst>
            <a:ext uri="{FF2B5EF4-FFF2-40B4-BE49-F238E27FC236}">
              <a16:creationId xmlns:a16="http://schemas.microsoft.com/office/drawing/2014/main" id="{99DC6114-4BEC-498A-BA2F-3693D416DD1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39" name="Text Box 15">
          <a:extLst>
            <a:ext uri="{FF2B5EF4-FFF2-40B4-BE49-F238E27FC236}">
              <a16:creationId xmlns:a16="http://schemas.microsoft.com/office/drawing/2014/main" id="{3598E423-8A74-4E9E-9705-C88E5BF799EE}"/>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0" name="Text Box 16">
          <a:extLst>
            <a:ext uri="{FF2B5EF4-FFF2-40B4-BE49-F238E27FC236}">
              <a16:creationId xmlns:a16="http://schemas.microsoft.com/office/drawing/2014/main" id="{78ABB8DB-C106-4FF4-8248-AB09032EACC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1" name="Text Box 17">
          <a:extLst>
            <a:ext uri="{FF2B5EF4-FFF2-40B4-BE49-F238E27FC236}">
              <a16:creationId xmlns:a16="http://schemas.microsoft.com/office/drawing/2014/main" id="{2935E353-E23A-41BB-8FC7-7A7E9CE2721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2" name="Text Box 18">
          <a:extLst>
            <a:ext uri="{FF2B5EF4-FFF2-40B4-BE49-F238E27FC236}">
              <a16:creationId xmlns:a16="http://schemas.microsoft.com/office/drawing/2014/main" id="{99E45AC9-37AF-40E1-9525-9C4E2E0FFFC9}"/>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3" name="Text Box 19">
          <a:extLst>
            <a:ext uri="{FF2B5EF4-FFF2-40B4-BE49-F238E27FC236}">
              <a16:creationId xmlns:a16="http://schemas.microsoft.com/office/drawing/2014/main" id="{1C2B7BE0-F756-4058-ACDB-69E0DDD71567}"/>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4" name="Text Box 16">
          <a:extLst>
            <a:ext uri="{FF2B5EF4-FFF2-40B4-BE49-F238E27FC236}">
              <a16:creationId xmlns:a16="http://schemas.microsoft.com/office/drawing/2014/main" id="{7D3FC23C-F180-4CCE-A166-523219D4FA7B}"/>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045" name="Text Box 17">
          <a:extLst>
            <a:ext uri="{FF2B5EF4-FFF2-40B4-BE49-F238E27FC236}">
              <a16:creationId xmlns:a16="http://schemas.microsoft.com/office/drawing/2014/main" id="{4D0F3755-E0AF-41A1-BBFB-C3053C43AC31}"/>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046" name="Text Box 18">
          <a:extLst>
            <a:ext uri="{FF2B5EF4-FFF2-40B4-BE49-F238E27FC236}">
              <a16:creationId xmlns:a16="http://schemas.microsoft.com/office/drawing/2014/main" id="{4838B457-B2DB-4AA8-973C-B00EBD2BD5C8}"/>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047" name="Text Box 15">
          <a:extLst>
            <a:ext uri="{FF2B5EF4-FFF2-40B4-BE49-F238E27FC236}">
              <a16:creationId xmlns:a16="http://schemas.microsoft.com/office/drawing/2014/main" id="{6E31BC83-DF05-4C1B-A4FD-4282EFCE684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048" name="Text Box 15">
          <a:extLst>
            <a:ext uri="{FF2B5EF4-FFF2-40B4-BE49-F238E27FC236}">
              <a16:creationId xmlns:a16="http://schemas.microsoft.com/office/drawing/2014/main" id="{902D00F4-089C-4805-A5A0-54267A0A3ED2}"/>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49" name="Text Box 16">
          <a:extLst>
            <a:ext uri="{FF2B5EF4-FFF2-40B4-BE49-F238E27FC236}">
              <a16:creationId xmlns:a16="http://schemas.microsoft.com/office/drawing/2014/main" id="{41331AD8-5F92-4CFF-8A2A-81C314B4E79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50" name="Text Box 17">
          <a:extLst>
            <a:ext uri="{FF2B5EF4-FFF2-40B4-BE49-F238E27FC236}">
              <a16:creationId xmlns:a16="http://schemas.microsoft.com/office/drawing/2014/main" id="{10C87091-CC33-49A0-B5EE-B5258A7135E7}"/>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51" name="Text Box 18">
          <a:extLst>
            <a:ext uri="{FF2B5EF4-FFF2-40B4-BE49-F238E27FC236}">
              <a16:creationId xmlns:a16="http://schemas.microsoft.com/office/drawing/2014/main" id="{352508FD-7080-438B-96CF-ACE39642E4F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52" name="Text Box 19">
          <a:extLst>
            <a:ext uri="{FF2B5EF4-FFF2-40B4-BE49-F238E27FC236}">
              <a16:creationId xmlns:a16="http://schemas.microsoft.com/office/drawing/2014/main" id="{0FD4DCF9-B22A-4FDD-A8FA-C9296B72B6B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53" name="Text Box 16">
          <a:extLst>
            <a:ext uri="{FF2B5EF4-FFF2-40B4-BE49-F238E27FC236}">
              <a16:creationId xmlns:a16="http://schemas.microsoft.com/office/drawing/2014/main" id="{46FF8582-8791-4CE0-B879-536ADEA3EF7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54" name="Text Box 17">
          <a:extLst>
            <a:ext uri="{FF2B5EF4-FFF2-40B4-BE49-F238E27FC236}">
              <a16:creationId xmlns:a16="http://schemas.microsoft.com/office/drawing/2014/main" id="{F2CF0772-985A-487F-875D-694E8C25904F}"/>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055" name="Text Box 18">
          <a:extLst>
            <a:ext uri="{FF2B5EF4-FFF2-40B4-BE49-F238E27FC236}">
              <a16:creationId xmlns:a16="http://schemas.microsoft.com/office/drawing/2014/main" id="{CA6E3BAB-40BA-4F07-AC27-4D1CB4AEAD1C}"/>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56" name="Text Box 15">
          <a:extLst>
            <a:ext uri="{FF2B5EF4-FFF2-40B4-BE49-F238E27FC236}">
              <a16:creationId xmlns:a16="http://schemas.microsoft.com/office/drawing/2014/main" id="{2F8CF7B0-59F4-430F-9114-AF61993377E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57" name="Text Box 15">
          <a:extLst>
            <a:ext uri="{FF2B5EF4-FFF2-40B4-BE49-F238E27FC236}">
              <a16:creationId xmlns:a16="http://schemas.microsoft.com/office/drawing/2014/main" id="{81775B37-AE58-444B-8E5A-0AE905B9928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058" name="Text Box 15">
          <a:extLst>
            <a:ext uri="{FF2B5EF4-FFF2-40B4-BE49-F238E27FC236}">
              <a16:creationId xmlns:a16="http://schemas.microsoft.com/office/drawing/2014/main" id="{A996872F-B60C-4229-85F8-093C05BF4BF7}"/>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59" name="Text Box 15">
          <a:extLst>
            <a:ext uri="{FF2B5EF4-FFF2-40B4-BE49-F238E27FC236}">
              <a16:creationId xmlns:a16="http://schemas.microsoft.com/office/drawing/2014/main" id="{2313F2BC-1756-4CEA-BB3A-8A641B66C20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0" name="Text Box 16">
          <a:extLst>
            <a:ext uri="{FF2B5EF4-FFF2-40B4-BE49-F238E27FC236}">
              <a16:creationId xmlns:a16="http://schemas.microsoft.com/office/drawing/2014/main" id="{BB7B90EB-AFD5-4A11-9783-5FEF2DAFF91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1" name="Text Box 17">
          <a:extLst>
            <a:ext uri="{FF2B5EF4-FFF2-40B4-BE49-F238E27FC236}">
              <a16:creationId xmlns:a16="http://schemas.microsoft.com/office/drawing/2014/main" id="{C2E26DAF-8E59-4227-B4CC-A0379A56E24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2" name="Text Box 18">
          <a:extLst>
            <a:ext uri="{FF2B5EF4-FFF2-40B4-BE49-F238E27FC236}">
              <a16:creationId xmlns:a16="http://schemas.microsoft.com/office/drawing/2014/main" id="{8FC1B0A9-2867-4BA1-896A-C66124D4D4A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3" name="Text Box 19">
          <a:extLst>
            <a:ext uri="{FF2B5EF4-FFF2-40B4-BE49-F238E27FC236}">
              <a16:creationId xmlns:a16="http://schemas.microsoft.com/office/drawing/2014/main" id="{2A9D5ED9-828C-4195-867A-4A32F9620AD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4" name="Text Box 16">
          <a:extLst>
            <a:ext uri="{FF2B5EF4-FFF2-40B4-BE49-F238E27FC236}">
              <a16:creationId xmlns:a16="http://schemas.microsoft.com/office/drawing/2014/main" id="{0CF0998D-35CD-452B-8229-FD3BFBE51E8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5" name="Text Box 17">
          <a:extLst>
            <a:ext uri="{FF2B5EF4-FFF2-40B4-BE49-F238E27FC236}">
              <a16:creationId xmlns:a16="http://schemas.microsoft.com/office/drawing/2014/main" id="{F974F587-CFBC-4EAB-866D-1A64E61A4CE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066" name="Text Box 18">
          <a:extLst>
            <a:ext uri="{FF2B5EF4-FFF2-40B4-BE49-F238E27FC236}">
              <a16:creationId xmlns:a16="http://schemas.microsoft.com/office/drawing/2014/main" id="{5317CBF9-B18A-4376-BAEE-7C43D044FFE4}"/>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67" name="Text Box 15">
          <a:extLst>
            <a:ext uri="{FF2B5EF4-FFF2-40B4-BE49-F238E27FC236}">
              <a16:creationId xmlns:a16="http://schemas.microsoft.com/office/drawing/2014/main" id="{19FB99DC-A5F0-4CF9-9E85-6D8B774834A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068" name="Text Box 15">
          <a:extLst>
            <a:ext uri="{FF2B5EF4-FFF2-40B4-BE49-F238E27FC236}">
              <a16:creationId xmlns:a16="http://schemas.microsoft.com/office/drawing/2014/main" id="{94EF6647-FBB0-4BA5-B223-11C9A63B797C}"/>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69" name="Text Box 16">
          <a:extLst>
            <a:ext uri="{FF2B5EF4-FFF2-40B4-BE49-F238E27FC236}">
              <a16:creationId xmlns:a16="http://schemas.microsoft.com/office/drawing/2014/main" id="{6954CCA2-7BB8-4D6A-A785-598E101B51C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70" name="Text Box 17">
          <a:extLst>
            <a:ext uri="{FF2B5EF4-FFF2-40B4-BE49-F238E27FC236}">
              <a16:creationId xmlns:a16="http://schemas.microsoft.com/office/drawing/2014/main" id="{03E40A23-657C-449E-BE88-EA8157495FB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71" name="Text Box 18">
          <a:extLst>
            <a:ext uri="{FF2B5EF4-FFF2-40B4-BE49-F238E27FC236}">
              <a16:creationId xmlns:a16="http://schemas.microsoft.com/office/drawing/2014/main" id="{77459751-BACE-45A1-A58D-26E8EE945A7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72" name="Text Box 19">
          <a:extLst>
            <a:ext uri="{FF2B5EF4-FFF2-40B4-BE49-F238E27FC236}">
              <a16:creationId xmlns:a16="http://schemas.microsoft.com/office/drawing/2014/main" id="{BFD1A064-1ADA-4213-9C5E-37DAFB4C6A7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73" name="Text Box 16">
          <a:extLst>
            <a:ext uri="{FF2B5EF4-FFF2-40B4-BE49-F238E27FC236}">
              <a16:creationId xmlns:a16="http://schemas.microsoft.com/office/drawing/2014/main" id="{E9987262-2B7F-43BD-8A62-8E46AE59BE3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74" name="Text Box 17">
          <a:extLst>
            <a:ext uri="{FF2B5EF4-FFF2-40B4-BE49-F238E27FC236}">
              <a16:creationId xmlns:a16="http://schemas.microsoft.com/office/drawing/2014/main" id="{5C5B17F0-AAE1-4B11-AF12-16BFAF6E604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075" name="Text Box 18">
          <a:extLst>
            <a:ext uri="{FF2B5EF4-FFF2-40B4-BE49-F238E27FC236}">
              <a16:creationId xmlns:a16="http://schemas.microsoft.com/office/drawing/2014/main" id="{373D41DF-8604-4A3A-991A-A6A21EC03233}"/>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76" name="Text Box 15">
          <a:extLst>
            <a:ext uri="{FF2B5EF4-FFF2-40B4-BE49-F238E27FC236}">
              <a16:creationId xmlns:a16="http://schemas.microsoft.com/office/drawing/2014/main" id="{5228E0F0-0A3D-4610-B899-F6F7F62188C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77" name="Text Box 15">
          <a:extLst>
            <a:ext uri="{FF2B5EF4-FFF2-40B4-BE49-F238E27FC236}">
              <a16:creationId xmlns:a16="http://schemas.microsoft.com/office/drawing/2014/main" id="{906F03B1-9B1D-45C3-856C-E8FEC12A1E1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078" name="Text Box 15">
          <a:extLst>
            <a:ext uri="{FF2B5EF4-FFF2-40B4-BE49-F238E27FC236}">
              <a16:creationId xmlns:a16="http://schemas.microsoft.com/office/drawing/2014/main" id="{E9F75198-C2DC-413C-B3AB-B1FFEFC81EF3}"/>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79" name="Text Box 15">
          <a:extLst>
            <a:ext uri="{FF2B5EF4-FFF2-40B4-BE49-F238E27FC236}">
              <a16:creationId xmlns:a16="http://schemas.microsoft.com/office/drawing/2014/main" id="{23E7B2C7-E957-43E2-B085-683CD928E43F}"/>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0" name="Text Box 16">
          <a:extLst>
            <a:ext uri="{FF2B5EF4-FFF2-40B4-BE49-F238E27FC236}">
              <a16:creationId xmlns:a16="http://schemas.microsoft.com/office/drawing/2014/main" id="{E18EB4D0-36D1-45AF-B504-C018EAA5312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1" name="Text Box 17">
          <a:extLst>
            <a:ext uri="{FF2B5EF4-FFF2-40B4-BE49-F238E27FC236}">
              <a16:creationId xmlns:a16="http://schemas.microsoft.com/office/drawing/2014/main" id="{1221C9E5-1FBF-4F85-B67E-C0FF007F0AB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2" name="Text Box 18">
          <a:extLst>
            <a:ext uri="{FF2B5EF4-FFF2-40B4-BE49-F238E27FC236}">
              <a16:creationId xmlns:a16="http://schemas.microsoft.com/office/drawing/2014/main" id="{A82B6D0C-5554-4814-A9EE-32612CD8E53F}"/>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3" name="Text Box 19">
          <a:extLst>
            <a:ext uri="{FF2B5EF4-FFF2-40B4-BE49-F238E27FC236}">
              <a16:creationId xmlns:a16="http://schemas.microsoft.com/office/drawing/2014/main" id="{C74F7D44-3F31-4A0F-BB85-09427A90B75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4" name="Text Box 16">
          <a:extLst>
            <a:ext uri="{FF2B5EF4-FFF2-40B4-BE49-F238E27FC236}">
              <a16:creationId xmlns:a16="http://schemas.microsoft.com/office/drawing/2014/main" id="{68055F65-67A3-43A5-8674-7971FC4C4AC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5" name="Text Box 17">
          <a:extLst>
            <a:ext uri="{FF2B5EF4-FFF2-40B4-BE49-F238E27FC236}">
              <a16:creationId xmlns:a16="http://schemas.microsoft.com/office/drawing/2014/main" id="{E4E8BA72-03D8-4200-A593-05869C3424E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086" name="Text Box 18">
          <a:extLst>
            <a:ext uri="{FF2B5EF4-FFF2-40B4-BE49-F238E27FC236}">
              <a16:creationId xmlns:a16="http://schemas.microsoft.com/office/drawing/2014/main" id="{2D39D3C3-FF13-405A-A579-18FDDA194EF7}"/>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87" name="Text Box 15">
          <a:extLst>
            <a:ext uri="{FF2B5EF4-FFF2-40B4-BE49-F238E27FC236}">
              <a16:creationId xmlns:a16="http://schemas.microsoft.com/office/drawing/2014/main" id="{8CCC3588-D9E3-403F-B529-EA19C4ECE75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088" name="Text Box 15">
          <a:extLst>
            <a:ext uri="{FF2B5EF4-FFF2-40B4-BE49-F238E27FC236}">
              <a16:creationId xmlns:a16="http://schemas.microsoft.com/office/drawing/2014/main" id="{C8C6ED43-F27C-438A-94E7-AEA12BA92C32}"/>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89" name="Text Box 16">
          <a:extLst>
            <a:ext uri="{FF2B5EF4-FFF2-40B4-BE49-F238E27FC236}">
              <a16:creationId xmlns:a16="http://schemas.microsoft.com/office/drawing/2014/main" id="{21BF90EE-6B7B-4804-BDF1-B9AF633A0A10}"/>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90" name="Text Box 17">
          <a:extLst>
            <a:ext uri="{FF2B5EF4-FFF2-40B4-BE49-F238E27FC236}">
              <a16:creationId xmlns:a16="http://schemas.microsoft.com/office/drawing/2014/main" id="{D82E05D8-1F7F-4226-8145-E1EF17B754C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91" name="Text Box 18">
          <a:extLst>
            <a:ext uri="{FF2B5EF4-FFF2-40B4-BE49-F238E27FC236}">
              <a16:creationId xmlns:a16="http://schemas.microsoft.com/office/drawing/2014/main" id="{DB943F81-45E8-4044-BDF7-2BD3C8F5F66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92" name="Text Box 19">
          <a:extLst>
            <a:ext uri="{FF2B5EF4-FFF2-40B4-BE49-F238E27FC236}">
              <a16:creationId xmlns:a16="http://schemas.microsoft.com/office/drawing/2014/main" id="{D8B0A9BF-40F2-4367-AEC7-23CE9A122E87}"/>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93" name="Text Box 16">
          <a:extLst>
            <a:ext uri="{FF2B5EF4-FFF2-40B4-BE49-F238E27FC236}">
              <a16:creationId xmlns:a16="http://schemas.microsoft.com/office/drawing/2014/main" id="{19EFC984-A9A1-4720-B6BF-885802D49587}"/>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094" name="Text Box 17">
          <a:extLst>
            <a:ext uri="{FF2B5EF4-FFF2-40B4-BE49-F238E27FC236}">
              <a16:creationId xmlns:a16="http://schemas.microsoft.com/office/drawing/2014/main" id="{D1AA9D6F-11AB-4FBE-A9D2-D5E864793747}"/>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095" name="Text Box 18">
          <a:extLst>
            <a:ext uri="{FF2B5EF4-FFF2-40B4-BE49-F238E27FC236}">
              <a16:creationId xmlns:a16="http://schemas.microsoft.com/office/drawing/2014/main" id="{67BEC406-0142-4AA1-9A50-7AFF9FE1ACAC}"/>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96" name="Text Box 15">
          <a:extLst>
            <a:ext uri="{FF2B5EF4-FFF2-40B4-BE49-F238E27FC236}">
              <a16:creationId xmlns:a16="http://schemas.microsoft.com/office/drawing/2014/main" id="{B389B7C7-1041-4B60-B4A0-B9E494B9113F}"/>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97" name="Text Box 15">
          <a:extLst>
            <a:ext uri="{FF2B5EF4-FFF2-40B4-BE49-F238E27FC236}">
              <a16:creationId xmlns:a16="http://schemas.microsoft.com/office/drawing/2014/main" id="{C8021272-EB73-4823-8784-78EC637541B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098" name="Text Box 15">
          <a:extLst>
            <a:ext uri="{FF2B5EF4-FFF2-40B4-BE49-F238E27FC236}">
              <a16:creationId xmlns:a16="http://schemas.microsoft.com/office/drawing/2014/main" id="{761480EC-8439-45BD-AAD8-4EC8A8C463F3}"/>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099" name="Text Box 15">
          <a:extLst>
            <a:ext uri="{FF2B5EF4-FFF2-40B4-BE49-F238E27FC236}">
              <a16:creationId xmlns:a16="http://schemas.microsoft.com/office/drawing/2014/main" id="{8967FB62-00E4-40F1-A534-C85D35F1203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0" name="Text Box 16">
          <a:extLst>
            <a:ext uri="{FF2B5EF4-FFF2-40B4-BE49-F238E27FC236}">
              <a16:creationId xmlns:a16="http://schemas.microsoft.com/office/drawing/2014/main" id="{BE028E37-2A0B-4951-AEEC-81244B88E8A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1" name="Text Box 17">
          <a:extLst>
            <a:ext uri="{FF2B5EF4-FFF2-40B4-BE49-F238E27FC236}">
              <a16:creationId xmlns:a16="http://schemas.microsoft.com/office/drawing/2014/main" id="{F95CA134-1351-4F84-933F-D94A653A6AA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2" name="Text Box 18">
          <a:extLst>
            <a:ext uri="{FF2B5EF4-FFF2-40B4-BE49-F238E27FC236}">
              <a16:creationId xmlns:a16="http://schemas.microsoft.com/office/drawing/2014/main" id="{1DC63A80-ACCC-4952-B66C-A7AAF639C00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3" name="Text Box 19">
          <a:extLst>
            <a:ext uri="{FF2B5EF4-FFF2-40B4-BE49-F238E27FC236}">
              <a16:creationId xmlns:a16="http://schemas.microsoft.com/office/drawing/2014/main" id="{AF137821-222D-4EC3-9663-6BFCFBF4A91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4" name="Text Box 16">
          <a:extLst>
            <a:ext uri="{FF2B5EF4-FFF2-40B4-BE49-F238E27FC236}">
              <a16:creationId xmlns:a16="http://schemas.microsoft.com/office/drawing/2014/main" id="{AEF0B49B-7DBB-4D8D-9CBF-8EE072DB701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05" name="Text Box 17">
          <a:extLst>
            <a:ext uri="{FF2B5EF4-FFF2-40B4-BE49-F238E27FC236}">
              <a16:creationId xmlns:a16="http://schemas.microsoft.com/office/drawing/2014/main" id="{506C0178-CBC1-4648-9EC2-CC374EAE7D8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06" name="Text Box 18">
          <a:extLst>
            <a:ext uri="{FF2B5EF4-FFF2-40B4-BE49-F238E27FC236}">
              <a16:creationId xmlns:a16="http://schemas.microsoft.com/office/drawing/2014/main" id="{5961ED15-E11D-4556-AE75-7E19D04FCD42}"/>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07" name="Text Box 15">
          <a:extLst>
            <a:ext uri="{FF2B5EF4-FFF2-40B4-BE49-F238E27FC236}">
              <a16:creationId xmlns:a16="http://schemas.microsoft.com/office/drawing/2014/main" id="{799CD135-F960-4CD2-9FC0-177E1D8CCAA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08" name="Text Box 15">
          <a:extLst>
            <a:ext uri="{FF2B5EF4-FFF2-40B4-BE49-F238E27FC236}">
              <a16:creationId xmlns:a16="http://schemas.microsoft.com/office/drawing/2014/main" id="{35FDE2BE-5300-4998-B3B6-E524ECD366D3}"/>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09" name="Text Box 16">
          <a:extLst>
            <a:ext uri="{FF2B5EF4-FFF2-40B4-BE49-F238E27FC236}">
              <a16:creationId xmlns:a16="http://schemas.microsoft.com/office/drawing/2014/main" id="{43C069D4-81B5-442B-B051-8992E6907E4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10" name="Text Box 17">
          <a:extLst>
            <a:ext uri="{FF2B5EF4-FFF2-40B4-BE49-F238E27FC236}">
              <a16:creationId xmlns:a16="http://schemas.microsoft.com/office/drawing/2014/main" id="{47A598F8-6240-4570-B024-F901E2483A3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11" name="Text Box 18">
          <a:extLst>
            <a:ext uri="{FF2B5EF4-FFF2-40B4-BE49-F238E27FC236}">
              <a16:creationId xmlns:a16="http://schemas.microsoft.com/office/drawing/2014/main" id="{285111EC-1B22-474A-8A12-82ACA70CD0F5}"/>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12" name="Text Box 19">
          <a:extLst>
            <a:ext uri="{FF2B5EF4-FFF2-40B4-BE49-F238E27FC236}">
              <a16:creationId xmlns:a16="http://schemas.microsoft.com/office/drawing/2014/main" id="{1B6FC9E1-4F2C-4C72-892D-BC262C163F9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13" name="Text Box 16">
          <a:extLst>
            <a:ext uri="{FF2B5EF4-FFF2-40B4-BE49-F238E27FC236}">
              <a16:creationId xmlns:a16="http://schemas.microsoft.com/office/drawing/2014/main" id="{3DE33C77-969F-439D-9CB9-9085C370E56D}"/>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14" name="Text Box 17">
          <a:extLst>
            <a:ext uri="{FF2B5EF4-FFF2-40B4-BE49-F238E27FC236}">
              <a16:creationId xmlns:a16="http://schemas.microsoft.com/office/drawing/2014/main" id="{AACBF611-F7F6-47E7-A3C4-E7F7D0C8036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115" name="Text Box 18">
          <a:extLst>
            <a:ext uri="{FF2B5EF4-FFF2-40B4-BE49-F238E27FC236}">
              <a16:creationId xmlns:a16="http://schemas.microsoft.com/office/drawing/2014/main" id="{6877E615-59B0-4B30-AE88-639113E00B31}"/>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116" name="Text Box 15">
          <a:extLst>
            <a:ext uri="{FF2B5EF4-FFF2-40B4-BE49-F238E27FC236}">
              <a16:creationId xmlns:a16="http://schemas.microsoft.com/office/drawing/2014/main" id="{4A747049-4A3B-46D1-A684-687F58E1B4A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117" name="Text Box 15">
          <a:extLst>
            <a:ext uri="{FF2B5EF4-FFF2-40B4-BE49-F238E27FC236}">
              <a16:creationId xmlns:a16="http://schemas.microsoft.com/office/drawing/2014/main" id="{913107E8-CD5D-463E-95C5-BB4C185228A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118" name="Text Box 15">
          <a:extLst>
            <a:ext uri="{FF2B5EF4-FFF2-40B4-BE49-F238E27FC236}">
              <a16:creationId xmlns:a16="http://schemas.microsoft.com/office/drawing/2014/main" id="{C40796AC-6DD0-4D78-907B-AFD32C5AC8CC}"/>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119" name="Text Box 15">
          <a:extLst>
            <a:ext uri="{FF2B5EF4-FFF2-40B4-BE49-F238E27FC236}">
              <a16:creationId xmlns:a16="http://schemas.microsoft.com/office/drawing/2014/main" id="{4BE344D0-4C87-4628-AB8C-565A873FE11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0" name="Text Box 16">
          <a:extLst>
            <a:ext uri="{FF2B5EF4-FFF2-40B4-BE49-F238E27FC236}">
              <a16:creationId xmlns:a16="http://schemas.microsoft.com/office/drawing/2014/main" id="{97A60A4F-2519-4F47-87BF-BA6F22B6D47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1" name="Text Box 17">
          <a:extLst>
            <a:ext uri="{FF2B5EF4-FFF2-40B4-BE49-F238E27FC236}">
              <a16:creationId xmlns:a16="http://schemas.microsoft.com/office/drawing/2014/main" id="{B4994A60-8D91-4470-979C-D68482F7AD5C}"/>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2" name="Text Box 18">
          <a:extLst>
            <a:ext uri="{FF2B5EF4-FFF2-40B4-BE49-F238E27FC236}">
              <a16:creationId xmlns:a16="http://schemas.microsoft.com/office/drawing/2014/main" id="{FD6D5436-F565-4B5D-9027-6CF3AFC39EAF}"/>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3" name="Text Box 19">
          <a:extLst>
            <a:ext uri="{FF2B5EF4-FFF2-40B4-BE49-F238E27FC236}">
              <a16:creationId xmlns:a16="http://schemas.microsoft.com/office/drawing/2014/main" id="{8E35EC0C-2982-42BE-9F65-6E7FC699AD03}"/>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4" name="Text Box 16">
          <a:extLst>
            <a:ext uri="{FF2B5EF4-FFF2-40B4-BE49-F238E27FC236}">
              <a16:creationId xmlns:a16="http://schemas.microsoft.com/office/drawing/2014/main" id="{26E91C1A-42F8-4CF2-B9B6-FB8EBB43AC70}"/>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171450"/>
    <xdr:sp macro="" textlink="">
      <xdr:nvSpPr>
        <xdr:cNvPr id="5125" name="Text Box 17">
          <a:extLst>
            <a:ext uri="{FF2B5EF4-FFF2-40B4-BE49-F238E27FC236}">
              <a16:creationId xmlns:a16="http://schemas.microsoft.com/office/drawing/2014/main" id="{122A5069-21A6-4274-8A54-A9C439F3E532}"/>
            </a:ext>
          </a:extLst>
        </xdr:cNvPr>
        <xdr:cNvSpPr txBox="1">
          <a:spLocks noChangeArrowheads="1"/>
        </xdr:cNvSpPr>
      </xdr:nvSpPr>
      <xdr:spPr bwMode="auto">
        <a:xfrm>
          <a:off x="3361372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98</xdr:row>
      <xdr:rowOff>0</xdr:rowOff>
    </xdr:from>
    <xdr:ext cx="95250" cy="171450"/>
    <xdr:sp macro="" textlink="">
      <xdr:nvSpPr>
        <xdr:cNvPr id="5126" name="Text Box 18">
          <a:extLst>
            <a:ext uri="{FF2B5EF4-FFF2-40B4-BE49-F238E27FC236}">
              <a16:creationId xmlns:a16="http://schemas.microsoft.com/office/drawing/2014/main" id="{7FDDB18B-7F86-4A8B-A564-31B5C658E0F1}"/>
            </a:ext>
          </a:extLst>
        </xdr:cNvPr>
        <xdr:cNvSpPr txBox="1">
          <a:spLocks noChangeArrowheads="1"/>
        </xdr:cNvSpPr>
      </xdr:nvSpPr>
      <xdr:spPr bwMode="auto">
        <a:xfrm>
          <a:off x="3361531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127" name="Text Box 15">
          <a:extLst>
            <a:ext uri="{FF2B5EF4-FFF2-40B4-BE49-F238E27FC236}">
              <a16:creationId xmlns:a16="http://schemas.microsoft.com/office/drawing/2014/main" id="{7D31FEA0-AA95-4423-AB9A-B24E9AF02B5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128" name="Text Box 15">
          <a:extLst>
            <a:ext uri="{FF2B5EF4-FFF2-40B4-BE49-F238E27FC236}">
              <a16:creationId xmlns:a16="http://schemas.microsoft.com/office/drawing/2014/main" id="{54B3355A-66A5-4B5E-B862-EFF9965CDCC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29" name="Text Box 15">
          <a:extLst>
            <a:ext uri="{FF2B5EF4-FFF2-40B4-BE49-F238E27FC236}">
              <a16:creationId xmlns:a16="http://schemas.microsoft.com/office/drawing/2014/main" id="{4F4F4D3E-E514-424B-AFF1-977DF92FD22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0" name="Text Box 16">
          <a:extLst>
            <a:ext uri="{FF2B5EF4-FFF2-40B4-BE49-F238E27FC236}">
              <a16:creationId xmlns:a16="http://schemas.microsoft.com/office/drawing/2014/main" id="{731B5E1F-A65B-4456-8E4D-C6EE86152E6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1" name="Text Box 17">
          <a:extLst>
            <a:ext uri="{FF2B5EF4-FFF2-40B4-BE49-F238E27FC236}">
              <a16:creationId xmlns:a16="http://schemas.microsoft.com/office/drawing/2014/main" id="{5CD2AE6E-5C70-4936-A972-8349982BB725}"/>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2" name="Text Box 18">
          <a:extLst>
            <a:ext uri="{FF2B5EF4-FFF2-40B4-BE49-F238E27FC236}">
              <a16:creationId xmlns:a16="http://schemas.microsoft.com/office/drawing/2014/main" id="{C63A0709-2793-4ED5-B5BC-4E3637013E2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3" name="Text Box 19">
          <a:extLst>
            <a:ext uri="{FF2B5EF4-FFF2-40B4-BE49-F238E27FC236}">
              <a16:creationId xmlns:a16="http://schemas.microsoft.com/office/drawing/2014/main" id="{BB12C5E2-0B86-4D69-AC7A-7B8AD74910C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4" name="Text Box 16">
          <a:extLst>
            <a:ext uri="{FF2B5EF4-FFF2-40B4-BE49-F238E27FC236}">
              <a16:creationId xmlns:a16="http://schemas.microsoft.com/office/drawing/2014/main" id="{E11D9C3E-FB79-4D2B-BB27-08C7E7F227F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35" name="Text Box 17">
          <a:extLst>
            <a:ext uri="{FF2B5EF4-FFF2-40B4-BE49-F238E27FC236}">
              <a16:creationId xmlns:a16="http://schemas.microsoft.com/office/drawing/2014/main" id="{94AAFDD1-9979-48C7-929C-E783B51CB9E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36" name="Text Box 18">
          <a:extLst>
            <a:ext uri="{FF2B5EF4-FFF2-40B4-BE49-F238E27FC236}">
              <a16:creationId xmlns:a16="http://schemas.microsoft.com/office/drawing/2014/main" id="{A2C09A9E-A899-47D5-AD7E-E4761B2DEB79}"/>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37" name="Text Box 15">
          <a:extLst>
            <a:ext uri="{FF2B5EF4-FFF2-40B4-BE49-F238E27FC236}">
              <a16:creationId xmlns:a16="http://schemas.microsoft.com/office/drawing/2014/main" id="{DD338F42-4DAA-4F00-A1AB-D108FA8D00C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38" name="Text Box 15">
          <a:extLst>
            <a:ext uri="{FF2B5EF4-FFF2-40B4-BE49-F238E27FC236}">
              <a16:creationId xmlns:a16="http://schemas.microsoft.com/office/drawing/2014/main" id="{40912091-C359-493D-BBD1-3D840258269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39" name="Text Box 15">
          <a:extLst>
            <a:ext uri="{FF2B5EF4-FFF2-40B4-BE49-F238E27FC236}">
              <a16:creationId xmlns:a16="http://schemas.microsoft.com/office/drawing/2014/main" id="{B4FE80DB-14BE-4B65-95DD-07A864190C54}"/>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40" name="Text Box 15">
          <a:extLst>
            <a:ext uri="{FF2B5EF4-FFF2-40B4-BE49-F238E27FC236}">
              <a16:creationId xmlns:a16="http://schemas.microsoft.com/office/drawing/2014/main" id="{D505B5DD-B7A1-4318-8804-CC09602B30A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1" name="Text Box 16">
          <a:extLst>
            <a:ext uri="{FF2B5EF4-FFF2-40B4-BE49-F238E27FC236}">
              <a16:creationId xmlns:a16="http://schemas.microsoft.com/office/drawing/2014/main" id="{53F7C7C6-6016-4B83-920C-5FA1612E195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2" name="Text Box 17">
          <a:extLst>
            <a:ext uri="{FF2B5EF4-FFF2-40B4-BE49-F238E27FC236}">
              <a16:creationId xmlns:a16="http://schemas.microsoft.com/office/drawing/2014/main" id="{2F120B91-F439-444F-9C2D-901F5F04F33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3" name="Text Box 18">
          <a:extLst>
            <a:ext uri="{FF2B5EF4-FFF2-40B4-BE49-F238E27FC236}">
              <a16:creationId xmlns:a16="http://schemas.microsoft.com/office/drawing/2014/main" id="{D763F8F8-1E10-4D2C-9937-7C16B06E658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4" name="Text Box 19">
          <a:extLst>
            <a:ext uri="{FF2B5EF4-FFF2-40B4-BE49-F238E27FC236}">
              <a16:creationId xmlns:a16="http://schemas.microsoft.com/office/drawing/2014/main" id="{FE2C0C25-6F76-46A9-8146-0B670B108683}"/>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5" name="Text Box 16">
          <a:extLst>
            <a:ext uri="{FF2B5EF4-FFF2-40B4-BE49-F238E27FC236}">
              <a16:creationId xmlns:a16="http://schemas.microsoft.com/office/drawing/2014/main" id="{5BDA221D-BB41-41CD-82BB-3936C02FCED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46" name="Text Box 17">
          <a:extLst>
            <a:ext uri="{FF2B5EF4-FFF2-40B4-BE49-F238E27FC236}">
              <a16:creationId xmlns:a16="http://schemas.microsoft.com/office/drawing/2014/main" id="{38B7CA95-5AD6-4057-B919-8AF41CBD724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47" name="Text Box 18">
          <a:extLst>
            <a:ext uri="{FF2B5EF4-FFF2-40B4-BE49-F238E27FC236}">
              <a16:creationId xmlns:a16="http://schemas.microsoft.com/office/drawing/2014/main" id="{5F02967E-777A-4555-91A4-D69FE8B39A0D}"/>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48" name="Text Box 15">
          <a:extLst>
            <a:ext uri="{FF2B5EF4-FFF2-40B4-BE49-F238E27FC236}">
              <a16:creationId xmlns:a16="http://schemas.microsoft.com/office/drawing/2014/main" id="{6A57BD0B-72C3-4A31-8112-8D125A33BF7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49" name="Text Box 15">
          <a:extLst>
            <a:ext uri="{FF2B5EF4-FFF2-40B4-BE49-F238E27FC236}">
              <a16:creationId xmlns:a16="http://schemas.microsoft.com/office/drawing/2014/main" id="{9568DAAE-F7D8-4ABB-A7C3-6F38C8E3C896}"/>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50" name="Text Box 15">
          <a:extLst>
            <a:ext uri="{FF2B5EF4-FFF2-40B4-BE49-F238E27FC236}">
              <a16:creationId xmlns:a16="http://schemas.microsoft.com/office/drawing/2014/main" id="{136B6B9C-4BE6-48B8-888C-1C806EB3885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51" name="Text Box 15">
          <a:extLst>
            <a:ext uri="{FF2B5EF4-FFF2-40B4-BE49-F238E27FC236}">
              <a16:creationId xmlns:a16="http://schemas.microsoft.com/office/drawing/2014/main" id="{404D77CC-391C-49A6-8E55-FCD566348CC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52" name="Text Box 15">
          <a:extLst>
            <a:ext uri="{FF2B5EF4-FFF2-40B4-BE49-F238E27FC236}">
              <a16:creationId xmlns:a16="http://schemas.microsoft.com/office/drawing/2014/main" id="{6A282E59-9177-4985-81C5-B4446FD9722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3" name="Text Box 16">
          <a:extLst>
            <a:ext uri="{FF2B5EF4-FFF2-40B4-BE49-F238E27FC236}">
              <a16:creationId xmlns:a16="http://schemas.microsoft.com/office/drawing/2014/main" id="{DDDD170B-71B9-4745-93DF-D2BFF8DC5C4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4" name="Text Box 17">
          <a:extLst>
            <a:ext uri="{FF2B5EF4-FFF2-40B4-BE49-F238E27FC236}">
              <a16:creationId xmlns:a16="http://schemas.microsoft.com/office/drawing/2014/main" id="{A3220426-FECE-47B7-8100-95AC2009AE2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5" name="Text Box 18">
          <a:extLst>
            <a:ext uri="{FF2B5EF4-FFF2-40B4-BE49-F238E27FC236}">
              <a16:creationId xmlns:a16="http://schemas.microsoft.com/office/drawing/2014/main" id="{E9BA4024-9060-4329-883A-7B4C6009C80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6" name="Text Box 19">
          <a:extLst>
            <a:ext uri="{FF2B5EF4-FFF2-40B4-BE49-F238E27FC236}">
              <a16:creationId xmlns:a16="http://schemas.microsoft.com/office/drawing/2014/main" id="{DF3CFEC5-72AF-41B1-944C-08BF32946FA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7" name="Text Box 16">
          <a:extLst>
            <a:ext uri="{FF2B5EF4-FFF2-40B4-BE49-F238E27FC236}">
              <a16:creationId xmlns:a16="http://schemas.microsoft.com/office/drawing/2014/main" id="{2FD513FD-B3F6-461B-98C7-12175E08425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58" name="Text Box 17">
          <a:extLst>
            <a:ext uri="{FF2B5EF4-FFF2-40B4-BE49-F238E27FC236}">
              <a16:creationId xmlns:a16="http://schemas.microsoft.com/office/drawing/2014/main" id="{FA9502F1-5936-4338-B692-3515FC1FA65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59" name="Text Box 18">
          <a:extLst>
            <a:ext uri="{FF2B5EF4-FFF2-40B4-BE49-F238E27FC236}">
              <a16:creationId xmlns:a16="http://schemas.microsoft.com/office/drawing/2014/main" id="{27168B29-B8BB-4DB0-99D1-97EB3B2FCEF4}"/>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60" name="Text Box 15">
          <a:extLst>
            <a:ext uri="{FF2B5EF4-FFF2-40B4-BE49-F238E27FC236}">
              <a16:creationId xmlns:a16="http://schemas.microsoft.com/office/drawing/2014/main" id="{BD169B7D-E099-46A6-B51B-B93FCCA4350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61" name="Text Box 15">
          <a:extLst>
            <a:ext uri="{FF2B5EF4-FFF2-40B4-BE49-F238E27FC236}">
              <a16:creationId xmlns:a16="http://schemas.microsoft.com/office/drawing/2014/main" id="{CF34067C-8EFC-40C4-979D-B0297BCE435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62" name="Text Box 15">
          <a:extLst>
            <a:ext uri="{FF2B5EF4-FFF2-40B4-BE49-F238E27FC236}">
              <a16:creationId xmlns:a16="http://schemas.microsoft.com/office/drawing/2014/main" id="{A0238037-9515-478D-A2A7-4A2DF523FAEE}"/>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63" name="Text Box 15">
          <a:extLst>
            <a:ext uri="{FF2B5EF4-FFF2-40B4-BE49-F238E27FC236}">
              <a16:creationId xmlns:a16="http://schemas.microsoft.com/office/drawing/2014/main" id="{296E94D4-9923-4E8D-996A-34E479972CC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4" name="Text Box 16">
          <a:extLst>
            <a:ext uri="{FF2B5EF4-FFF2-40B4-BE49-F238E27FC236}">
              <a16:creationId xmlns:a16="http://schemas.microsoft.com/office/drawing/2014/main" id="{B733D4C3-5DA8-480A-999F-CB90EDB16BB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5" name="Text Box 17">
          <a:extLst>
            <a:ext uri="{FF2B5EF4-FFF2-40B4-BE49-F238E27FC236}">
              <a16:creationId xmlns:a16="http://schemas.microsoft.com/office/drawing/2014/main" id="{FF4FFB35-F4D3-452C-9CDF-305BA520063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6" name="Text Box 18">
          <a:extLst>
            <a:ext uri="{FF2B5EF4-FFF2-40B4-BE49-F238E27FC236}">
              <a16:creationId xmlns:a16="http://schemas.microsoft.com/office/drawing/2014/main" id="{103F517C-49AC-4403-BDDE-77702A327ABA}"/>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7" name="Text Box 19">
          <a:extLst>
            <a:ext uri="{FF2B5EF4-FFF2-40B4-BE49-F238E27FC236}">
              <a16:creationId xmlns:a16="http://schemas.microsoft.com/office/drawing/2014/main" id="{95A254D7-26A7-437E-89CD-FFA144B2A01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8" name="Text Box 16">
          <a:extLst>
            <a:ext uri="{FF2B5EF4-FFF2-40B4-BE49-F238E27FC236}">
              <a16:creationId xmlns:a16="http://schemas.microsoft.com/office/drawing/2014/main" id="{6CDD0DBC-C772-481F-BAFB-634DA226C21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69" name="Text Box 17">
          <a:extLst>
            <a:ext uri="{FF2B5EF4-FFF2-40B4-BE49-F238E27FC236}">
              <a16:creationId xmlns:a16="http://schemas.microsoft.com/office/drawing/2014/main" id="{B94FFC4A-8EFA-4E7D-96D9-0AC6F72DD1D0}"/>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70" name="Text Box 18">
          <a:extLst>
            <a:ext uri="{FF2B5EF4-FFF2-40B4-BE49-F238E27FC236}">
              <a16:creationId xmlns:a16="http://schemas.microsoft.com/office/drawing/2014/main" id="{D58E6101-6FE6-4D3F-ADD1-0529AD908B7B}"/>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71" name="Text Box 15">
          <a:extLst>
            <a:ext uri="{FF2B5EF4-FFF2-40B4-BE49-F238E27FC236}">
              <a16:creationId xmlns:a16="http://schemas.microsoft.com/office/drawing/2014/main" id="{05368EAB-551F-4C77-BF1C-7F64C51D501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72" name="Text Box 15">
          <a:extLst>
            <a:ext uri="{FF2B5EF4-FFF2-40B4-BE49-F238E27FC236}">
              <a16:creationId xmlns:a16="http://schemas.microsoft.com/office/drawing/2014/main" id="{3A2AD432-057A-4B2F-B7F9-C13FFCC31E61}"/>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73" name="Text Box 15">
          <a:extLst>
            <a:ext uri="{FF2B5EF4-FFF2-40B4-BE49-F238E27FC236}">
              <a16:creationId xmlns:a16="http://schemas.microsoft.com/office/drawing/2014/main" id="{0C8E8418-7A56-46C1-A0A6-5F5270464B5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74" name="Text Box 15">
          <a:extLst>
            <a:ext uri="{FF2B5EF4-FFF2-40B4-BE49-F238E27FC236}">
              <a16:creationId xmlns:a16="http://schemas.microsoft.com/office/drawing/2014/main" id="{8EE49CA2-6B30-4D5C-8DDA-EE7BBFB5DCD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75" name="Text Box 15">
          <a:extLst>
            <a:ext uri="{FF2B5EF4-FFF2-40B4-BE49-F238E27FC236}">
              <a16:creationId xmlns:a16="http://schemas.microsoft.com/office/drawing/2014/main" id="{17F2E4D9-6C78-41C6-9B66-0FFD37EFD3F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76" name="Text Box 16">
          <a:extLst>
            <a:ext uri="{FF2B5EF4-FFF2-40B4-BE49-F238E27FC236}">
              <a16:creationId xmlns:a16="http://schemas.microsoft.com/office/drawing/2014/main" id="{63F44831-2DBE-4313-8ADD-734D15DDF06D}"/>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77" name="Text Box 17">
          <a:extLst>
            <a:ext uri="{FF2B5EF4-FFF2-40B4-BE49-F238E27FC236}">
              <a16:creationId xmlns:a16="http://schemas.microsoft.com/office/drawing/2014/main" id="{132C4B6A-F066-4634-8DAA-430C68C94FE1}"/>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78" name="Text Box 18">
          <a:extLst>
            <a:ext uri="{FF2B5EF4-FFF2-40B4-BE49-F238E27FC236}">
              <a16:creationId xmlns:a16="http://schemas.microsoft.com/office/drawing/2014/main" id="{E57F5411-091F-4676-9E98-69954F8881F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79" name="Text Box 19">
          <a:extLst>
            <a:ext uri="{FF2B5EF4-FFF2-40B4-BE49-F238E27FC236}">
              <a16:creationId xmlns:a16="http://schemas.microsoft.com/office/drawing/2014/main" id="{35760D8C-9084-4493-946E-FAF05231FCC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80" name="Text Box 16">
          <a:extLst>
            <a:ext uri="{FF2B5EF4-FFF2-40B4-BE49-F238E27FC236}">
              <a16:creationId xmlns:a16="http://schemas.microsoft.com/office/drawing/2014/main" id="{A9357FC0-BF36-4648-9456-1DAE59A98C3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81" name="Text Box 17">
          <a:extLst>
            <a:ext uri="{FF2B5EF4-FFF2-40B4-BE49-F238E27FC236}">
              <a16:creationId xmlns:a16="http://schemas.microsoft.com/office/drawing/2014/main" id="{AFC5F3CE-3735-4C43-884F-83D45167A7C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82" name="Text Box 18">
          <a:extLst>
            <a:ext uri="{FF2B5EF4-FFF2-40B4-BE49-F238E27FC236}">
              <a16:creationId xmlns:a16="http://schemas.microsoft.com/office/drawing/2014/main" id="{A5CAE359-EAE2-46A8-B152-3071B1B7B048}"/>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83" name="Text Box 15">
          <a:extLst>
            <a:ext uri="{FF2B5EF4-FFF2-40B4-BE49-F238E27FC236}">
              <a16:creationId xmlns:a16="http://schemas.microsoft.com/office/drawing/2014/main" id="{9B2DA2C9-20F9-4290-A04F-A4E29C38614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84" name="Text Box 15">
          <a:extLst>
            <a:ext uri="{FF2B5EF4-FFF2-40B4-BE49-F238E27FC236}">
              <a16:creationId xmlns:a16="http://schemas.microsoft.com/office/drawing/2014/main" id="{8B6B275A-DD77-4B46-B751-5AF82B96B90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85" name="Text Box 15">
          <a:extLst>
            <a:ext uri="{FF2B5EF4-FFF2-40B4-BE49-F238E27FC236}">
              <a16:creationId xmlns:a16="http://schemas.microsoft.com/office/drawing/2014/main" id="{4453BB7B-9928-4675-82C2-62733D67D03C}"/>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86" name="Text Box 15">
          <a:extLst>
            <a:ext uri="{FF2B5EF4-FFF2-40B4-BE49-F238E27FC236}">
              <a16:creationId xmlns:a16="http://schemas.microsoft.com/office/drawing/2014/main" id="{FD920E91-142D-4178-928B-20AA91565D8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87" name="Text Box 16">
          <a:extLst>
            <a:ext uri="{FF2B5EF4-FFF2-40B4-BE49-F238E27FC236}">
              <a16:creationId xmlns:a16="http://schemas.microsoft.com/office/drawing/2014/main" id="{E3A57E2A-9DFA-41C9-9A54-2599D5137F2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88" name="Text Box 17">
          <a:extLst>
            <a:ext uri="{FF2B5EF4-FFF2-40B4-BE49-F238E27FC236}">
              <a16:creationId xmlns:a16="http://schemas.microsoft.com/office/drawing/2014/main" id="{21B50B4E-057D-4651-A495-285FAE49E892}"/>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89" name="Text Box 18">
          <a:extLst>
            <a:ext uri="{FF2B5EF4-FFF2-40B4-BE49-F238E27FC236}">
              <a16:creationId xmlns:a16="http://schemas.microsoft.com/office/drawing/2014/main" id="{53C28C45-A8E8-48FC-AFA4-334CB0ED7F80}"/>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90" name="Text Box 19">
          <a:extLst>
            <a:ext uri="{FF2B5EF4-FFF2-40B4-BE49-F238E27FC236}">
              <a16:creationId xmlns:a16="http://schemas.microsoft.com/office/drawing/2014/main" id="{8B91983E-5885-4DC8-95D2-646F667B61C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91" name="Text Box 16">
          <a:extLst>
            <a:ext uri="{FF2B5EF4-FFF2-40B4-BE49-F238E27FC236}">
              <a16:creationId xmlns:a16="http://schemas.microsoft.com/office/drawing/2014/main" id="{992C9988-E2B2-4503-B366-AFF57C24EE6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92" name="Text Box 17">
          <a:extLst>
            <a:ext uri="{FF2B5EF4-FFF2-40B4-BE49-F238E27FC236}">
              <a16:creationId xmlns:a16="http://schemas.microsoft.com/office/drawing/2014/main" id="{41E93747-613C-4D33-A8AF-890BC2B6631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193" name="Text Box 18">
          <a:extLst>
            <a:ext uri="{FF2B5EF4-FFF2-40B4-BE49-F238E27FC236}">
              <a16:creationId xmlns:a16="http://schemas.microsoft.com/office/drawing/2014/main" id="{A706DE31-3EF7-47C3-98AF-2E93F0BF2519}"/>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94" name="Text Box 15">
          <a:extLst>
            <a:ext uri="{FF2B5EF4-FFF2-40B4-BE49-F238E27FC236}">
              <a16:creationId xmlns:a16="http://schemas.microsoft.com/office/drawing/2014/main" id="{5ED87D06-CB5F-4F51-A5BB-A625680ABEA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195" name="Text Box 15">
          <a:extLst>
            <a:ext uri="{FF2B5EF4-FFF2-40B4-BE49-F238E27FC236}">
              <a16:creationId xmlns:a16="http://schemas.microsoft.com/office/drawing/2014/main" id="{19F80989-D681-4F1A-A6F1-22A57E6E8165}"/>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96" name="Text Box 15">
          <a:extLst>
            <a:ext uri="{FF2B5EF4-FFF2-40B4-BE49-F238E27FC236}">
              <a16:creationId xmlns:a16="http://schemas.microsoft.com/office/drawing/2014/main" id="{5AB3645F-6241-4ED3-9652-16F305D0E17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97" name="Text Box 15">
          <a:extLst>
            <a:ext uri="{FF2B5EF4-FFF2-40B4-BE49-F238E27FC236}">
              <a16:creationId xmlns:a16="http://schemas.microsoft.com/office/drawing/2014/main" id="{BA94B5E7-11BF-473B-BD8E-7815E5588EC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198" name="Text Box 15">
          <a:extLst>
            <a:ext uri="{FF2B5EF4-FFF2-40B4-BE49-F238E27FC236}">
              <a16:creationId xmlns:a16="http://schemas.microsoft.com/office/drawing/2014/main" id="{7289B647-0119-4B06-921C-B510882E117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199" name="Text Box 16">
          <a:extLst>
            <a:ext uri="{FF2B5EF4-FFF2-40B4-BE49-F238E27FC236}">
              <a16:creationId xmlns:a16="http://schemas.microsoft.com/office/drawing/2014/main" id="{DBE1D3AA-5354-48B6-B02A-78552DF22F8F}"/>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00" name="Text Box 17">
          <a:extLst>
            <a:ext uri="{FF2B5EF4-FFF2-40B4-BE49-F238E27FC236}">
              <a16:creationId xmlns:a16="http://schemas.microsoft.com/office/drawing/2014/main" id="{419AE285-A232-4345-975C-E9C69E2ACEA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01" name="Text Box 18">
          <a:extLst>
            <a:ext uri="{FF2B5EF4-FFF2-40B4-BE49-F238E27FC236}">
              <a16:creationId xmlns:a16="http://schemas.microsoft.com/office/drawing/2014/main" id="{49290FA8-4BB1-4FA3-A2BA-3D26A80FA86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02" name="Text Box 19">
          <a:extLst>
            <a:ext uri="{FF2B5EF4-FFF2-40B4-BE49-F238E27FC236}">
              <a16:creationId xmlns:a16="http://schemas.microsoft.com/office/drawing/2014/main" id="{301BCE40-9B65-4413-83D8-6C98909670C8}"/>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03" name="Text Box 16">
          <a:extLst>
            <a:ext uri="{FF2B5EF4-FFF2-40B4-BE49-F238E27FC236}">
              <a16:creationId xmlns:a16="http://schemas.microsoft.com/office/drawing/2014/main" id="{DDC4784C-B582-4E5C-B076-29311443B047}"/>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04" name="Text Box 17">
          <a:extLst>
            <a:ext uri="{FF2B5EF4-FFF2-40B4-BE49-F238E27FC236}">
              <a16:creationId xmlns:a16="http://schemas.microsoft.com/office/drawing/2014/main" id="{16A16D61-100D-4CE0-B3C0-49DB78FD508C}"/>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205" name="Text Box 18">
          <a:extLst>
            <a:ext uri="{FF2B5EF4-FFF2-40B4-BE49-F238E27FC236}">
              <a16:creationId xmlns:a16="http://schemas.microsoft.com/office/drawing/2014/main" id="{CCE8FA12-A4DD-4FB3-BBD6-8B0CD8EEA294}"/>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06" name="Text Box 15">
          <a:extLst>
            <a:ext uri="{FF2B5EF4-FFF2-40B4-BE49-F238E27FC236}">
              <a16:creationId xmlns:a16="http://schemas.microsoft.com/office/drawing/2014/main" id="{EEBC2F5A-D0AA-43D3-A1AD-79A5663B866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07" name="Text Box 15">
          <a:extLst>
            <a:ext uri="{FF2B5EF4-FFF2-40B4-BE49-F238E27FC236}">
              <a16:creationId xmlns:a16="http://schemas.microsoft.com/office/drawing/2014/main" id="{8F0ADAA2-39D7-4FD3-953C-A91D81FC144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08" name="Text Box 15">
          <a:extLst>
            <a:ext uri="{FF2B5EF4-FFF2-40B4-BE49-F238E27FC236}">
              <a16:creationId xmlns:a16="http://schemas.microsoft.com/office/drawing/2014/main" id="{36D092D8-38F7-456F-8AFD-4CF73018D4A3}"/>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09" name="Text Box 15">
          <a:extLst>
            <a:ext uri="{FF2B5EF4-FFF2-40B4-BE49-F238E27FC236}">
              <a16:creationId xmlns:a16="http://schemas.microsoft.com/office/drawing/2014/main" id="{FE770FD8-B552-4343-9AC4-55603DFDE41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0" name="Text Box 16">
          <a:extLst>
            <a:ext uri="{FF2B5EF4-FFF2-40B4-BE49-F238E27FC236}">
              <a16:creationId xmlns:a16="http://schemas.microsoft.com/office/drawing/2014/main" id="{11E07C84-1B02-4C74-B32E-724F00F92E7B}"/>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1" name="Text Box 17">
          <a:extLst>
            <a:ext uri="{FF2B5EF4-FFF2-40B4-BE49-F238E27FC236}">
              <a16:creationId xmlns:a16="http://schemas.microsoft.com/office/drawing/2014/main" id="{A44229CC-20AA-4FF0-AFF4-151F6C67673E}"/>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2" name="Text Box 18">
          <a:extLst>
            <a:ext uri="{FF2B5EF4-FFF2-40B4-BE49-F238E27FC236}">
              <a16:creationId xmlns:a16="http://schemas.microsoft.com/office/drawing/2014/main" id="{D1E6FC13-7795-44F3-917A-6A61443449D4}"/>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3" name="Text Box 19">
          <a:extLst>
            <a:ext uri="{FF2B5EF4-FFF2-40B4-BE49-F238E27FC236}">
              <a16:creationId xmlns:a16="http://schemas.microsoft.com/office/drawing/2014/main" id="{095E6BA8-9C19-4FFD-A4D2-B4B7D066B929}"/>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4" name="Text Box 16">
          <a:extLst>
            <a:ext uri="{FF2B5EF4-FFF2-40B4-BE49-F238E27FC236}">
              <a16:creationId xmlns:a16="http://schemas.microsoft.com/office/drawing/2014/main" id="{D79EAC41-7D55-4028-975A-75B86EBD4B66}"/>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171450"/>
    <xdr:sp macro="" textlink="">
      <xdr:nvSpPr>
        <xdr:cNvPr id="5215" name="Text Box 17">
          <a:extLst>
            <a:ext uri="{FF2B5EF4-FFF2-40B4-BE49-F238E27FC236}">
              <a16:creationId xmlns:a16="http://schemas.microsoft.com/office/drawing/2014/main" id="{4857A270-D251-45C7-A08E-4D2209D6B07F}"/>
            </a:ext>
          </a:extLst>
        </xdr:cNvPr>
        <xdr:cNvSpPr txBox="1">
          <a:spLocks noChangeArrowheads="1"/>
        </xdr:cNvSpPr>
      </xdr:nvSpPr>
      <xdr:spPr bwMode="auto">
        <a:xfrm>
          <a:off x="313848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98</xdr:row>
      <xdr:rowOff>0</xdr:rowOff>
    </xdr:from>
    <xdr:ext cx="95250" cy="171450"/>
    <xdr:sp macro="" textlink="">
      <xdr:nvSpPr>
        <xdr:cNvPr id="5216" name="Text Box 18">
          <a:extLst>
            <a:ext uri="{FF2B5EF4-FFF2-40B4-BE49-F238E27FC236}">
              <a16:creationId xmlns:a16="http://schemas.microsoft.com/office/drawing/2014/main" id="{545AB9A3-1BBB-4C11-BDD5-471BC20FE4C3}"/>
            </a:ext>
          </a:extLst>
        </xdr:cNvPr>
        <xdr:cNvSpPr txBox="1">
          <a:spLocks noChangeArrowheads="1"/>
        </xdr:cNvSpPr>
      </xdr:nvSpPr>
      <xdr:spPr bwMode="auto">
        <a:xfrm>
          <a:off x="31386462"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17" name="Text Box 15">
          <a:extLst>
            <a:ext uri="{FF2B5EF4-FFF2-40B4-BE49-F238E27FC236}">
              <a16:creationId xmlns:a16="http://schemas.microsoft.com/office/drawing/2014/main" id="{ACBC47D5-39E7-42EC-ADD4-1286D10D1E5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18" name="Text Box 15">
          <a:extLst>
            <a:ext uri="{FF2B5EF4-FFF2-40B4-BE49-F238E27FC236}">
              <a16:creationId xmlns:a16="http://schemas.microsoft.com/office/drawing/2014/main" id="{C228ECD9-1502-425E-A0CD-266E90C60F5F}"/>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19" name="Text Box 15">
          <a:extLst>
            <a:ext uri="{FF2B5EF4-FFF2-40B4-BE49-F238E27FC236}">
              <a16:creationId xmlns:a16="http://schemas.microsoft.com/office/drawing/2014/main" id="{ED9CA868-5FB9-48B4-876B-65FC455FD4E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20" name="Text Box 15">
          <a:extLst>
            <a:ext uri="{FF2B5EF4-FFF2-40B4-BE49-F238E27FC236}">
              <a16:creationId xmlns:a16="http://schemas.microsoft.com/office/drawing/2014/main" id="{B60FADC1-89A4-4E30-AD89-B7F91EB6745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21" name="Text Box 15">
          <a:extLst>
            <a:ext uri="{FF2B5EF4-FFF2-40B4-BE49-F238E27FC236}">
              <a16:creationId xmlns:a16="http://schemas.microsoft.com/office/drawing/2014/main" id="{AB9F51A0-3A97-4763-94DF-436236F52CB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22" name="Text Box 15">
          <a:extLst>
            <a:ext uri="{FF2B5EF4-FFF2-40B4-BE49-F238E27FC236}">
              <a16:creationId xmlns:a16="http://schemas.microsoft.com/office/drawing/2014/main" id="{6B39E969-A3D4-4079-9B18-DAA4C92381EB}"/>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23" name="Text Box 15">
          <a:extLst>
            <a:ext uri="{FF2B5EF4-FFF2-40B4-BE49-F238E27FC236}">
              <a16:creationId xmlns:a16="http://schemas.microsoft.com/office/drawing/2014/main" id="{7C425BF6-57DB-4B2C-B806-E077CF081C9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24" name="Text Box 15">
          <a:extLst>
            <a:ext uri="{FF2B5EF4-FFF2-40B4-BE49-F238E27FC236}">
              <a16:creationId xmlns:a16="http://schemas.microsoft.com/office/drawing/2014/main" id="{AF8F8416-7236-47D8-B674-99CEF55CFAC6}"/>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25" name="Text Box 15">
          <a:extLst>
            <a:ext uri="{FF2B5EF4-FFF2-40B4-BE49-F238E27FC236}">
              <a16:creationId xmlns:a16="http://schemas.microsoft.com/office/drawing/2014/main" id="{916B706B-4507-4AA1-807B-37907F9859F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26" name="Text Box 15">
          <a:extLst>
            <a:ext uri="{FF2B5EF4-FFF2-40B4-BE49-F238E27FC236}">
              <a16:creationId xmlns:a16="http://schemas.microsoft.com/office/drawing/2014/main" id="{72F6DFAF-EE81-4C59-8E93-A994C9E6EBCF}"/>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27" name="Text Box 15">
          <a:extLst>
            <a:ext uri="{FF2B5EF4-FFF2-40B4-BE49-F238E27FC236}">
              <a16:creationId xmlns:a16="http://schemas.microsoft.com/office/drawing/2014/main" id="{18395150-22F8-44BE-BACB-8063F8974A0A}"/>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28" name="Text Box 15">
          <a:extLst>
            <a:ext uri="{FF2B5EF4-FFF2-40B4-BE49-F238E27FC236}">
              <a16:creationId xmlns:a16="http://schemas.microsoft.com/office/drawing/2014/main" id="{66304431-63A1-4124-B6BA-8E0758AD6A8F}"/>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29" name="Text Box 15">
          <a:extLst>
            <a:ext uri="{FF2B5EF4-FFF2-40B4-BE49-F238E27FC236}">
              <a16:creationId xmlns:a16="http://schemas.microsoft.com/office/drawing/2014/main" id="{23687955-6615-4C64-9A3D-C969868A3305}"/>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30" name="Text Box 15">
          <a:extLst>
            <a:ext uri="{FF2B5EF4-FFF2-40B4-BE49-F238E27FC236}">
              <a16:creationId xmlns:a16="http://schemas.microsoft.com/office/drawing/2014/main" id="{0193B462-0EC7-447D-BFC0-BCD0361C16ED}"/>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31" name="Text Box 15">
          <a:extLst>
            <a:ext uri="{FF2B5EF4-FFF2-40B4-BE49-F238E27FC236}">
              <a16:creationId xmlns:a16="http://schemas.microsoft.com/office/drawing/2014/main" id="{5104D82C-8574-4378-9CC3-8F407B8FC3C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32" name="Text Box 15">
          <a:extLst>
            <a:ext uri="{FF2B5EF4-FFF2-40B4-BE49-F238E27FC236}">
              <a16:creationId xmlns:a16="http://schemas.microsoft.com/office/drawing/2014/main" id="{A32CDF18-6337-409D-B7D6-479B2674CC8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33" name="Text Box 15">
          <a:extLst>
            <a:ext uri="{FF2B5EF4-FFF2-40B4-BE49-F238E27FC236}">
              <a16:creationId xmlns:a16="http://schemas.microsoft.com/office/drawing/2014/main" id="{C36A3F44-E181-40F9-AE39-5F74AA1CCFC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34" name="Text Box 15">
          <a:extLst>
            <a:ext uri="{FF2B5EF4-FFF2-40B4-BE49-F238E27FC236}">
              <a16:creationId xmlns:a16="http://schemas.microsoft.com/office/drawing/2014/main" id="{FEEE3067-E0B6-4F87-ADBD-59D1D0AF0D97}"/>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35" name="Text Box 15">
          <a:extLst>
            <a:ext uri="{FF2B5EF4-FFF2-40B4-BE49-F238E27FC236}">
              <a16:creationId xmlns:a16="http://schemas.microsoft.com/office/drawing/2014/main" id="{8FAC9495-2342-4DA4-9BFC-F3F48929E42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36" name="Text Box 15">
          <a:extLst>
            <a:ext uri="{FF2B5EF4-FFF2-40B4-BE49-F238E27FC236}">
              <a16:creationId xmlns:a16="http://schemas.microsoft.com/office/drawing/2014/main" id="{C672D35C-1135-431C-A4DE-D8083BFDAEDE}"/>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37" name="Text Box 15">
          <a:extLst>
            <a:ext uri="{FF2B5EF4-FFF2-40B4-BE49-F238E27FC236}">
              <a16:creationId xmlns:a16="http://schemas.microsoft.com/office/drawing/2014/main" id="{7D8782B9-5902-41A0-BF80-A7747BD664A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38" name="Text Box 15">
          <a:extLst>
            <a:ext uri="{FF2B5EF4-FFF2-40B4-BE49-F238E27FC236}">
              <a16:creationId xmlns:a16="http://schemas.microsoft.com/office/drawing/2014/main" id="{FF5709A8-DE29-496F-BA13-93FFDD2EAFC4}"/>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39" name="Text Box 15">
          <a:extLst>
            <a:ext uri="{FF2B5EF4-FFF2-40B4-BE49-F238E27FC236}">
              <a16:creationId xmlns:a16="http://schemas.microsoft.com/office/drawing/2014/main" id="{6CD69DD7-E0D9-4D02-9935-9DEF09A95D8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40" name="Text Box 15">
          <a:extLst>
            <a:ext uri="{FF2B5EF4-FFF2-40B4-BE49-F238E27FC236}">
              <a16:creationId xmlns:a16="http://schemas.microsoft.com/office/drawing/2014/main" id="{B1261117-6B1B-45E9-B643-AA00C8029A87}"/>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41" name="Text Box 15">
          <a:extLst>
            <a:ext uri="{FF2B5EF4-FFF2-40B4-BE49-F238E27FC236}">
              <a16:creationId xmlns:a16="http://schemas.microsoft.com/office/drawing/2014/main" id="{84B6970E-3D3A-4DF0-A651-5E60699FF32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42" name="Text Box 15">
          <a:extLst>
            <a:ext uri="{FF2B5EF4-FFF2-40B4-BE49-F238E27FC236}">
              <a16:creationId xmlns:a16="http://schemas.microsoft.com/office/drawing/2014/main" id="{52036A82-B851-44BB-B1E6-7B4FC613AEB4}"/>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43" name="Text Box 15">
          <a:extLst>
            <a:ext uri="{FF2B5EF4-FFF2-40B4-BE49-F238E27FC236}">
              <a16:creationId xmlns:a16="http://schemas.microsoft.com/office/drawing/2014/main" id="{2A36FF2C-9AFF-43C8-8D73-518DEE8FEFE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44" name="Text Box 15">
          <a:extLst>
            <a:ext uri="{FF2B5EF4-FFF2-40B4-BE49-F238E27FC236}">
              <a16:creationId xmlns:a16="http://schemas.microsoft.com/office/drawing/2014/main" id="{3EA27B4A-B61A-426E-BD23-8A1EA6176F16}"/>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45" name="Text Box 15">
          <a:extLst>
            <a:ext uri="{FF2B5EF4-FFF2-40B4-BE49-F238E27FC236}">
              <a16:creationId xmlns:a16="http://schemas.microsoft.com/office/drawing/2014/main" id="{80078029-3BFF-45D6-84BB-C0DFC8619D4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46" name="Text Box 15">
          <a:extLst>
            <a:ext uri="{FF2B5EF4-FFF2-40B4-BE49-F238E27FC236}">
              <a16:creationId xmlns:a16="http://schemas.microsoft.com/office/drawing/2014/main" id="{1859623F-08EB-48CB-8F81-C148199464DC}"/>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47" name="Text Box 15">
          <a:extLst>
            <a:ext uri="{FF2B5EF4-FFF2-40B4-BE49-F238E27FC236}">
              <a16:creationId xmlns:a16="http://schemas.microsoft.com/office/drawing/2014/main" id="{BAFDFA4A-D129-4D95-A03A-FFDCC249ADA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48" name="Text Box 15">
          <a:extLst>
            <a:ext uri="{FF2B5EF4-FFF2-40B4-BE49-F238E27FC236}">
              <a16:creationId xmlns:a16="http://schemas.microsoft.com/office/drawing/2014/main" id="{A0E2704E-6943-4DBC-B780-D9151738AFB9}"/>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49" name="Text Box 15">
          <a:extLst>
            <a:ext uri="{FF2B5EF4-FFF2-40B4-BE49-F238E27FC236}">
              <a16:creationId xmlns:a16="http://schemas.microsoft.com/office/drawing/2014/main" id="{2913C4B5-ABDE-4FD1-9568-0F572FDC784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50" name="Text Box 15">
          <a:extLst>
            <a:ext uri="{FF2B5EF4-FFF2-40B4-BE49-F238E27FC236}">
              <a16:creationId xmlns:a16="http://schemas.microsoft.com/office/drawing/2014/main" id="{2343D84C-A84D-4DE0-8793-5FACE2EA8F31}"/>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51" name="Text Box 15">
          <a:extLst>
            <a:ext uri="{FF2B5EF4-FFF2-40B4-BE49-F238E27FC236}">
              <a16:creationId xmlns:a16="http://schemas.microsoft.com/office/drawing/2014/main" id="{56FA9ACB-F18B-4FCE-B2D7-A3BAE9EA8BA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52" name="Text Box 15">
          <a:extLst>
            <a:ext uri="{FF2B5EF4-FFF2-40B4-BE49-F238E27FC236}">
              <a16:creationId xmlns:a16="http://schemas.microsoft.com/office/drawing/2014/main" id="{27C65D35-551E-46DA-BD49-96EB1F48D06A}"/>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53" name="Text Box 15">
          <a:extLst>
            <a:ext uri="{FF2B5EF4-FFF2-40B4-BE49-F238E27FC236}">
              <a16:creationId xmlns:a16="http://schemas.microsoft.com/office/drawing/2014/main" id="{4788548E-91AD-48F8-ACBF-04F0969A557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213632"/>
    <xdr:sp macro="" textlink="">
      <xdr:nvSpPr>
        <xdr:cNvPr id="5254" name="Text Box 15">
          <a:extLst>
            <a:ext uri="{FF2B5EF4-FFF2-40B4-BE49-F238E27FC236}">
              <a16:creationId xmlns:a16="http://schemas.microsoft.com/office/drawing/2014/main" id="{D74AF809-4B4F-407C-BCAD-83D836B6B084}"/>
            </a:ext>
          </a:extLst>
        </xdr:cNvPr>
        <xdr:cNvSpPr txBox="1">
          <a:spLocks noChangeArrowheads="1"/>
        </xdr:cNvSpPr>
      </xdr:nvSpPr>
      <xdr:spPr bwMode="auto">
        <a:xfrm>
          <a:off x="3138487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55" name="Text Box 15">
          <a:extLst>
            <a:ext uri="{FF2B5EF4-FFF2-40B4-BE49-F238E27FC236}">
              <a16:creationId xmlns:a16="http://schemas.microsoft.com/office/drawing/2014/main" id="{057A50EC-F465-4D5D-A46B-B40F87E42E25}"/>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56" name="Text Box 15">
          <a:extLst>
            <a:ext uri="{FF2B5EF4-FFF2-40B4-BE49-F238E27FC236}">
              <a16:creationId xmlns:a16="http://schemas.microsoft.com/office/drawing/2014/main" id="{30226D00-33AF-4B05-96FC-07885AA18521}"/>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57" name="Text Box 15">
          <a:extLst>
            <a:ext uri="{FF2B5EF4-FFF2-40B4-BE49-F238E27FC236}">
              <a16:creationId xmlns:a16="http://schemas.microsoft.com/office/drawing/2014/main" id="{A4C819E0-FE77-44F1-8251-2880E434A1BF}"/>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58" name="Text Box 15">
          <a:extLst>
            <a:ext uri="{FF2B5EF4-FFF2-40B4-BE49-F238E27FC236}">
              <a16:creationId xmlns:a16="http://schemas.microsoft.com/office/drawing/2014/main" id="{FA11CA3D-76F0-45A8-94EB-20775E42035E}"/>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59" name="Text Box 15">
          <a:extLst>
            <a:ext uri="{FF2B5EF4-FFF2-40B4-BE49-F238E27FC236}">
              <a16:creationId xmlns:a16="http://schemas.microsoft.com/office/drawing/2014/main" id="{1F882E06-1E45-4ABA-B40A-3CC78CA6281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60" name="Text Box 15">
          <a:extLst>
            <a:ext uri="{FF2B5EF4-FFF2-40B4-BE49-F238E27FC236}">
              <a16:creationId xmlns:a16="http://schemas.microsoft.com/office/drawing/2014/main" id="{357B1310-2EB3-4AD3-AA29-9DF69B92480B}"/>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61" name="Text Box 15">
          <a:extLst>
            <a:ext uri="{FF2B5EF4-FFF2-40B4-BE49-F238E27FC236}">
              <a16:creationId xmlns:a16="http://schemas.microsoft.com/office/drawing/2014/main" id="{96091DEE-3921-447E-9E7C-E0FFAAA4A9C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62" name="Text Box 15">
          <a:extLst>
            <a:ext uri="{FF2B5EF4-FFF2-40B4-BE49-F238E27FC236}">
              <a16:creationId xmlns:a16="http://schemas.microsoft.com/office/drawing/2014/main" id="{FD47C523-4054-4601-BB2F-65169671A754}"/>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63" name="Text Box 15">
          <a:extLst>
            <a:ext uri="{FF2B5EF4-FFF2-40B4-BE49-F238E27FC236}">
              <a16:creationId xmlns:a16="http://schemas.microsoft.com/office/drawing/2014/main" id="{5A3898E1-9E48-47B7-89A4-A5352B3CA1A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64" name="Text Box 15">
          <a:extLst>
            <a:ext uri="{FF2B5EF4-FFF2-40B4-BE49-F238E27FC236}">
              <a16:creationId xmlns:a16="http://schemas.microsoft.com/office/drawing/2014/main" id="{8281C034-66D2-40E2-A2D2-73037040E50A}"/>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65" name="Text Box 15">
          <a:extLst>
            <a:ext uri="{FF2B5EF4-FFF2-40B4-BE49-F238E27FC236}">
              <a16:creationId xmlns:a16="http://schemas.microsoft.com/office/drawing/2014/main" id="{1CEAC4FA-0986-46E3-ABBE-393C25402CA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66" name="Text Box 15">
          <a:extLst>
            <a:ext uri="{FF2B5EF4-FFF2-40B4-BE49-F238E27FC236}">
              <a16:creationId xmlns:a16="http://schemas.microsoft.com/office/drawing/2014/main" id="{55CF779D-5B11-4FA4-AE64-2CBC97145589}"/>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67" name="Text Box 15">
          <a:extLst>
            <a:ext uri="{FF2B5EF4-FFF2-40B4-BE49-F238E27FC236}">
              <a16:creationId xmlns:a16="http://schemas.microsoft.com/office/drawing/2014/main" id="{89F0A414-1DE7-410F-AEF5-1F80C8E5DC1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68" name="Text Box 15">
          <a:extLst>
            <a:ext uri="{FF2B5EF4-FFF2-40B4-BE49-F238E27FC236}">
              <a16:creationId xmlns:a16="http://schemas.microsoft.com/office/drawing/2014/main" id="{C8D1CC9D-C27D-4910-9FCA-42129E83B33C}"/>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69" name="Text Box 15">
          <a:extLst>
            <a:ext uri="{FF2B5EF4-FFF2-40B4-BE49-F238E27FC236}">
              <a16:creationId xmlns:a16="http://schemas.microsoft.com/office/drawing/2014/main" id="{BC0C5952-87C5-4407-A268-0259A4ADFFA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70" name="Text Box 15">
          <a:extLst>
            <a:ext uri="{FF2B5EF4-FFF2-40B4-BE49-F238E27FC236}">
              <a16:creationId xmlns:a16="http://schemas.microsoft.com/office/drawing/2014/main" id="{E895D002-F6C2-4A28-AE5D-704F208EC4A1}"/>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71" name="Text Box 15">
          <a:extLst>
            <a:ext uri="{FF2B5EF4-FFF2-40B4-BE49-F238E27FC236}">
              <a16:creationId xmlns:a16="http://schemas.microsoft.com/office/drawing/2014/main" id="{CBD85629-8FDD-4DFC-93C4-CB0D9189F734}"/>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72" name="Text Box 15">
          <a:extLst>
            <a:ext uri="{FF2B5EF4-FFF2-40B4-BE49-F238E27FC236}">
              <a16:creationId xmlns:a16="http://schemas.microsoft.com/office/drawing/2014/main" id="{1F4A1709-6E3E-4D4A-8C4D-3D6BDAA2180E}"/>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73" name="Text Box 15">
          <a:extLst>
            <a:ext uri="{FF2B5EF4-FFF2-40B4-BE49-F238E27FC236}">
              <a16:creationId xmlns:a16="http://schemas.microsoft.com/office/drawing/2014/main" id="{0D7EC12F-3D9E-4725-A690-D1D963ECF22F}"/>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74" name="Text Box 15">
          <a:extLst>
            <a:ext uri="{FF2B5EF4-FFF2-40B4-BE49-F238E27FC236}">
              <a16:creationId xmlns:a16="http://schemas.microsoft.com/office/drawing/2014/main" id="{A263A3C8-DBE9-4EEE-9F17-41411C460166}"/>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275" name="Text Box 15">
          <a:extLst>
            <a:ext uri="{FF2B5EF4-FFF2-40B4-BE49-F238E27FC236}">
              <a16:creationId xmlns:a16="http://schemas.microsoft.com/office/drawing/2014/main" id="{F9C4E2C4-293A-4EF5-8C4F-F8C132B3D9F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213632"/>
    <xdr:sp macro="" textlink="">
      <xdr:nvSpPr>
        <xdr:cNvPr id="5276" name="Text Box 15">
          <a:extLst>
            <a:ext uri="{FF2B5EF4-FFF2-40B4-BE49-F238E27FC236}">
              <a16:creationId xmlns:a16="http://schemas.microsoft.com/office/drawing/2014/main" id="{181EB89D-4463-43B8-86E0-D63F65CC93AC}"/>
            </a:ext>
          </a:extLst>
        </xdr:cNvPr>
        <xdr:cNvSpPr txBox="1">
          <a:spLocks noChangeArrowheads="1"/>
        </xdr:cNvSpPr>
      </xdr:nvSpPr>
      <xdr:spPr bwMode="auto">
        <a:xfrm>
          <a:off x="33613725" y="6429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77" name="Text Box 15">
          <a:extLst>
            <a:ext uri="{FF2B5EF4-FFF2-40B4-BE49-F238E27FC236}">
              <a16:creationId xmlns:a16="http://schemas.microsoft.com/office/drawing/2014/main" id="{2A04E31F-8016-4AE2-ADF8-8607E5104F1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78" name="Text Box 15">
          <a:extLst>
            <a:ext uri="{FF2B5EF4-FFF2-40B4-BE49-F238E27FC236}">
              <a16:creationId xmlns:a16="http://schemas.microsoft.com/office/drawing/2014/main" id="{2105C0D9-52E1-4033-947F-BD1CC71493E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79" name="Text Box 15">
          <a:extLst>
            <a:ext uri="{FF2B5EF4-FFF2-40B4-BE49-F238E27FC236}">
              <a16:creationId xmlns:a16="http://schemas.microsoft.com/office/drawing/2014/main" id="{B9FDC810-70CA-4798-BA30-F0C0C4DE17E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0" name="Text Box 15">
          <a:extLst>
            <a:ext uri="{FF2B5EF4-FFF2-40B4-BE49-F238E27FC236}">
              <a16:creationId xmlns:a16="http://schemas.microsoft.com/office/drawing/2014/main" id="{3E8FFFEA-7DE6-4588-B871-FF18C7B59F5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1" name="Text Box 15">
          <a:extLst>
            <a:ext uri="{FF2B5EF4-FFF2-40B4-BE49-F238E27FC236}">
              <a16:creationId xmlns:a16="http://schemas.microsoft.com/office/drawing/2014/main" id="{4D604F2C-D9D7-47CD-AE0C-1052721DF07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2" name="Text Box 15">
          <a:extLst>
            <a:ext uri="{FF2B5EF4-FFF2-40B4-BE49-F238E27FC236}">
              <a16:creationId xmlns:a16="http://schemas.microsoft.com/office/drawing/2014/main" id="{E8E60641-6158-43BB-BE0E-B3211EBBD84F}"/>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3" name="Text Box 15">
          <a:extLst>
            <a:ext uri="{FF2B5EF4-FFF2-40B4-BE49-F238E27FC236}">
              <a16:creationId xmlns:a16="http://schemas.microsoft.com/office/drawing/2014/main" id="{BA392FB1-75C3-48DC-931D-A401C121985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4" name="Text Box 15">
          <a:extLst>
            <a:ext uri="{FF2B5EF4-FFF2-40B4-BE49-F238E27FC236}">
              <a16:creationId xmlns:a16="http://schemas.microsoft.com/office/drawing/2014/main" id="{34398BAC-7775-4FE9-9F71-9DE691D710C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5" name="Text Box 15">
          <a:extLst>
            <a:ext uri="{FF2B5EF4-FFF2-40B4-BE49-F238E27FC236}">
              <a16:creationId xmlns:a16="http://schemas.microsoft.com/office/drawing/2014/main" id="{FE3DD449-EA94-4EA6-81AA-7C9871C70BD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6" name="Text Box 15">
          <a:extLst>
            <a:ext uri="{FF2B5EF4-FFF2-40B4-BE49-F238E27FC236}">
              <a16:creationId xmlns:a16="http://schemas.microsoft.com/office/drawing/2014/main" id="{2C389D63-DE73-435A-BE6C-EE4B8825387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7" name="Text Box 15">
          <a:extLst>
            <a:ext uri="{FF2B5EF4-FFF2-40B4-BE49-F238E27FC236}">
              <a16:creationId xmlns:a16="http://schemas.microsoft.com/office/drawing/2014/main" id="{0D42FA53-78BD-493F-A18B-E6DE19BF0A3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8" name="Text Box 15">
          <a:extLst>
            <a:ext uri="{FF2B5EF4-FFF2-40B4-BE49-F238E27FC236}">
              <a16:creationId xmlns:a16="http://schemas.microsoft.com/office/drawing/2014/main" id="{E9D20719-30C0-4C97-BD66-D8A1F4CA5C5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89" name="Text Box 15">
          <a:extLst>
            <a:ext uri="{FF2B5EF4-FFF2-40B4-BE49-F238E27FC236}">
              <a16:creationId xmlns:a16="http://schemas.microsoft.com/office/drawing/2014/main" id="{0692ABE5-5044-4773-8501-D89AEF7D740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0" name="Text Box 15">
          <a:extLst>
            <a:ext uri="{FF2B5EF4-FFF2-40B4-BE49-F238E27FC236}">
              <a16:creationId xmlns:a16="http://schemas.microsoft.com/office/drawing/2014/main" id="{0574DBC3-2386-4275-AEA7-26FBCD7B06F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1" name="Text Box 15">
          <a:extLst>
            <a:ext uri="{FF2B5EF4-FFF2-40B4-BE49-F238E27FC236}">
              <a16:creationId xmlns:a16="http://schemas.microsoft.com/office/drawing/2014/main" id="{BE6B19F2-19F0-4CD7-A78C-58DB396BA57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2" name="Text Box 15">
          <a:extLst>
            <a:ext uri="{FF2B5EF4-FFF2-40B4-BE49-F238E27FC236}">
              <a16:creationId xmlns:a16="http://schemas.microsoft.com/office/drawing/2014/main" id="{771F42B0-9AD8-427E-96F9-97C7CBC1E59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3" name="Text Box 15">
          <a:extLst>
            <a:ext uri="{FF2B5EF4-FFF2-40B4-BE49-F238E27FC236}">
              <a16:creationId xmlns:a16="http://schemas.microsoft.com/office/drawing/2014/main" id="{4D954934-5DD3-432E-8A31-557E072AFD0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4" name="Text Box 15">
          <a:extLst>
            <a:ext uri="{FF2B5EF4-FFF2-40B4-BE49-F238E27FC236}">
              <a16:creationId xmlns:a16="http://schemas.microsoft.com/office/drawing/2014/main" id="{95DEE89A-2795-417A-9FAA-C26B7328825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5" name="Text Box 15">
          <a:extLst>
            <a:ext uri="{FF2B5EF4-FFF2-40B4-BE49-F238E27FC236}">
              <a16:creationId xmlns:a16="http://schemas.microsoft.com/office/drawing/2014/main" id="{63C428DF-C2FE-4A37-BABA-D9046EB4E27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6" name="Text Box 15">
          <a:extLst>
            <a:ext uri="{FF2B5EF4-FFF2-40B4-BE49-F238E27FC236}">
              <a16:creationId xmlns:a16="http://schemas.microsoft.com/office/drawing/2014/main" id="{FBD993A9-5649-4BAF-BB00-725C55EAEC1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7" name="Text Box 15">
          <a:extLst>
            <a:ext uri="{FF2B5EF4-FFF2-40B4-BE49-F238E27FC236}">
              <a16:creationId xmlns:a16="http://schemas.microsoft.com/office/drawing/2014/main" id="{37C1FA9D-1A7E-47A5-B4CB-CBE451B5F52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8" name="Text Box 15">
          <a:extLst>
            <a:ext uri="{FF2B5EF4-FFF2-40B4-BE49-F238E27FC236}">
              <a16:creationId xmlns:a16="http://schemas.microsoft.com/office/drawing/2014/main" id="{6576C4B7-EDA0-4955-BF0A-613274E66BB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299" name="Text Box 15">
          <a:extLst>
            <a:ext uri="{FF2B5EF4-FFF2-40B4-BE49-F238E27FC236}">
              <a16:creationId xmlns:a16="http://schemas.microsoft.com/office/drawing/2014/main" id="{90E226B2-CA05-447B-B16A-72904B46C12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0" name="Text Box 15">
          <a:extLst>
            <a:ext uri="{FF2B5EF4-FFF2-40B4-BE49-F238E27FC236}">
              <a16:creationId xmlns:a16="http://schemas.microsoft.com/office/drawing/2014/main" id="{6AA5FA64-DD2F-4BED-8FA8-F4D28AE9F52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1" name="Text Box 15">
          <a:extLst>
            <a:ext uri="{FF2B5EF4-FFF2-40B4-BE49-F238E27FC236}">
              <a16:creationId xmlns:a16="http://schemas.microsoft.com/office/drawing/2014/main" id="{7048C264-9066-4ABA-94C2-7C819E52E6A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2" name="Text Box 15">
          <a:extLst>
            <a:ext uri="{FF2B5EF4-FFF2-40B4-BE49-F238E27FC236}">
              <a16:creationId xmlns:a16="http://schemas.microsoft.com/office/drawing/2014/main" id="{BD7A3A00-4FA0-4BC6-B0E7-ABA555EF85C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3" name="Text Box 15">
          <a:extLst>
            <a:ext uri="{FF2B5EF4-FFF2-40B4-BE49-F238E27FC236}">
              <a16:creationId xmlns:a16="http://schemas.microsoft.com/office/drawing/2014/main" id="{678ADCFE-6869-49C4-8C7C-1524B5E624E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4" name="Text Box 15">
          <a:extLst>
            <a:ext uri="{FF2B5EF4-FFF2-40B4-BE49-F238E27FC236}">
              <a16:creationId xmlns:a16="http://schemas.microsoft.com/office/drawing/2014/main" id="{FED740CE-ED62-494D-B3D1-46A23071806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5" name="Text Box 15">
          <a:extLst>
            <a:ext uri="{FF2B5EF4-FFF2-40B4-BE49-F238E27FC236}">
              <a16:creationId xmlns:a16="http://schemas.microsoft.com/office/drawing/2014/main" id="{28045752-CAE4-4AE0-98AA-42BC5F5C9AE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6" name="Text Box 15">
          <a:extLst>
            <a:ext uri="{FF2B5EF4-FFF2-40B4-BE49-F238E27FC236}">
              <a16:creationId xmlns:a16="http://schemas.microsoft.com/office/drawing/2014/main" id="{AC8F154F-0793-466A-A3E2-390277DCD0C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07" name="Text Box 15">
          <a:extLst>
            <a:ext uri="{FF2B5EF4-FFF2-40B4-BE49-F238E27FC236}">
              <a16:creationId xmlns:a16="http://schemas.microsoft.com/office/drawing/2014/main" id="{BBE3852F-592B-45C9-B1D1-50220F13B89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08" name="Text Box 15">
          <a:extLst>
            <a:ext uri="{FF2B5EF4-FFF2-40B4-BE49-F238E27FC236}">
              <a16:creationId xmlns:a16="http://schemas.microsoft.com/office/drawing/2014/main" id="{C5E5E363-E84B-4947-A4DB-440465BC349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09" name="Text Box 15">
          <a:extLst>
            <a:ext uri="{FF2B5EF4-FFF2-40B4-BE49-F238E27FC236}">
              <a16:creationId xmlns:a16="http://schemas.microsoft.com/office/drawing/2014/main" id="{6FC02920-3D98-4792-96EC-19F07F68158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0" name="Text Box 15">
          <a:extLst>
            <a:ext uri="{FF2B5EF4-FFF2-40B4-BE49-F238E27FC236}">
              <a16:creationId xmlns:a16="http://schemas.microsoft.com/office/drawing/2014/main" id="{9FB77C64-AE28-49B3-B342-5010D2B1826D}"/>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1" name="Text Box 15">
          <a:extLst>
            <a:ext uri="{FF2B5EF4-FFF2-40B4-BE49-F238E27FC236}">
              <a16:creationId xmlns:a16="http://schemas.microsoft.com/office/drawing/2014/main" id="{CE8EA2B9-1742-4313-AEDE-B1BFC16E5D91}"/>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2" name="Text Box 15">
          <a:extLst>
            <a:ext uri="{FF2B5EF4-FFF2-40B4-BE49-F238E27FC236}">
              <a16:creationId xmlns:a16="http://schemas.microsoft.com/office/drawing/2014/main" id="{BB710189-DB1D-40A7-A4C1-C2DA20405D9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3" name="Text Box 15">
          <a:extLst>
            <a:ext uri="{FF2B5EF4-FFF2-40B4-BE49-F238E27FC236}">
              <a16:creationId xmlns:a16="http://schemas.microsoft.com/office/drawing/2014/main" id="{EBBADDAC-D8B5-4384-8D47-89876F94F57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4" name="Text Box 15">
          <a:extLst>
            <a:ext uri="{FF2B5EF4-FFF2-40B4-BE49-F238E27FC236}">
              <a16:creationId xmlns:a16="http://schemas.microsoft.com/office/drawing/2014/main" id="{072FF167-DF6E-402C-B955-3CAD22E930D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5" name="Text Box 15">
          <a:extLst>
            <a:ext uri="{FF2B5EF4-FFF2-40B4-BE49-F238E27FC236}">
              <a16:creationId xmlns:a16="http://schemas.microsoft.com/office/drawing/2014/main" id="{1D6B5DF9-CE5C-4EC8-A96B-13022806F90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6" name="Text Box 15">
          <a:extLst>
            <a:ext uri="{FF2B5EF4-FFF2-40B4-BE49-F238E27FC236}">
              <a16:creationId xmlns:a16="http://schemas.microsoft.com/office/drawing/2014/main" id="{E9845A9D-2453-4AFE-9B3F-44E9E5063A3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7" name="Text Box 15">
          <a:extLst>
            <a:ext uri="{FF2B5EF4-FFF2-40B4-BE49-F238E27FC236}">
              <a16:creationId xmlns:a16="http://schemas.microsoft.com/office/drawing/2014/main" id="{6EE9F7E0-23BD-40F7-ABC9-622557BE42E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8" name="Text Box 15">
          <a:extLst>
            <a:ext uri="{FF2B5EF4-FFF2-40B4-BE49-F238E27FC236}">
              <a16:creationId xmlns:a16="http://schemas.microsoft.com/office/drawing/2014/main" id="{2AAB93CA-C552-4362-A8DD-6F18B0282E30}"/>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19" name="Text Box 15">
          <a:extLst>
            <a:ext uri="{FF2B5EF4-FFF2-40B4-BE49-F238E27FC236}">
              <a16:creationId xmlns:a16="http://schemas.microsoft.com/office/drawing/2014/main" id="{B81CDD87-74F9-417E-9427-81B700A6DA53}"/>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20" name="Text Box 15">
          <a:extLst>
            <a:ext uri="{FF2B5EF4-FFF2-40B4-BE49-F238E27FC236}">
              <a16:creationId xmlns:a16="http://schemas.microsoft.com/office/drawing/2014/main" id="{95A9C461-A92E-40DD-A672-F8B82DCDA3BC}"/>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21" name="Text Box 15">
          <a:extLst>
            <a:ext uri="{FF2B5EF4-FFF2-40B4-BE49-F238E27FC236}">
              <a16:creationId xmlns:a16="http://schemas.microsoft.com/office/drawing/2014/main" id="{27AA82FA-28C8-451B-9F36-703F968A029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22" name="Text Box 15">
          <a:extLst>
            <a:ext uri="{FF2B5EF4-FFF2-40B4-BE49-F238E27FC236}">
              <a16:creationId xmlns:a16="http://schemas.microsoft.com/office/drawing/2014/main" id="{AD2EAA09-B7E5-4C7F-8273-4A4EBE020514}"/>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323" name="Text Box 15">
          <a:extLst>
            <a:ext uri="{FF2B5EF4-FFF2-40B4-BE49-F238E27FC236}">
              <a16:creationId xmlns:a16="http://schemas.microsoft.com/office/drawing/2014/main" id="{1B4F43B8-400D-47CC-868C-EA94E0875D1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4" name="Text Box 15">
          <a:extLst>
            <a:ext uri="{FF2B5EF4-FFF2-40B4-BE49-F238E27FC236}">
              <a16:creationId xmlns:a16="http://schemas.microsoft.com/office/drawing/2014/main" id="{23485499-F8EB-45FC-B119-A99B717E07B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5" name="Text Box 15">
          <a:extLst>
            <a:ext uri="{FF2B5EF4-FFF2-40B4-BE49-F238E27FC236}">
              <a16:creationId xmlns:a16="http://schemas.microsoft.com/office/drawing/2014/main" id="{E478903F-78B1-4638-9728-8C8978E1A62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6" name="Text Box 15">
          <a:extLst>
            <a:ext uri="{FF2B5EF4-FFF2-40B4-BE49-F238E27FC236}">
              <a16:creationId xmlns:a16="http://schemas.microsoft.com/office/drawing/2014/main" id="{6F27B436-0B5D-4DF8-9471-0A9587EA590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7" name="Text Box 15">
          <a:extLst>
            <a:ext uri="{FF2B5EF4-FFF2-40B4-BE49-F238E27FC236}">
              <a16:creationId xmlns:a16="http://schemas.microsoft.com/office/drawing/2014/main" id="{501E13F1-1417-4021-87AF-3D354768DEC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8" name="Text Box 15">
          <a:extLst>
            <a:ext uri="{FF2B5EF4-FFF2-40B4-BE49-F238E27FC236}">
              <a16:creationId xmlns:a16="http://schemas.microsoft.com/office/drawing/2014/main" id="{1AC12B7B-CC13-42FB-8F5D-8C6ACC9C09AF}"/>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29" name="Text Box 15">
          <a:extLst>
            <a:ext uri="{FF2B5EF4-FFF2-40B4-BE49-F238E27FC236}">
              <a16:creationId xmlns:a16="http://schemas.microsoft.com/office/drawing/2014/main" id="{17780067-185A-404E-A1C4-C19701F7A50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0" name="Text Box 15">
          <a:extLst>
            <a:ext uri="{FF2B5EF4-FFF2-40B4-BE49-F238E27FC236}">
              <a16:creationId xmlns:a16="http://schemas.microsoft.com/office/drawing/2014/main" id="{A9578DC2-2876-4FA7-8242-1275F586B9B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1" name="Text Box 15">
          <a:extLst>
            <a:ext uri="{FF2B5EF4-FFF2-40B4-BE49-F238E27FC236}">
              <a16:creationId xmlns:a16="http://schemas.microsoft.com/office/drawing/2014/main" id="{0872635B-F210-4F39-B78A-B230079AF5E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2" name="Text Box 15">
          <a:extLst>
            <a:ext uri="{FF2B5EF4-FFF2-40B4-BE49-F238E27FC236}">
              <a16:creationId xmlns:a16="http://schemas.microsoft.com/office/drawing/2014/main" id="{6437AC96-99ED-4515-B776-7241FAA6FD2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3" name="Text Box 15">
          <a:extLst>
            <a:ext uri="{FF2B5EF4-FFF2-40B4-BE49-F238E27FC236}">
              <a16:creationId xmlns:a16="http://schemas.microsoft.com/office/drawing/2014/main" id="{930B7ECE-4724-4331-A427-448DEC26DDE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4" name="Text Box 15">
          <a:extLst>
            <a:ext uri="{FF2B5EF4-FFF2-40B4-BE49-F238E27FC236}">
              <a16:creationId xmlns:a16="http://schemas.microsoft.com/office/drawing/2014/main" id="{5870EC59-BE55-479F-9225-A80278EDE0E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5" name="Text Box 15">
          <a:extLst>
            <a:ext uri="{FF2B5EF4-FFF2-40B4-BE49-F238E27FC236}">
              <a16:creationId xmlns:a16="http://schemas.microsoft.com/office/drawing/2014/main" id="{F895E985-52D0-45FE-AA16-0A37B0FCD0B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6" name="Text Box 15">
          <a:extLst>
            <a:ext uri="{FF2B5EF4-FFF2-40B4-BE49-F238E27FC236}">
              <a16:creationId xmlns:a16="http://schemas.microsoft.com/office/drawing/2014/main" id="{1F51F051-D3EA-46F4-BF41-59380A1795B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7" name="Text Box 15">
          <a:extLst>
            <a:ext uri="{FF2B5EF4-FFF2-40B4-BE49-F238E27FC236}">
              <a16:creationId xmlns:a16="http://schemas.microsoft.com/office/drawing/2014/main" id="{30D97758-5093-40A5-85A9-559BD3E1295F}"/>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8" name="Text Box 15">
          <a:extLst>
            <a:ext uri="{FF2B5EF4-FFF2-40B4-BE49-F238E27FC236}">
              <a16:creationId xmlns:a16="http://schemas.microsoft.com/office/drawing/2014/main" id="{30449262-75E7-4A37-A784-7B476F5C3AF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39" name="Text Box 15">
          <a:extLst>
            <a:ext uri="{FF2B5EF4-FFF2-40B4-BE49-F238E27FC236}">
              <a16:creationId xmlns:a16="http://schemas.microsoft.com/office/drawing/2014/main" id="{D51C63CB-D5F2-4CE5-A438-BEC5C274975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0" name="Text Box 15">
          <a:extLst>
            <a:ext uri="{FF2B5EF4-FFF2-40B4-BE49-F238E27FC236}">
              <a16:creationId xmlns:a16="http://schemas.microsoft.com/office/drawing/2014/main" id="{A6DC2C3B-87C2-4885-BA91-1A61ED431C7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1" name="Text Box 15">
          <a:extLst>
            <a:ext uri="{FF2B5EF4-FFF2-40B4-BE49-F238E27FC236}">
              <a16:creationId xmlns:a16="http://schemas.microsoft.com/office/drawing/2014/main" id="{B62F7AE0-39E5-4992-9C6F-A205003F9F4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2" name="Text Box 15">
          <a:extLst>
            <a:ext uri="{FF2B5EF4-FFF2-40B4-BE49-F238E27FC236}">
              <a16:creationId xmlns:a16="http://schemas.microsoft.com/office/drawing/2014/main" id="{067FFA80-5A13-439B-A76D-1EF0166D63F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3" name="Text Box 15">
          <a:extLst>
            <a:ext uri="{FF2B5EF4-FFF2-40B4-BE49-F238E27FC236}">
              <a16:creationId xmlns:a16="http://schemas.microsoft.com/office/drawing/2014/main" id="{1B737BE4-8809-4034-8E64-D8E3FB586B1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4" name="Text Box 15">
          <a:extLst>
            <a:ext uri="{FF2B5EF4-FFF2-40B4-BE49-F238E27FC236}">
              <a16:creationId xmlns:a16="http://schemas.microsoft.com/office/drawing/2014/main" id="{2D68845B-881B-4B3D-9035-C7F0DDCA9D6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5" name="Text Box 15">
          <a:extLst>
            <a:ext uri="{FF2B5EF4-FFF2-40B4-BE49-F238E27FC236}">
              <a16:creationId xmlns:a16="http://schemas.microsoft.com/office/drawing/2014/main" id="{B49794A6-BB07-4327-B4C5-BF5B028B6BA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6" name="Text Box 15">
          <a:extLst>
            <a:ext uri="{FF2B5EF4-FFF2-40B4-BE49-F238E27FC236}">
              <a16:creationId xmlns:a16="http://schemas.microsoft.com/office/drawing/2014/main" id="{39F89D64-62AE-48CB-9193-55B4E13A168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7" name="Text Box 15">
          <a:extLst>
            <a:ext uri="{FF2B5EF4-FFF2-40B4-BE49-F238E27FC236}">
              <a16:creationId xmlns:a16="http://schemas.microsoft.com/office/drawing/2014/main" id="{AEBA51DD-1CEC-4A19-9F92-60BA677C602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8" name="Text Box 15">
          <a:extLst>
            <a:ext uri="{FF2B5EF4-FFF2-40B4-BE49-F238E27FC236}">
              <a16:creationId xmlns:a16="http://schemas.microsoft.com/office/drawing/2014/main" id="{83C72C32-EB15-4D7E-88CF-FEDE1BEE01A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49" name="Text Box 15">
          <a:extLst>
            <a:ext uri="{FF2B5EF4-FFF2-40B4-BE49-F238E27FC236}">
              <a16:creationId xmlns:a16="http://schemas.microsoft.com/office/drawing/2014/main" id="{5FFF8106-7A97-40CC-8550-B86D927680F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0" name="Text Box 15">
          <a:extLst>
            <a:ext uri="{FF2B5EF4-FFF2-40B4-BE49-F238E27FC236}">
              <a16:creationId xmlns:a16="http://schemas.microsoft.com/office/drawing/2014/main" id="{6752B540-4BD9-4CF7-95B5-DB3E73577D8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1" name="Text Box 15">
          <a:extLst>
            <a:ext uri="{FF2B5EF4-FFF2-40B4-BE49-F238E27FC236}">
              <a16:creationId xmlns:a16="http://schemas.microsoft.com/office/drawing/2014/main" id="{13F1B885-599C-45C5-9365-2F766D2C118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2" name="Text Box 15">
          <a:extLst>
            <a:ext uri="{FF2B5EF4-FFF2-40B4-BE49-F238E27FC236}">
              <a16:creationId xmlns:a16="http://schemas.microsoft.com/office/drawing/2014/main" id="{52345138-EA16-44DB-A0DF-A39761CCD32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3" name="Text Box 15">
          <a:extLst>
            <a:ext uri="{FF2B5EF4-FFF2-40B4-BE49-F238E27FC236}">
              <a16:creationId xmlns:a16="http://schemas.microsoft.com/office/drawing/2014/main" id="{EA7099A8-F6EE-48A3-96C2-A599CB21648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4" name="Text Box 15">
          <a:extLst>
            <a:ext uri="{FF2B5EF4-FFF2-40B4-BE49-F238E27FC236}">
              <a16:creationId xmlns:a16="http://schemas.microsoft.com/office/drawing/2014/main" id="{90EC06E2-F24F-48C6-9CAB-2DCBFCC64F4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5" name="Text Box 15">
          <a:extLst>
            <a:ext uri="{FF2B5EF4-FFF2-40B4-BE49-F238E27FC236}">
              <a16:creationId xmlns:a16="http://schemas.microsoft.com/office/drawing/2014/main" id="{A74E30E8-35B3-4459-96A8-1F544D4BBA9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6" name="Text Box 15">
          <a:extLst>
            <a:ext uri="{FF2B5EF4-FFF2-40B4-BE49-F238E27FC236}">
              <a16:creationId xmlns:a16="http://schemas.microsoft.com/office/drawing/2014/main" id="{16DD87DD-D9D4-41F9-9751-E47810E2EF5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7" name="Text Box 15">
          <a:extLst>
            <a:ext uri="{FF2B5EF4-FFF2-40B4-BE49-F238E27FC236}">
              <a16:creationId xmlns:a16="http://schemas.microsoft.com/office/drawing/2014/main" id="{4A0A07A1-8FDC-4436-803E-A8F4840BA47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8" name="Text Box 15">
          <a:extLst>
            <a:ext uri="{FF2B5EF4-FFF2-40B4-BE49-F238E27FC236}">
              <a16:creationId xmlns:a16="http://schemas.microsoft.com/office/drawing/2014/main" id="{95982983-AB1C-427F-8CCD-76A5C068A6B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59" name="Text Box 15">
          <a:extLst>
            <a:ext uri="{FF2B5EF4-FFF2-40B4-BE49-F238E27FC236}">
              <a16:creationId xmlns:a16="http://schemas.microsoft.com/office/drawing/2014/main" id="{E7FD386A-87C9-43D1-835F-FFB3BF26760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0" name="Text Box 15">
          <a:extLst>
            <a:ext uri="{FF2B5EF4-FFF2-40B4-BE49-F238E27FC236}">
              <a16:creationId xmlns:a16="http://schemas.microsoft.com/office/drawing/2014/main" id="{B7FC399C-F122-4CDF-B1AE-208FF87B7DC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1" name="Text Box 15">
          <a:extLst>
            <a:ext uri="{FF2B5EF4-FFF2-40B4-BE49-F238E27FC236}">
              <a16:creationId xmlns:a16="http://schemas.microsoft.com/office/drawing/2014/main" id="{A4E35F36-C53E-45EA-AF9C-301004F7036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2" name="Text Box 15">
          <a:extLst>
            <a:ext uri="{FF2B5EF4-FFF2-40B4-BE49-F238E27FC236}">
              <a16:creationId xmlns:a16="http://schemas.microsoft.com/office/drawing/2014/main" id="{4383B2AD-35EC-45E6-926A-171D38E5ED4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3" name="Text Box 15">
          <a:extLst>
            <a:ext uri="{FF2B5EF4-FFF2-40B4-BE49-F238E27FC236}">
              <a16:creationId xmlns:a16="http://schemas.microsoft.com/office/drawing/2014/main" id="{923F68A5-EFBB-4577-A79B-59994CF81D6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4" name="Text Box 15">
          <a:extLst>
            <a:ext uri="{FF2B5EF4-FFF2-40B4-BE49-F238E27FC236}">
              <a16:creationId xmlns:a16="http://schemas.microsoft.com/office/drawing/2014/main" id="{E5ABB6CA-462C-4FA6-84A9-35F4E1E1284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5" name="Text Box 15">
          <a:extLst>
            <a:ext uri="{FF2B5EF4-FFF2-40B4-BE49-F238E27FC236}">
              <a16:creationId xmlns:a16="http://schemas.microsoft.com/office/drawing/2014/main" id="{A19BC3A0-E84A-4275-AF5B-F6F7EA6DB7F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6" name="Text Box 15">
          <a:extLst>
            <a:ext uri="{FF2B5EF4-FFF2-40B4-BE49-F238E27FC236}">
              <a16:creationId xmlns:a16="http://schemas.microsoft.com/office/drawing/2014/main" id="{D64F7E67-A8C0-4C34-B819-40D7054A24A0}"/>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7" name="Text Box 15">
          <a:extLst>
            <a:ext uri="{FF2B5EF4-FFF2-40B4-BE49-F238E27FC236}">
              <a16:creationId xmlns:a16="http://schemas.microsoft.com/office/drawing/2014/main" id="{4F4E40F5-2CBF-4276-8260-C1221CEF434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8" name="Text Box 15">
          <a:extLst>
            <a:ext uri="{FF2B5EF4-FFF2-40B4-BE49-F238E27FC236}">
              <a16:creationId xmlns:a16="http://schemas.microsoft.com/office/drawing/2014/main" id="{6B0EF1A5-F123-456E-BF51-88A6F654561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69" name="Text Box 15">
          <a:extLst>
            <a:ext uri="{FF2B5EF4-FFF2-40B4-BE49-F238E27FC236}">
              <a16:creationId xmlns:a16="http://schemas.microsoft.com/office/drawing/2014/main" id="{F122AF59-33A0-4543-92DE-6E1A3969161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0" name="Text Box 15">
          <a:extLst>
            <a:ext uri="{FF2B5EF4-FFF2-40B4-BE49-F238E27FC236}">
              <a16:creationId xmlns:a16="http://schemas.microsoft.com/office/drawing/2014/main" id="{96D04F17-07BD-4322-8D7C-244D9CB7B40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1" name="Text Box 15">
          <a:extLst>
            <a:ext uri="{FF2B5EF4-FFF2-40B4-BE49-F238E27FC236}">
              <a16:creationId xmlns:a16="http://schemas.microsoft.com/office/drawing/2014/main" id="{E92AAE61-5AF0-43A7-8ABF-AC1EC62C376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2" name="Text Box 15">
          <a:extLst>
            <a:ext uri="{FF2B5EF4-FFF2-40B4-BE49-F238E27FC236}">
              <a16:creationId xmlns:a16="http://schemas.microsoft.com/office/drawing/2014/main" id="{66E7C866-534B-4F36-B398-4652B489041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3" name="Text Box 15">
          <a:extLst>
            <a:ext uri="{FF2B5EF4-FFF2-40B4-BE49-F238E27FC236}">
              <a16:creationId xmlns:a16="http://schemas.microsoft.com/office/drawing/2014/main" id="{91B5F4F5-DEEA-4DE4-8922-A54CD1354D9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4" name="Text Box 15">
          <a:extLst>
            <a:ext uri="{FF2B5EF4-FFF2-40B4-BE49-F238E27FC236}">
              <a16:creationId xmlns:a16="http://schemas.microsoft.com/office/drawing/2014/main" id="{98F0767D-B24D-4704-BD23-4706FA91AF8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5" name="Text Box 15">
          <a:extLst>
            <a:ext uri="{FF2B5EF4-FFF2-40B4-BE49-F238E27FC236}">
              <a16:creationId xmlns:a16="http://schemas.microsoft.com/office/drawing/2014/main" id="{8654FF42-90AC-459E-A564-7FE1A9CED80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6" name="Text Box 15">
          <a:extLst>
            <a:ext uri="{FF2B5EF4-FFF2-40B4-BE49-F238E27FC236}">
              <a16:creationId xmlns:a16="http://schemas.microsoft.com/office/drawing/2014/main" id="{C9B7A499-3A72-4822-9261-E121228B08F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7" name="Text Box 15">
          <a:extLst>
            <a:ext uri="{FF2B5EF4-FFF2-40B4-BE49-F238E27FC236}">
              <a16:creationId xmlns:a16="http://schemas.microsoft.com/office/drawing/2014/main" id="{6E3A3355-48F3-433C-83BD-ABCEED7CB12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8" name="Text Box 15">
          <a:extLst>
            <a:ext uri="{FF2B5EF4-FFF2-40B4-BE49-F238E27FC236}">
              <a16:creationId xmlns:a16="http://schemas.microsoft.com/office/drawing/2014/main" id="{D2E9CD9E-309A-4751-BC22-D8A33664DC0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79" name="Text Box 15">
          <a:extLst>
            <a:ext uri="{FF2B5EF4-FFF2-40B4-BE49-F238E27FC236}">
              <a16:creationId xmlns:a16="http://schemas.microsoft.com/office/drawing/2014/main" id="{07A8EA4C-CED4-4FD9-BE8F-4C24142983B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0" name="Text Box 15">
          <a:extLst>
            <a:ext uri="{FF2B5EF4-FFF2-40B4-BE49-F238E27FC236}">
              <a16:creationId xmlns:a16="http://schemas.microsoft.com/office/drawing/2014/main" id="{96B8ADAA-B6AF-4047-943B-2F30DA20A4D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1" name="Text Box 15">
          <a:extLst>
            <a:ext uri="{FF2B5EF4-FFF2-40B4-BE49-F238E27FC236}">
              <a16:creationId xmlns:a16="http://schemas.microsoft.com/office/drawing/2014/main" id="{317AEE6D-DFD9-448E-9911-5E6C6F36452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2" name="Text Box 15">
          <a:extLst>
            <a:ext uri="{FF2B5EF4-FFF2-40B4-BE49-F238E27FC236}">
              <a16:creationId xmlns:a16="http://schemas.microsoft.com/office/drawing/2014/main" id="{9853937E-5BB9-4EC2-9D00-D450027F148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3" name="Text Box 15">
          <a:extLst>
            <a:ext uri="{FF2B5EF4-FFF2-40B4-BE49-F238E27FC236}">
              <a16:creationId xmlns:a16="http://schemas.microsoft.com/office/drawing/2014/main" id="{65F883B2-86F2-4C0A-9FC0-E3D1ED62205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4" name="Text Box 15">
          <a:extLst>
            <a:ext uri="{FF2B5EF4-FFF2-40B4-BE49-F238E27FC236}">
              <a16:creationId xmlns:a16="http://schemas.microsoft.com/office/drawing/2014/main" id="{C4E864B3-797E-4225-B481-995D31B8900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5" name="Text Box 15">
          <a:extLst>
            <a:ext uri="{FF2B5EF4-FFF2-40B4-BE49-F238E27FC236}">
              <a16:creationId xmlns:a16="http://schemas.microsoft.com/office/drawing/2014/main" id="{7BAA9E90-3494-4A12-88BE-8DD3993832B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6" name="Text Box 15">
          <a:extLst>
            <a:ext uri="{FF2B5EF4-FFF2-40B4-BE49-F238E27FC236}">
              <a16:creationId xmlns:a16="http://schemas.microsoft.com/office/drawing/2014/main" id="{5DC7418B-A6DE-4748-97EB-964E7EA24C59}"/>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7" name="Text Box 15">
          <a:extLst>
            <a:ext uri="{FF2B5EF4-FFF2-40B4-BE49-F238E27FC236}">
              <a16:creationId xmlns:a16="http://schemas.microsoft.com/office/drawing/2014/main" id="{A661CD31-757B-4795-92F0-BBB53C47320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8" name="Text Box 15">
          <a:extLst>
            <a:ext uri="{FF2B5EF4-FFF2-40B4-BE49-F238E27FC236}">
              <a16:creationId xmlns:a16="http://schemas.microsoft.com/office/drawing/2014/main" id="{55C5627D-007E-4313-B0E2-8D99794530C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89" name="Text Box 15">
          <a:extLst>
            <a:ext uri="{FF2B5EF4-FFF2-40B4-BE49-F238E27FC236}">
              <a16:creationId xmlns:a16="http://schemas.microsoft.com/office/drawing/2014/main" id="{1FD68034-CE41-48E2-A98D-EFB3C08B205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0" name="Text Box 15">
          <a:extLst>
            <a:ext uri="{FF2B5EF4-FFF2-40B4-BE49-F238E27FC236}">
              <a16:creationId xmlns:a16="http://schemas.microsoft.com/office/drawing/2014/main" id="{F9D8E2BB-AAD0-4013-8372-6F158CFA5FC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1" name="Text Box 15">
          <a:extLst>
            <a:ext uri="{FF2B5EF4-FFF2-40B4-BE49-F238E27FC236}">
              <a16:creationId xmlns:a16="http://schemas.microsoft.com/office/drawing/2014/main" id="{9D660838-8975-48F1-86B6-6C39C3F99BA8}"/>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2" name="Text Box 15">
          <a:extLst>
            <a:ext uri="{FF2B5EF4-FFF2-40B4-BE49-F238E27FC236}">
              <a16:creationId xmlns:a16="http://schemas.microsoft.com/office/drawing/2014/main" id="{DA16467B-F3AE-4E5D-8FEB-C4BC661C8073}"/>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3" name="Text Box 15">
          <a:extLst>
            <a:ext uri="{FF2B5EF4-FFF2-40B4-BE49-F238E27FC236}">
              <a16:creationId xmlns:a16="http://schemas.microsoft.com/office/drawing/2014/main" id="{F3F8C5B3-B31B-4B77-8282-2FAF5E5D8A54}"/>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4" name="Text Box 15">
          <a:extLst>
            <a:ext uri="{FF2B5EF4-FFF2-40B4-BE49-F238E27FC236}">
              <a16:creationId xmlns:a16="http://schemas.microsoft.com/office/drawing/2014/main" id="{3142E6AA-2061-4E29-B47F-2A81015EB6C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5" name="Text Box 15">
          <a:extLst>
            <a:ext uri="{FF2B5EF4-FFF2-40B4-BE49-F238E27FC236}">
              <a16:creationId xmlns:a16="http://schemas.microsoft.com/office/drawing/2014/main" id="{D25D4C82-E96E-4215-8BF5-A41EB4B5AE3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6" name="Text Box 15">
          <a:extLst>
            <a:ext uri="{FF2B5EF4-FFF2-40B4-BE49-F238E27FC236}">
              <a16:creationId xmlns:a16="http://schemas.microsoft.com/office/drawing/2014/main" id="{879C4F49-E971-4083-9C7A-7C11C6DD80FA}"/>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7" name="Text Box 15">
          <a:extLst>
            <a:ext uri="{FF2B5EF4-FFF2-40B4-BE49-F238E27FC236}">
              <a16:creationId xmlns:a16="http://schemas.microsoft.com/office/drawing/2014/main" id="{CAF767AE-2607-4337-92FC-DF09F3DAA55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8" name="Text Box 15">
          <a:extLst>
            <a:ext uri="{FF2B5EF4-FFF2-40B4-BE49-F238E27FC236}">
              <a16:creationId xmlns:a16="http://schemas.microsoft.com/office/drawing/2014/main" id="{2899704B-B248-47A1-AC5E-E4A3EAD2B717}"/>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399" name="Text Box 15">
          <a:extLst>
            <a:ext uri="{FF2B5EF4-FFF2-40B4-BE49-F238E27FC236}">
              <a16:creationId xmlns:a16="http://schemas.microsoft.com/office/drawing/2014/main" id="{1A6B03FE-BB7A-4EB2-B198-73576896BF66}"/>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0" name="Text Box 15">
          <a:extLst>
            <a:ext uri="{FF2B5EF4-FFF2-40B4-BE49-F238E27FC236}">
              <a16:creationId xmlns:a16="http://schemas.microsoft.com/office/drawing/2014/main" id="{38C4AE02-1F0C-4578-9595-A9577B308F85}"/>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1" name="Text Box 15">
          <a:extLst>
            <a:ext uri="{FF2B5EF4-FFF2-40B4-BE49-F238E27FC236}">
              <a16:creationId xmlns:a16="http://schemas.microsoft.com/office/drawing/2014/main" id="{CF38BCD3-AA85-41D5-B8B5-E9EFDC84E6E1}"/>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2" name="Text Box 15">
          <a:extLst>
            <a:ext uri="{FF2B5EF4-FFF2-40B4-BE49-F238E27FC236}">
              <a16:creationId xmlns:a16="http://schemas.microsoft.com/office/drawing/2014/main" id="{FA00F633-FC8D-44B8-B3F9-1A5AB2C4E03D}"/>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3" name="Text Box 15">
          <a:extLst>
            <a:ext uri="{FF2B5EF4-FFF2-40B4-BE49-F238E27FC236}">
              <a16:creationId xmlns:a16="http://schemas.microsoft.com/office/drawing/2014/main" id="{E04009D6-CB1F-4E18-85E7-5C4B9DE6DE9E}"/>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4" name="Text Box 15">
          <a:extLst>
            <a:ext uri="{FF2B5EF4-FFF2-40B4-BE49-F238E27FC236}">
              <a16:creationId xmlns:a16="http://schemas.microsoft.com/office/drawing/2014/main" id="{DD349F16-3A33-4D7A-B0A5-09A3846A4BAB}"/>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5" name="Text Box 15">
          <a:extLst>
            <a:ext uri="{FF2B5EF4-FFF2-40B4-BE49-F238E27FC236}">
              <a16:creationId xmlns:a16="http://schemas.microsoft.com/office/drawing/2014/main" id="{C74F6048-C89E-41A0-BC90-91BCB1BC3FC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6" name="Text Box 15">
          <a:extLst>
            <a:ext uri="{FF2B5EF4-FFF2-40B4-BE49-F238E27FC236}">
              <a16:creationId xmlns:a16="http://schemas.microsoft.com/office/drawing/2014/main" id="{7044C3C2-A17C-4D6A-96D2-855F18F57342}"/>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7" name="Text Box 15">
          <a:extLst>
            <a:ext uri="{FF2B5EF4-FFF2-40B4-BE49-F238E27FC236}">
              <a16:creationId xmlns:a16="http://schemas.microsoft.com/office/drawing/2014/main" id="{905B6913-A1AD-4FB1-A247-A1C4C033C4D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98</xdr:row>
      <xdr:rowOff>0</xdr:rowOff>
    </xdr:from>
    <xdr:ext cx="95250" cy="442269"/>
    <xdr:sp macro="" textlink="">
      <xdr:nvSpPr>
        <xdr:cNvPr id="5408" name="Text Box 15">
          <a:extLst>
            <a:ext uri="{FF2B5EF4-FFF2-40B4-BE49-F238E27FC236}">
              <a16:creationId xmlns:a16="http://schemas.microsoft.com/office/drawing/2014/main" id="{C44697DD-0C46-4109-AC21-F26E0292D4FC}"/>
            </a:ext>
          </a:extLst>
        </xdr:cNvPr>
        <xdr:cNvSpPr txBox="1">
          <a:spLocks noChangeArrowheads="1"/>
        </xdr:cNvSpPr>
      </xdr:nvSpPr>
      <xdr:spPr bwMode="auto">
        <a:xfrm>
          <a:off x="3138487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09" name="Text Box 15">
          <a:extLst>
            <a:ext uri="{FF2B5EF4-FFF2-40B4-BE49-F238E27FC236}">
              <a16:creationId xmlns:a16="http://schemas.microsoft.com/office/drawing/2014/main" id="{AF34F5ED-0AD6-4755-A8A2-F53490073C61}"/>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0" name="Text Box 15">
          <a:extLst>
            <a:ext uri="{FF2B5EF4-FFF2-40B4-BE49-F238E27FC236}">
              <a16:creationId xmlns:a16="http://schemas.microsoft.com/office/drawing/2014/main" id="{A30EE772-D316-428F-BD9E-8837487B64EF}"/>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1" name="Text Box 15">
          <a:extLst>
            <a:ext uri="{FF2B5EF4-FFF2-40B4-BE49-F238E27FC236}">
              <a16:creationId xmlns:a16="http://schemas.microsoft.com/office/drawing/2014/main" id="{2C2D042F-E643-4585-99B6-0BE70F135365}"/>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2" name="Text Box 15">
          <a:extLst>
            <a:ext uri="{FF2B5EF4-FFF2-40B4-BE49-F238E27FC236}">
              <a16:creationId xmlns:a16="http://schemas.microsoft.com/office/drawing/2014/main" id="{1458B36A-8722-46A0-98E2-43D15FA19663}"/>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3" name="Text Box 15">
          <a:extLst>
            <a:ext uri="{FF2B5EF4-FFF2-40B4-BE49-F238E27FC236}">
              <a16:creationId xmlns:a16="http://schemas.microsoft.com/office/drawing/2014/main" id="{1A7F681D-75FE-4B6F-BB3E-892DA5BAA554}"/>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4" name="Text Box 15">
          <a:extLst>
            <a:ext uri="{FF2B5EF4-FFF2-40B4-BE49-F238E27FC236}">
              <a16:creationId xmlns:a16="http://schemas.microsoft.com/office/drawing/2014/main" id="{874AB39C-C1E7-496F-882B-F156AC2D6AC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5" name="Text Box 15">
          <a:extLst>
            <a:ext uri="{FF2B5EF4-FFF2-40B4-BE49-F238E27FC236}">
              <a16:creationId xmlns:a16="http://schemas.microsoft.com/office/drawing/2014/main" id="{8F2BBCA8-A276-4C33-94B2-6B92AD15DD23}"/>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6" name="Text Box 15">
          <a:extLst>
            <a:ext uri="{FF2B5EF4-FFF2-40B4-BE49-F238E27FC236}">
              <a16:creationId xmlns:a16="http://schemas.microsoft.com/office/drawing/2014/main" id="{9EBF8C0F-E0A4-4CE2-9982-D120BB08155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7" name="Text Box 15">
          <a:extLst>
            <a:ext uri="{FF2B5EF4-FFF2-40B4-BE49-F238E27FC236}">
              <a16:creationId xmlns:a16="http://schemas.microsoft.com/office/drawing/2014/main" id="{7A1719C5-EBC7-4653-B322-3939590D936E}"/>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8" name="Text Box 15">
          <a:extLst>
            <a:ext uri="{FF2B5EF4-FFF2-40B4-BE49-F238E27FC236}">
              <a16:creationId xmlns:a16="http://schemas.microsoft.com/office/drawing/2014/main" id="{95A1C40D-E541-4643-9A67-E4FF88D19085}"/>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19" name="Text Box 15">
          <a:extLst>
            <a:ext uri="{FF2B5EF4-FFF2-40B4-BE49-F238E27FC236}">
              <a16:creationId xmlns:a16="http://schemas.microsoft.com/office/drawing/2014/main" id="{D9378B2C-30F3-4475-A431-64AB42EBDA93}"/>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0" name="Text Box 15">
          <a:extLst>
            <a:ext uri="{FF2B5EF4-FFF2-40B4-BE49-F238E27FC236}">
              <a16:creationId xmlns:a16="http://schemas.microsoft.com/office/drawing/2014/main" id="{7EAFF84B-7FB4-4490-A1E9-F4197A852357}"/>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1" name="Text Box 15">
          <a:extLst>
            <a:ext uri="{FF2B5EF4-FFF2-40B4-BE49-F238E27FC236}">
              <a16:creationId xmlns:a16="http://schemas.microsoft.com/office/drawing/2014/main" id="{0A51FCBB-280B-45C2-B225-4DBFCE4D588D}"/>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2" name="Text Box 15">
          <a:extLst>
            <a:ext uri="{FF2B5EF4-FFF2-40B4-BE49-F238E27FC236}">
              <a16:creationId xmlns:a16="http://schemas.microsoft.com/office/drawing/2014/main" id="{47C75F9C-97AF-4F8A-B832-D60FDCD050B7}"/>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3" name="Text Box 15">
          <a:extLst>
            <a:ext uri="{FF2B5EF4-FFF2-40B4-BE49-F238E27FC236}">
              <a16:creationId xmlns:a16="http://schemas.microsoft.com/office/drawing/2014/main" id="{9B84B39D-CB50-40A7-A8FC-A137AB334F4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4" name="Text Box 15">
          <a:extLst>
            <a:ext uri="{FF2B5EF4-FFF2-40B4-BE49-F238E27FC236}">
              <a16:creationId xmlns:a16="http://schemas.microsoft.com/office/drawing/2014/main" id="{BD1F38D9-B252-4AC8-9DD1-C9104FE7ADC6}"/>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5" name="Text Box 15">
          <a:extLst>
            <a:ext uri="{FF2B5EF4-FFF2-40B4-BE49-F238E27FC236}">
              <a16:creationId xmlns:a16="http://schemas.microsoft.com/office/drawing/2014/main" id="{74C5B308-2F85-4046-B2AA-08D3F609F42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6" name="Text Box 15">
          <a:extLst>
            <a:ext uri="{FF2B5EF4-FFF2-40B4-BE49-F238E27FC236}">
              <a16:creationId xmlns:a16="http://schemas.microsoft.com/office/drawing/2014/main" id="{EE075D1F-D3DB-49E2-A87E-2FE1B1C3BFCD}"/>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7" name="Text Box 15">
          <a:extLst>
            <a:ext uri="{FF2B5EF4-FFF2-40B4-BE49-F238E27FC236}">
              <a16:creationId xmlns:a16="http://schemas.microsoft.com/office/drawing/2014/main" id="{F08BD0ED-10EE-4680-960E-52CC8D5510AC}"/>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8" name="Text Box 15">
          <a:extLst>
            <a:ext uri="{FF2B5EF4-FFF2-40B4-BE49-F238E27FC236}">
              <a16:creationId xmlns:a16="http://schemas.microsoft.com/office/drawing/2014/main" id="{51D46BC4-1CD8-4BCA-92AB-4E9DAFEBC72B}"/>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29" name="Text Box 15">
          <a:extLst>
            <a:ext uri="{FF2B5EF4-FFF2-40B4-BE49-F238E27FC236}">
              <a16:creationId xmlns:a16="http://schemas.microsoft.com/office/drawing/2014/main" id="{2DFA7DAF-38C1-4077-AF2B-4A8B26F76819}"/>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0" name="Text Box 15">
          <a:extLst>
            <a:ext uri="{FF2B5EF4-FFF2-40B4-BE49-F238E27FC236}">
              <a16:creationId xmlns:a16="http://schemas.microsoft.com/office/drawing/2014/main" id="{457F510A-37C8-496D-A83A-FA949F0D5F32}"/>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1" name="Text Box 15">
          <a:extLst>
            <a:ext uri="{FF2B5EF4-FFF2-40B4-BE49-F238E27FC236}">
              <a16:creationId xmlns:a16="http://schemas.microsoft.com/office/drawing/2014/main" id="{CAB37B06-4780-47CF-B53C-9F140183470D}"/>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2" name="Text Box 15">
          <a:extLst>
            <a:ext uri="{FF2B5EF4-FFF2-40B4-BE49-F238E27FC236}">
              <a16:creationId xmlns:a16="http://schemas.microsoft.com/office/drawing/2014/main" id="{AC024C26-7C92-46D5-82BF-2B7C4FC3663F}"/>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3" name="Text Box 15">
          <a:extLst>
            <a:ext uri="{FF2B5EF4-FFF2-40B4-BE49-F238E27FC236}">
              <a16:creationId xmlns:a16="http://schemas.microsoft.com/office/drawing/2014/main" id="{1CE41950-F308-4CA6-999E-68CD7BED7668}"/>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4" name="Text Box 15">
          <a:extLst>
            <a:ext uri="{FF2B5EF4-FFF2-40B4-BE49-F238E27FC236}">
              <a16:creationId xmlns:a16="http://schemas.microsoft.com/office/drawing/2014/main" id="{996831F5-45BB-438C-9672-30AF93C97E8A}"/>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5" name="Text Box 15">
          <a:extLst>
            <a:ext uri="{FF2B5EF4-FFF2-40B4-BE49-F238E27FC236}">
              <a16:creationId xmlns:a16="http://schemas.microsoft.com/office/drawing/2014/main" id="{226B1E37-D299-4690-98DF-EBFE93C83514}"/>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98</xdr:row>
      <xdr:rowOff>0</xdr:rowOff>
    </xdr:from>
    <xdr:ext cx="95250" cy="442269"/>
    <xdr:sp macro="" textlink="">
      <xdr:nvSpPr>
        <xdr:cNvPr id="5436" name="Text Box 15">
          <a:extLst>
            <a:ext uri="{FF2B5EF4-FFF2-40B4-BE49-F238E27FC236}">
              <a16:creationId xmlns:a16="http://schemas.microsoft.com/office/drawing/2014/main" id="{28789CA4-4E3B-4FDC-9320-E0BD4BB691C1}"/>
            </a:ext>
          </a:extLst>
        </xdr:cNvPr>
        <xdr:cNvSpPr txBox="1">
          <a:spLocks noChangeArrowheads="1"/>
        </xdr:cNvSpPr>
      </xdr:nvSpPr>
      <xdr:spPr bwMode="auto">
        <a:xfrm>
          <a:off x="33613725" y="6429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99</xdr:row>
      <xdr:rowOff>504825</xdr:rowOff>
    </xdr:from>
    <xdr:ext cx="95250" cy="444014"/>
    <xdr:sp macro="" textlink="">
      <xdr:nvSpPr>
        <xdr:cNvPr id="5437" name="Text Box 15">
          <a:extLst>
            <a:ext uri="{FF2B5EF4-FFF2-40B4-BE49-F238E27FC236}">
              <a16:creationId xmlns:a16="http://schemas.microsoft.com/office/drawing/2014/main" id="{53A1CF2E-9304-42C9-A27B-0576AC3A602C}"/>
            </a:ext>
          </a:extLst>
        </xdr:cNvPr>
        <xdr:cNvSpPr txBox="1">
          <a:spLocks noChangeArrowheads="1"/>
        </xdr:cNvSpPr>
      </xdr:nvSpPr>
      <xdr:spPr bwMode="auto">
        <a:xfrm>
          <a:off x="22231350" y="7829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5438" name="Text Box 16">
          <a:extLst>
            <a:ext uri="{FF2B5EF4-FFF2-40B4-BE49-F238E27FC236}">
              <a16:creationId xmlns:a16="http://schemas.microsoft.com/office/drawing/2014/main" id="{31C3036A-68EA-4933-BE01-97654A5DC477}"/>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5439" name="Text Box 17">
          <a:extLst>
            <a:ext uri="{FF2B5EF4-FFF2-40B4-BE49-F238E27FC236}">
              <a16:creationId xmlns:a16="http://schemas.microsoft.com/office/drawing/2014/main" id="{9D14305B-E6F5-42F3-A279-ED791FC21E14}"/>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5440" name="Text Box 18">
          <a:extLst>
            <a:ext uri="{FF2B5EF4-FFF2-40B4-BE49-F238E27FC236}">
              <a16:creationId xmlns:a16="http://schemas.microsoft.com/office/drawing/2014/main" id="{CF8C386F-19D7-4A1A-BCD8-B35F4CCF2311}"/>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98</xdr:row>
      <xdr:rowOff>0</xdr:rowOff>
    </xdr:from>
    <xdr:ext cx="95250" cy="171450"/>
    <xdr:sp macro="" textlink="">
      <xdr:nvSpPr>
        <xdr:cNvPr id="5441" name="Text Box 19">
          <a:extLst>
            <a:ext uri="{FF2B5EF4-FFF2-40B4-BE49-F238E27FC236}">
              <a16:creationId xmlns:a16="http://schemas.microsoft.com/office/drawing/2014/main" id="{C9651DD6-D333-4D2C-A7D9-63860C6E85C0}"/>
            </a:ext>
          </a:extLst>
        </xdr:cNvPr>
        <xdr:cNvSpPr txBox="1">
          <a:spLocks noChangeArrowheads="1"/>
        </xdr:cNvSpPr>
      </xdr:nvSpPr>
      <xdr:spPr bwMode="auto">
        <a:xfrm>
          <a:off x="38966775"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99</xdr:row>
      <xdr:rowOff>504825</xdr:rowOff>
    </xdr:from>
    <xdr:ext cx="95250" cy="444014"/>
    <xdr:sp macro="" textlink="">
      <xdr:nvSpPr>
        <xdr:cNvPr id="5442" name="Text Box 15">
          <a:extLst>
            <a:ext uri="{FF2B5EF4-FFF2-40B4-BE49-F238E27FC236}">
              <a16:creationId xmlns:a16="http://schemas.microsoft.com/office/drawing/2014/main" id="{2250C2EF-0D34-4CF4-B9FF-47844E48F7EB}"/>
            </a:ext>
          </a:extLst>
        </xdr:cNvPr>
        <xdr:cNvSpPr txBox="1">
          <a:spLocks noChangeArrowheads="1"/>
        </xdr:cNvSpPr>
      </xdr:nvSpPr>
      <xdr:spPr bwMode="auto">
        <a:xfrm>
          <a:off x="22231350" y="7829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5443" name="Text Box 16">
          <a:extLst>
            <a:ext uri="{FF2B5EF4-FFF2-40B4-BE49-F238E27FC236}">
              <a16:creationId xmlns:a16="http://schemas.microsoft.com/office/drawing/2014/main" id="{9FECADC7-B66A-45F6-9BA5-4708D9A4B54E}"/>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5444" name="Text Box 17">
          <a:extLst>
            <a:ext uri="{FF2B5EF4-FFF2-40B4-BE49-F238E27FC236}">
              <a16:creationId xmlns:a16="http://schemas.microsoft.com/office/drawing/2014/main" id="{6C5E1990-727D-4380-82CD-FB4F12008BC3}"/>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5445" name="Text Box 18">
          <a:extLst>
            <a:ext uri="{FF2B5EF4-FFF2-40B4-BE49-F238E27FC236}">
              <a16:creationId xmlns:a16="http://schemas.microsoft.com/office/drawing/2014/main" id="{97D73336-5343-4691-A89D-4EBA162FD625}"/>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98</xdr:row>
      <xdr:rowOff>0</xdr:rowOff>
    </xdr:from>
    <xdr:ext cx="95250" cy="171450"/>
    <xdr:sp macro="" textlink="">
      <xdr:nvSpPr>
        <xdr:cNvPr id="5446" name="Text Box 19">
          <a:extLst>
            <a:ext uri="{FF2B5EF4-FFF2-40B4-BE49-F238E27FC236}">
              <a16:creationId xmlns:a16="http://schemas.microsoft.com/office/drawing/2014/main" id="{BCE6FFA0-B2C0-4152-ACC0-00EA3F648753}"/>
            </a:ext>
          </a:extLst>
        </xdr:cNvPr>
        <xdr:cNvSpPr txBox="1">
          <a:spLocks noChangeArrowheads="1"/>
        </xdr:cNvSpPr>
      </xdr:nvSpPr>
      <xdr:spPr bwMode="auto">
        <a:xfrm>
          <a:off x="40366950" y="6429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99</xdr:row>
      <xdr:rowOff>504825</xdr:rowOff>
    </xdr:from>
    <xdr:ext cx="95250" cy="442269"/>
    <xdr:sp macro="" textlink="">
      <xdr:nvSpPr>
        <xdr:cNvPr id="5447" name="Text Box 15">
          <a:extLst>
            <a:ext uri="{FF2B5EF4-FFF2-40B4-BE49-F238E27FC236}">
              <a16:creationId xmlns:a16="http://schemas.microsoft.com/office/drawing/2014/main" id="{333C02D6-2CAA-47EA-B4C8-0A16E8C3316A}"/>
            </a:ext>
          </a:extLst>
        </xdr:cNvPr>
        <xdr:cNvSpPr txBox="1">
          <a:spLocks noChangeArrowheads="1"/>
        </xdr:cNvSpPr>
      </xdr:nvSpPr>
      <xdr:spPr bwMode="auto">
        <a:xfrm>
          <a:off x="31384875" y="7829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99</xdr:row>
      <xdr:rowOff>504825</xdr:rowOff>
    </xdr:from>
    <xdr:ext cx="95250" cy="213632"/>
    <xdr:sp macro="" textlink="">
      <xdr:nvSpPr>
        <xdr:cNvPr id="5448" name="Text Box 15">
          <a:extLst>
            <a:ext uri="{FF2B5EF4-FFF2-40B4-BE49-F238E27FC236}">
              <a16:creationId xmlns:a16="http://schemas.microsoft.com/office/drawing/2014/main" id="{DCA15F37-6B0D-456A-8F0D-CC44FB9E2849}"/>
            </a:ext>
          </a:extLst>
        </xdr:cNvPr>
        <xdr:cNvSpPr txBox="1">
          <a:spLocks noChangeArrowheads="1"/>
        </xdr:cNvSpPr>
      </xdr:nvSpPr>
      <xdr:spPr bwMode="auto">
        <a:xfrm>
          <a:off x="31384875" y="7829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100</xdr:row>
      <xdr:rowOff>504825</xdr:rowOff>
    </xdr:from>
    <xdr:ext cx="95250" cy="213632"/>
    <xdr:sp macro="" textlink="">
      <xdr:nvSpPr>
        <xdr:cNvPr id="5449" name="Text Box 15">
          <a:extLst>
            <a:ext uri="{FF2B5EF4-FFF2-40B4-BE49-F238E27FC236}">
              <a16:creationId xmlns:a16="http://schemas.microsoft.com/office/drawing/2014/main" id="{58C25690-2B79-4EAD-818D-61FF02DFA0E4}"/>
            </a:ext>
          </a:extLst>
        </xdr:cNvPr>
        <xdr:cNvSpPr txBox="1">
          <a:spLocks noChangeArrowheads="1"/>
        </xdr:cNvSpPr>
      </xdr:nvSpPr>
      <xdr:spPr bwMode="auto">
        <a:xfrm>
          <a:off x="31384875" y="8553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99</xdr:row>
      <xdr:rowOff>504825</xdr:rowOff>
    </xdr:from>
    <xdr:ext cx="95250" cy="442269"/>
    <xdr:sp macro="" textlink="">
      <xdr:nvSpPr>
        <xdr:cNvPr id="5450" name="Text Box 15">
          <a:extLst>
            <a:ext uri="{FF2B5EF4-FFF2-40B4-BE49-F238E27FC236}">
              <a16:creationId xmlns:a16="http://schemas.microsoft.com/office/drawing/2014/main" id="{4A823E2D-866E-4FDF-954C-126D23F252EF}"/>
            </a:ext>
          </a:extLst>
        </xdr:cNvPr>
        <xdr:cNvSpPr txBox="1">
          <a:spLocks noChangeArrowheads="1"/>
        </xdr:cNvSpPr>
      </xdr:nvSpPr>
      <xdr:spPr bwMode="auto">
        <a:xfrm>
          <a:off x="33613725" y="7829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99</xdr:row>
      <xdr:rowOff>504825</xdr:rowOff>
    </xdr:from>
    <xdr:ext cx="95250" cy="213632"/>
    <xdr:sp macro="" textlink="">
      <xdr:nvSpPr>
        <xdr:cNvPr id="5451" name="Text Box 15">
          <a:extLst>
            <a:ext uri="{FF2B5EF4-FFF2-40B4-BE49-F238E27FC236}">
              <a16:creationId xmlns:a16="http://schemas.microsoft.com/office/drawing/2014/main" id="{52C2B48B-6CAB-42B6-A9B3-EFFCCF1B47FF}"/>
            </a:ext>
          </a:extLst>
        </xdr:cNvPr>
        <xdr:cNvSpPr txBox="1">
          <a:spLocks noChangeArrowheads="1"/>
        </xdr:cNvSpPr>
      </xdr:nvSpPr>
      <xdr:spPr bwMode="auto">
        <a:xfrm>
          <a:off x="33613725" y="7829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100</xdr:row>
      <xdr:rowOff>504825</xdr:rowOff>
    </xdr:from>
    <xdr:ext cx="95250" cy="213632"/>
    <xdr:sp macro="" textlink="">
      <xdr:nvSpPr>
        <xdr:cNvPr id="5452" name="Text Box 15">
          <a:extLst>
            <a:ext uri="{FF2B5EF4-FFF2-40B4-BE49-F238E27FC236}">
              <a16:creationId xmlns:a16="http://schemas.microsoft.com/office/drawing/2014/main" id="{E665A30D-772C-4C28-BD03-4A52E5F9CCE1}"/>
            </a:ext>
          </a:extLst>
        </xdr:cNvPr>
        <xdr:cNvSpPr txBox="1">
          <a:spLocks noChangeArrowheads="1"/>
        </xdr:cNvSpPr>
      </xdr:nvSpPr>
      <xdr:spPr bwMode="auto">
        <a:xfrm>
          <a:off x="33613725" y="8553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100</xdr:row>
      <xdr:rowOff>504825</xdr:rowOff>
    </xdr:from>
    <xdr:ext cx="95250" cy="213632"/>
    <xdr:sp macro="" textlink="">
      <xdr:nvSpPr>
        <xdr:cNvPr id="5453" name="Text Box 15">
          <a:extLst>
            <a:ext uri="{FF2B5EF4-FFF2-40B4-BE49-F238E27FC236}">
              <a16:creationId xmlns:a16="http://schemas.microsoft.com/office/drawing/2014/main" id="{7D83C770-2CC5-4D89-9C08-3D2FF9BCFD98}"/>
            </a:ext>
          </a:extLst>
        </xdr:cNvPr>
        <xdr:cNvSpPr txBox="1">
          <a:spLocks noChangeArrowheads="1"/>
        </xdr:cNvSpPr>
      </xdr:nvSpPr>
      <xdr:spPr bwMode="auto">
        <a:xfrm>
          <a:off x="31384875" y="8553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100</xdr:row>
      <xdr:rowOff>504825</xdr:rowOff>
    </xdr:from>
    <xdr:ext cx="95250" cy="213632"/>
    <xdr:sp macro="" textlink="">
      <xdr:nvSpPr>
        <xdr:cNvPr id="5454" name="Text Box 15">
          <a:extLst>
            <a:ext uri="{FF2B5EF4-FFF2-40B4-BE49-F238E27FC236}">
              <a16:creationId xmlns:a16="http://schemas.microsoft.com/office/drawing/2014/main" id="{A5AE95DC-BED5-45BC-AB7C-4CC792428C35}"/>
            </a:ext>
          </a:extLst>
        </xdr:cNvPr>
        <xdr:cNvSpPr txBox="1">
          <a:spLocks noChangeArrowheads="1"/>
        </xdr:cNvSpPr>
      </xdr:nvSpPr>
      <xdr:spPr bwMode="auto">
        <a:xfrm>
          <a:off x="33613725" y="8553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H91"/>
  <sheetViews>
    <sheetView showGridLines="0" workbookViewId="0">
      <selection activeCell="J12" sqref="J12"/>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207</v>
      </c>
      <c r="G3" s="2" t="s">
        <v>208</v>
      </c>
      <c r="H3" s="2" t="s">
        <v>209</v>
      </c>
    </row>
    <row r="4" spans="2:8" ht="19.5" customHeight="1" x14ac:dyDescent="0.25">
      <c r="B4" s="1" t="s">
        <v>8</v>
      </c>
      <c r="C4" s="93" t="s">
        <v>15</v>
      </c>
      <c r="D4" s="90">
        <v>1</v>
      </c>
      <c r="E4" s="87" t="s">
        <v>1</v>
      </c>
      <c r="F4" s="90" t="s">
        <v>93</v>
      </c>
      <c r="G4" s="28" t="s">
        <v>213</v>
      </c>
      <c r="H4" s="27">
        <v>1</v>
      </c>
    </row>
    <row r="5" spans="2:8" ht="19.5" customHeight="1" x14ac:dyDescent="0.25">
      <c r="B5" s="1" t="s">
        <v>8</v>
      </c>
      <c r="C5" s="94"/>
      <c r="D5" s="91"/>
      <c r="E5" s="88"/>
      <c r="F5" s="91"/>
      <c r="G5" s="28" t="s">
        <v>210</v>
      </c>
      <c r="H5" s="27">
        <v>2</v>
      </c>
    </row>
    <row r="6" spans="2:8" ht="19.5" customHeight="1" x14ac:dyDescent="0.25">
      <c r="B6" s="1" t="s">
        <v>8</v>
      </c>
      <c r="C6" s="94"/>
      <c r="D6" s="91"/>
      <c r="E6" s="88"/>
      <c r="F6" s="91"/>
      <c r="G6" s="28" t="s">
        <v>211</v>
      </c>
      <c r="H6" s="27">
        <v>3</v>
      </c>
    </row>
    <row r="7" spans="2:8" ht="19.5" customHeight="1" x14ac:dyDescent="0.25">
      <c r="B7" s="1" t="s">
        <v>8</v>
      </c>
      <c r="C7" s="94"/>
      <c r="D7" s="92"/>
      <c r="E7" s="89"/>
      <c r="F7" s="92"/>
      <c r="G7" s="28" t="s">
        <v>212</v>
      </c>
      <c r="H7" s="27">
        <v>4</v>
      </c>
    </row>
    <row r="8" spans="2:8" ht="19.5" customHeight="1" x14ac:dyDescent="0.25">
      <c r="B8" s="1" t="s">
        <v>8</v>
      </c>
      <c r="C8" s="94"/>
      <c r="D8" s="3">
        <v>2</v>
      </c>
      <c r="E8" s="5" t="s">
        <v>2</v>
      </c>
      <c r="F8" s="3" t="s">
        <v>94</v>
      </c>
      <c r="G8" s="28" t="s">
        <v>212</v>
      </c>
      <c r="H8" s="27">
        <v>1</v>
      </c>
    </row>
    <row r="9" spans="2:8" ht="19.5" customHeight="1" x14ac:dyDescent="0.25">
      <c r="B9" s="1" t="s">
        <v>8</v>
      </c>
      <c r="C9" s="94"/>
      <c r="D9" s="90">
        <v>3</v>
      </c>
      <c r="E9" s="87" t="s">
        <v>3</v>
      </c>
      <c r="F9" s="90" t="s">
        <v>95</v>
      </c>
      <c r="G9" s="28" t="s">
        <v>214</v>
      </c>
      <c r="H9" s="27">
        <v>1</v>
      </c>
    </row>
    <row r="10" spans="2:8" ht="19.5" customHeight="1" x14ac:dyDescent="0.25">
      <c r="B10" s="1" t="s">
        <v>8</v>
      </c>
      <c r="C10" s="94"/>
      <c r="D10" s="91"/>
      <c r="E10" s="88"/>
      <c r="F10" s="91"/>
      <c r="G10" s="28" t="s">
        <v>215</v>
      </c>
      <c r="H10" s="27">
        <v>2</v>
      </c>
    </row>
    <row r="11" spans="2:8" ht="19.5" customHeight="1" x14ac:dyDescent="0.25">
      <c r="B11" s="1" t="s">
        <v>8</v>
      </c>
      <c r="C11" s="94"/>
      <c r="D11" s="91"/>
      <c r="E11" s="88"/>
      <c r="F11" s="91"/>
      <c r="G11" s="28" t="s">
        <v>216</v>
      </c>
      <c r="H11" s="27">
        <v>3</v>
      </c>
    </row>
    <row r="12" spans="2:8" ht="19.5" customHeight="1" x14ac:dyDescent="0.25">
      <c r="B12" s="1" t="s">
        <v>8</v>
      </c>
      <c r="C12" s="94"/>
      <c r="D12" s="92"/>
      <c r="E12" s="89"/>
      <c r="F12" s="92"/>
      <c r="G12" s="28" t="s">
        <v>217</v>
      </c>
      <c r="H12" s="27">
        <v>4</v>
      </c>
    </row>
    <row r="13" spans="2:8" ht="34.5" customHeight="1" x14ac:dyDescent="0.25">
      <c r="B13" s="1" t="s">
        <v>8</v>
      </c>
      <c r="C13" s="94"/>
      <c r="D13" s="90">
        <v>4</v>
      </c>
      <c r="E13" s="87" t="s">
        <v>4</v>
      </c>
      <c r="F13" s="90" t="s">
        <v>96</v>
      </c>
      <c r="G13" s="28" t="s">
        <v>218</v>
      </c>
      <c r="H13" s="27">
        <v>1</v>
      </c>
    </row>
    <row r="14" spans="2:8" ht="22.5" x14ac:dyDescent="0.25">
      <c r="B14" s="1" t="s">
        <v>8</v>
      </c>
      <c r="C14" s="94"/>
      <c r="D14" s="91"/>
      <c r="E14" s="88"/>
      <c r="F14" s="91"/>
      <c r="G14" s="28" t="s">
        <v>219</v>
      </c>
      <c r="H14" s="27">
        <v>2</v>
      </c>
    </row>
    <row r="15" spans="2:8" x14ac:dyDescent="0.25">
      <c r="B15" s="1" t="s">
        <v>8</v>
      </c>
      <c r="C15" s="94"/>
      <c r="D15" s="91"/>
      <c r="E15" s="88"/>
      <c r="F15" s="91"/>
      <c r="G15" s="28" t="s">
        <v>220</v>
      </c>
      <c r="H15" s="27">
        <v>3</v>
      </c>
    </row>
    <row r="16" spans="2:8" x14ac:dyDescent="0.25">
      <c r="B16" s="1" t="s">
        <v>8</v>
      </c>
      <c r="C16" s="94"/>
      <c r="D16" s="92"/>
      <c r="E16" s="89"/>
      <c r="F16" s="92"/>
      <c r="G16" s="28" t="s">
        <v>221</v>
      </c>
      <c r="H16" s="27">
        <v>4</v>
      </c>
    </row>
    <row r="17" spans="2:8" ht="34.5" customHeight="1" x14ac:dyDescent="0.25">
      <c r="B17" s="1" t="s">
        <v>8</v>
      </c>
      <c r="C17" s="94"/>
      <c r="D17" s="90">
        <v>5</v>
      </c>
      <c r="E17" s="87" t="s">
        <v>5</v>
      </c>
      <c r="F17" s="90" t="s">
        <v>97</v>
      </c>
      <c r="G17" s="28" t="s">
        <v>222</v>
      </c>
      <c r="H17" s="27">
        <v>1</v>
      </c>
    </row>
    <row r="18" spans="2:8" x14ac:dyDescent="0.25">
      <c r="B18" s="1" t="s">
        <v>8</v>
      </c>
      <c r="C18" s="94"/>
      <c r="D18" s="91"/>
      <c r="E18" s="88"/>
      <c r="F18" s="91"/>
      <c r="G18" s="28" t="s">
        <v>223</v>
      </c>
      <c r="H18" s="27">
        <v>2</v>
      </c>
    </row>
    <row r="19" spans="2:8" x14ac:dyDescent="0.25">
      <c r="B19" s="1" t="s">
        <v>8</v>
      </c>
      <c r="C19" s="94"/>
      <c r="D19" s="91"/>
      <c r="E19" s="88"/>
      <c r="F19" s="91"/>
      <c r="G19" s="28" t="s">
        <v>224</v>
      </c>
      <c r="H19" s="27">
        <v>3</v>
      </c>
    </row>
    <row r="20" spans="2:8" x14ac:dyDescent="0.25">
      <c r="B20" s="1" t="s">
        <v>8</v>
      </c>
      <c r="C20" s="94"/>
      <c r="D20" s="92"/>
      <c r="E20" s="89"/>
      <c r="F20" s="92"/>
      <c r="G20" s="28" t="s">
        <v>225</v>
      </c>
      <c r="H20" s="27">
        <v>4</v>
      </c>
    </row>
    <row r="21" spans="2:8" ht="34.5" customHeight="1" x14ac:dyDescent="0.25">
      <c r="B21" s="1" t="s">
        <v>8</v>
      </c>
      <c r="C21" s="94"/>
      <c r="D21" s="90">
        <v>6</v>
      </c>
      <c r="E21" s="87" t="s">
        <v>6</v>
      </c>
      <c r="F21" s="90" t="s">
        <v>98</v>
      </c>
      <c r="G21" s="28" t="s">
        <v>226</v>
      </c>
      <c r="H21" s="27">
        <v>1</v>
      </c>
    </row>
    <row r="22" spans="2:8" ht="33.75" x14ac:dyDescent="0.25">
      <c r="B22" s="1" t="s">
        <v>8</v>
      </c>
      <c r="C22" s="94"/>
      <c r="D22" s="91"/>
      <c r="E22" s="88"/>
      <c r="F22" s="91"/>
      <c r="G22" s="28" t="s">
        <v>227</v>
      </c>
      <c r="H22" s="27">
        <v>2</v>
      </c>
    </row>
    <row r="23" spans="2:8" ht="22.5" x14ac:dyDescent="0.25">
      <c r="B23" s="1" t="s">
        <v>8</v>
      </c>
      <c r="C23" s="95"/>
      <c r="D23" s="92"/>
      <c r="E23" s="89"/>
      <c r="F23" s="92"/>
      <c r="G23" s="28" t="s">
        <v>228</v>
      </c>
      <c r="H23" s="27">
        <v>3</v>
      </c>
    </row>
    <row r="24" spans="2:8" ht="30" customHeight="1" x14ac:dyDescent="0.25">
      <c r="B24" s="1" t="s">
        <v>8</v>
      </c>
      <c r="C24" s="29" t="s">
        <v>16</v>
      </c>
      <c r="D24" s="3">
        <v>7</v>
      </c>
      <c r="E24" s="5" t="s">
        <v>10</v>
      </c>
      <c r="F24" s="1" t="s">
        <v>99</v>
      </c>
      <c r="G24" s="4"/>
      <c r="H24" s="1"/>
    </row>
    <row r="25" spans="2:8" x14ac:dyDescent="0.25">
      <c r="B25" s="1" t="s">
        <v>8</v>
      </c>
      <c r="C25" s="29" t="s">
        <v>17</v>
      </c>
      <c r="D25" s="3">
        <v>8</v>
      </c>
      <c r="E25" s="5" t="s">
        <v>11</v>
      </c>
      <c r="F25" s="1" t="s">
        <v>100</v>
      </c>
      <c r="G25" s="4"/>
      <c r="H25" s="1"/>
    </row>
    <row r="26" spans="2:8" ht="23.25" x14ac:dyDescent="0.25">
      <c r="B26" s="1" t="s">
        <v>8</v>
      </c>
      <c r="C26" s="29" t="s">
        <v>17</v>
      </c>
      <c r="D26" s="3">
        <v>9</v>
      </c>
      <c r="E26" s="5" t="s">
        <v>12</v>
      </c>
      <c r="F26" s="1" t="s">
        <v>101</v>
      </c>
      <c r="G26" s="4"/>
      <c r="H26" s="1"/>
    </row>
    <row r="27" spans="2:8" ht="34.5" x14ac:dyDescent="0.25">
      <c r="B27" s="1" t="s">
        <v>8</v>
      </c>
      <c r="C27" s="29" t="s">
        <v>17</v>
      </c>
      <c r="D27" s="3">
        <v>10</v>
      </c>
      <c r="E27" s="5" t="s">
        <v>13</v>
      </c>
      <c r="F27" s="1" t="s">
        <v>102</v>
      </c>
      <c r="G27" s="4"/>
      <c r="H27" s="1"/>
    </row>
    <row r="28" spans="2:8" ht="22.5" x14ac:dyDescent="0.25">
      <c r="B28" s="1" t="s">
        <v>8</v>
      </c>
      <c r="C28" s="29" t="s">
        <v>20</v>
      </c>
      <c r="D28" s="3">
        <v>11</v>
      </c>
      <c r="E28" s="5" t="s">
        <v>18</v>
      </c>
      <c r="F28" s="1" t="s">
        <v>103</v>
      </c>
      <c r="G28" s="4"/>
      <c r="H28" s="1"/>
    </row>
    <row r="29" spans="2:8" ht="22.5" x14ac:dyDescent="0.25">
      <c r="B29" s="1" t="s">
        <v>8</v>
      </c>
      <c r="C29" s="29" t="s">
        <v>20</v>
      </c>
      <c r="D29" s="3">
        <v>12</v>
      </c>
      <c r="E29" s="5" t="s">
        <v>19</v>
      </c>
      <c r="F29" s="1" t="s">
        <v>104</v>
      </c>
      <c r="G29" s="4"/>
      <c r="H29" s="1"/>
    </row>
    <row r="30" spans="2:8" x14ac:dyDescent="0.25">
      <c r="B30" s="1" t="s">
        <v>28</v>
      </c>
      <c r="C30" s="29" t="s">
        <v>27</v>
      </c>
      <c r="D30" s="3">
        <v>13</v>
      </c>
      <c r="E30" s="5" t="s">
        <v>21</v>
      </c>
      <c r="F30" s="1" t="s">
        <v>105</v>
      </c>
      <c r="G30" s="4"/>
      <c r="H30" s="1"/>
    </row>
    <row r="31" spans="2:8" x14ac:dyDescent="0.25">
      <c r="B31" s="1" t="s">
        <v>28</v>
      </c>
      <c r="C31" s="29" t="s">
        <v>27</v>
      </c>
      <c r="D31" s="3">
        <v>14</v>
      </c>
      <c r="E31" s="5" t="s">
        <v>22</v>
      </c>
      <c r="F31" s="1" t="s">
        <v>106</v>
      </c>
      <c r="G31" s="4"/>
      <c r="H31" s="1"/>
    </row>
    <row r="32" spans="2:8" x14ac:dyDescent="0.25">
      <c r="B32" s="1" t="s">
        <v>28</v>
      </c>
      <c r="C32" s="29" t="s">
        <v>27</v>
      </c>
      <c r="D32" s="3">
        <v>15</v>
      </c>
      <c r="E32" s="5" t="s">
        <v>23</v>
      </c>
      <c r="F32" s="1" t="s">
        <v>107</v>
      </c>
      <c r="G32" s="4"/>
      <c r="H32" s="1"/>
    </row>
    <row r="33" spans="2:8" ht="23.25" x14ac:dyDescent="0.25">
      <c r="B33" s="1" t="s">
        <v>28</v>
      </c>
      <c r="C33" s="29" t="s">
        <v>27</v>
      </c>
      <c r="D33" s="3">
        <v>16</v>
      </c>
      <c r="E33" s="5" t="s">
        <v>24</v>
      </c>
      <c r="F33" s="1" t="s">
        <v>108</v>
      </c>
      <c r="G33" s="4"/>
      <c r="H33" s="1"/>
    </row>
    <row r="34" spans="2:8" ht="23.25" x14ac:dyDescent="0.25">
      <c r="B34" s="1" t="s">
        <v>28</v>
      </c>
      <c r="C34" s="29" t="s">
        <v>27</v>
      </c>
      <c r="D34" s="3">
        <v>17</v>
      </c>
      <c r="E34" s="5" t="s">
        <v>25</v>
      </c>
      <c r="F34" s="1" t="s">
        <v>109</v>
      </c>
      <c r="G34" s="4"/>
      <c r="H34" s="1"/>
    </row>
    <row r="35" spans="2:8" ht="45.75" x14ac:dyDescent="0.25">
      <c r="B35" s="1" t="s">
        <v>28</v>
      </c>
      <c r="C35" s="29" t="s">
        <v>27</v>
      </c>
      <c r="D35" s="3">
        <v>18</v>
      </c>
      <c r="E35" s="5" t="s">
        <v>26</v>
      </c>
      <c r="F35" s="1" t="s">
        <v>110</v>
      </c>
      <c r="G35" s="5"/>
      <c r="H35" s="1"/>
    </row>
    <row r="36" spans="2:8" ht="34.5" x14ac:dyDescent="0.25">
      <c r="B36" s="1" t="s">
        <v>28</v>
      </c>
      <c r="C36" s="29" t="s">
        <v>31</v>
      </c>
      <c r="D36" s="3">
        <v>19</v>
      </c>
      <c r="E36" s="5" t="s">
        <v>112</v>
      </c>
      <c r="F36" s="1" t="s">
        <v>111</v>
      </c>
      <c r="G36" s="4"/>
      <c r="H36" s="1"/>
    </row>
    <row r="37" spans="2:8" ht="22.5" x14ac:dyDescent="0.25">
      <c r="B37" s="1" t="s">
        <v>28</v>
      </c>
      <c r="C37" s="29" t="s">
        <v>31</v>
      </c>
      <c r="D37" s="3">
        <v>20</v>
      </c>
      <c r="E37" s="5" t="s">
        <v>29</v>
      </c>
      <c r="F37" s="1" t="s">
        <v>113</v>
      </c>
      <c r="G37" s="4"/>
      <c r="H37" s="1"/>
    </row>
    <row r="38" spans="2:8" ht="22.5" x14ac:dyDescent="0.25">
      <c r="B38" s="1" t="s">
        <v>28</v>
      </c>
      <c r="C38" s="29" t="s">
        <v>31</v>
      </c>
      <c r="D38" s="3">
        <v>21</v>
      </c>
      <c r="E38" s="5" t="s">
        <v>30</v>
      </c>
      <c r="F38" s="1" t="s">
        <v>114</v>
      </c>
      <c r="G38" s="4"/>
      <c r="H38" s="1"/>
    </row>
    <row r="39" spans="2:8" ht="23.25" x14ac:dyDescent="0.25">
      <c r="B39" s="1" t="s">
        <v>28</v>
      </c>
      <c r="C39" s="29" t="s">
        <v>32</v>
      </c>
      <c r="D39" s="3">
        <v>22</v>
      </c>
      <c r="E39" s="5" t="s">
        <v>33</v>
      </c>
      <c r="F39" s="1" t="s">
        <v>115</v>
      </c>
      <c r="G39" s="4"/>
      <c r="H39" s="1"/>
    </row>
    <row r="40" spans="2:8" ht="23.25" x14ac:dyDescent="0.25">
      <c r="B40" s="1" t="s">
        <v>28</v>
      </c>
      <c r="C40" s="29" t="s">
        <v>32</v>
      </c>
      <c r="D40" s="3">
        <v>23</v>
      </c>
      <c r="E40" s="5" t="s">
        <v>34</v>
      </c>
      <c r="F40" s="1" t="s">
        <v>116</v>
      </c>
      <c r="G40" s="4"/>
      <c r="H40" s="1"/>
    </row>
    <row r="41" spans="2:8" ht="23.25" x14ac:dyDescent="0.25">
      <c r="B41" s="1" t="s">
        <v>28</v>
      </c>
      <c r="C41" s="29" t="s">
        <v>32</v>
      </c>
      <c r="D41" s="3">
        <v>24</v>
      </c>
      <c r="E41" s="5" t="s">
        <v>35</v>
      </c>
      <c r="F41" s="1" t="s">
        <v>117</v>
      </c>
      <c r="G41" s="4"/>
      <c r="H41" s="1"/>
    </row>
    <row r="42" spans="2:8" ht="34.5" x14ac:dyDescent="0.25">
      <c r="B42" s="1" t="s">
        <v>28</v>
      </c>
      <c r="C42" s="29" t="s">
        <v>32</v>
      </c>
      <c r="D42" s="3">
        <v>25</v>
      </c>
      <c r="E42" s="5" t="s">
        <v>36</v>
      </c>
      <c r="F42" s="1" t="s">
        <v>118</v>
      </c>
      <c r="G42" s="4"/>
      <c r="H42" s="1"/>
    </row>
    <row r="43" spans="2:8" ht="22.5" x14ac:dyDescent="0.25">
      <c r="B43" s="1" t="s">
        <v>28</v>
      </c>
      <c r="C43" s="29" t="s">
        <v>32</v>
      </c>
      <c r="D43" s="3">
        <v>26</v>
      </c>
      <c r="E43" s="5" t="s">
        <v>37</v>
      </c>
      <c r="F43" s="1" t="s">
        <v>119</v>
      </c>
      <c r="G43" s="4"/>
      <c r="H43" s="1"/>
    </row>
    <row r="44" spans="2:8" ht="34.5" x14ac:dyDescent="0.25">
      <c r="B44" s="1" t="s">
        <v>28</v>
      </c>
      <c r="C44" s="29" t="s">
        <v>38</v>
      </c>
      <c r="D44" s="3">
        <v>27</v>
      </c>
      <c r="E44" s="5" t="s">
        <v>39</v>
      </c>
      <c r="F44" s="1" t="s">
        <v>120</v>
      </c>
      <c r="G44" s="4"/>
      <c r="H44" s="1"/>
    </row>
    <row r="45" spans="2:8" ht="45.75" x14ac:dyDescent="0.25">
      <c r="B45" s="1" t="s">
        <v>28</v>
      </c>
      <c r="C45" s="29" t="s">
        <v>121</v>
      </c>
      <c r="D45" s="3">
        <v>28</v>
      </c>
      <c r="E45" s="5" t="s">
        <v>40</v>
      </c>
      <c r="F45" s="1" t="s">
        <v>122</v>
      </c>
      <c r="G45" s="6"/>
      <c r="H45" s="1"/>
    </row>
    <row r="46" spans="2:8" ht="68.25" x14ac:dyDescent="0.25">
      <c r="B46" s="1" t="s">
        <v>28</v>
      </c>
      <c r="C46" s="29" t="s">
        <v>121</v>
      </c>
      <c r="D46" s="3">
        <v>29</v>
      </c>
      <c r="E46" s="5" t="s">
        <v>41</v>
      </c>
      <c r="F46" s="1" t="s">
        <v>123</v>
      </c>
      <c r="G46" s="5"/>
      <c r="H46" s="1"/>
    </row>
    <row r="47" spans="2:8" ht="23.25" x14ac:dyDescent="0.25">
      <c r="B47" s="1" t="s">
        <v>28</v>
      </c>
      <c r="C47" s="29" t="s">
        <v>121</v>
      </c>
      <c r="D47" s="3">
        <v>30</v>
      </c>
      <c r="E47" s="5" t="s">
        <v>42</v>
      </c>
      <c r="F47" s="1" t="s">
        <v>124</v>
      </c>
      <c r="G47" s="4"/>
      <c r="H47" s="1"/>
    </row>
    <row r="48" spans="2:8" x14ac:dyDescent="0.25">
      <c r="B48" s="1" t="s">
        <v>28</v>
      </c>
      <c r="C48" s="29" t="s">
        <v>121</v>
      </c>
      <c r="D48" s="3">
        <v>31</v>
      </c>
      <c r="E48" s="5" t="s">
        <v>43</v>
      </c>
      <c r="F48" s="1" t="s">
        <v>125</v>
      </c>
      <c r="G48" s="4"/>
      <c r="H48" s="1"/>
    </row>
    <row r="49" spans="2:8" ht="23.25" x14ac:dyDescent="0.25">
      <c r="B49" s="1" t="s">
        <v>28</v>
      </c>
      <c r="C49" s="29" t="s">
        <v>45</v>
      </c>
      <c r="D49" s="3">
        <v>32</v>
      </c>
      <c r="E49" s="5" t="s">
        <v>44</v>
      </c>
      <c r="F49" s="1" t="s">
        <v>126</v>
      </c>
      <c r="G49" s="4"/>
      <c r="H49" s="1"/>
    </row>
    <row r="50" spans="2:8" ht="23.25" x14ac:dyDescent="0.25">
      <c r="B50" s="1" t="s">
        <v>28</v>
      </c>
      <c r="C50" s="29" t="s">
        <v>58</v>
      </c>
      <c r="D50" s="3">
        <v>33</v>
      </c>
      <c r="E50" s="5" t="s">
        <v>46</v>
      </c>
      <c r="F50" s="1" t="s">
        <v>127</v>
      </c>
      <c r="G50" s="4"/>
      <c r="H50" s="1"/>
    </row>
    <row r="51" spans="2:8" ht="34.5" x14ac:dyDescent="0.25">
      <c r="B51" s="1" t="s">
        <v>28</v>
      </c>
      <c r="C51" s="29" t="s">
        <v>58</v>
      </c>
      <c r="D51" s="3">
        <v>34</v>
      </c>
      <c r="E51" s="5" t="s">
        <v>47</v>
      </c>
      <c r="F51" s="1" t="s">
        <v>128</v>
      </c>
      <c r="G51" s="4"/>
      <c r="H51" s="1"/>
    </row>
    <row r="52" spans="2:8" x14ac:dyDescent="0.25">
      <c r="B52" s="1" t="s">
        <v>28</v>
      </c>
      <c r="C52" s="29" t="s">
        <v>58</v>
      </c>
      <c r="D52" s="3">
        <v>35</v>
      </c>
      <c r="E52" s="5" t="s">
        <v>48</v>
      </c>
      <c r="F52" s="1" t="s">
        <v>129</v>
      </c>
      <c r="G52" s="4"/>
      <c r="H52" s="1"/>
    </row>
    <row r="53" spans="2:8" x14ac:dyDescent="0.25">
      <c r="B53" s="1" t="s">
        <v>28</v>
      </c>
      <c r="C53" s="29" t="s">
        <v>58</v>
      </c>
      <c r="D53" s="3">
        <v>36</v>
      </c>
      <c r="E53" s="5" t="s">
        <v>49</v>
      </c>
      <c r="F53" s="1" t="s">
        <v>130</v>
      </c>
      <c r="G53" s="4"/>
      <c r="H53" s="1"/>
    </row>
    <row r="54" spans="2:8" ht="34.5" x14ac:dyDescent="0.25">
      <c r="B54" s="1" t="s">
        <v>28</v>
      </c>
      <c r="C54" s="29" t="s">
        <v>58</v>
      </c>
      <c r="D54" s="3">
        <v>37</v>
      </c>
      <c r="E54" s="5" t="s">
        <v>50</v>
      </c>
      <c r="F54" s="1" t="s">
        <v>131</v>
      </c>
      <c r="G54" s="4"/>
      <c r="H54" s="1"/>
    </row>
    <row r="55" spans="2:8" ht="23.25" x14ac:dyDescent="0.25">
      <c r="B55" s="1" t="s">
        <v>28</v>
      </c>
      <c r="C55" s="29" t="s">
        <v>58</v>
      </c>
      <c r="D55" s="3">
        <v>38</v>
      </c>
      <c r="E55" s="5" t="s">
        <v>51</v>
      </c>
      <c r="F55" s="1" t="s">
        <v>132</v>
      </c>
      <c r="G55" s="4"/>
      <c r="H55" s="1"/>
    </row>
    <row r="56" spans="2:8" ht="23.25" x14ac:dyDescent="0.25">
      <c r="B56" s="1" t="s">
        <v>28</v>
      </c>
      <c r="C56" s="29" t="s">
        <v>58</v>
      </c>
      <c r="D56" s="3">
        <v>39</v>
      </c>
      <c r="E56" s="5" t="s">
        <v>52</v>
      </c>
      <c r="F56" s="1" t="s">
        <v>133</v>
      </c>
      <c r="G56" s="4"/>
      <c r="H56" s="1"/>
    </row>
    <row r="57" spans="2:8" x14ac:dyDescent="0.25">
      <c r="B57" s="1" t="s">
        <v>28</v>
      </c>
      <c r="C57" s="29" t="s">
        <v>58</v>
      </c>
      <c r="D57" s="3">
        <v>40</v>
      </c>
      <c r="E57" s="5" t="s">
        <v>53</v>
      </c>
      <c r="F57" s="1" t="s">
        <v>134</v>
      </c>
      <c r="G57" s="4"/>
      <c r="H57" s="1"/>
    </row>
    <row r="58" spans="2:8" ht="23.25" x14ac:dyDescent="0.25">
      <c r="B58" s="1" t="s">
        <v>28</v>
      </c>
      <c r="C58" s="29" t="s">
        <v>58</v>
      </c>
      <c r="D58" s="3">
        <v>41</v>
      </c>
      <c r="E58" s="5" t="s">
        <v>54</v>
      </c>
      <c r="F58" s="1" t="s">
        <v>135</v>
      </c>
      <c r="G58" s="4"/>
      <c r="H58" s="1"/>
    </row>
    <row r="59" spans="2:8" x14ac:dyDescent="0.25">
      <c r="B59" s="1" t="s">
        <v>28</v>
      </c>
      <c r="C59" s="29" t="s">
        <v>58</v>
      </c>
      <c r="D59" s="3">
        <v>42</v>
      </c>
      <c r="E59" s="5" t="s">
        <v>55</v>
      </c>
      <c r="F59" s="1" t="s">
        <v>136</v>
      </c>
      <c r="G59" s="4"/>
      <c r="H59" s="1"/>
    </row>
    <row r="60" spans="2:8" ht="34.5" x14ac:dyDescent="0.25">
      <c r="B60" s="1" t="s">
        <v>28</v>
      </c>
      <c r="C60" s="29" t="s">
        <v>58</v>
      </c>
      <c r="D60" s="3">
        <v>43</v>
      </c>
      <c r="E60" s="5" t="s">
        <v>56</v>
      </c>
      <c r="F60" s="1" t="s">
        <v>137</v>
      </c>
      <c r="G60" s="4"/>
      <c r="H60" s="1"/>
    </row>
    <row r="61" spans="2:8" ht="23.25" x14ac:dyDescent="0.25">
      <c r="B61" s="1" t="s">
        <v>28</v>
      </c>
      <c r="C61" s="29" t="s">
        <v>58</v>
      </c>
      <c r="D61" s="3">
        <v>44</v>
      </c>
      <c r="E61" s="5" t="s">
        <v>57</v>
      </c>
      <c r="F61" s="1" t="s">
        <v>138</v>
      </c>
      <c r="G61" s="4"/>
      <c r="H61" s="1"/>
    </row>
    <row r="62" spans="2:8" ht="23.25" x14ac:dyDescent="0.25">
      <c r="B62" s="1" t="s">
        <v>69</v>
      </c>
      <c r="C62" s="29" t="s">
        <v>59</v>
      </c>
      <c r="D62" s="3">
        <v>45</v>
      </c>
      <c r="E62" s="5" t="s">
        <v>60</v>
      </c>
      <c r="F62" s="1" t="s">
        <v>139</v>
      </c>
      <c r="G62" s="4"/>
      <c r="H62" s="1"/>
    </row>
    <row r="63" spans="2:8" ht="23.25" x14ac:dyDescent="0.25">
      <c r="B63" s="1" t="s">
        <v>69</v>
      </c>
      <c r="C63" s="29" t="s">
        <v>59</v>
      </c>
      <c r="D63" s="3">
        <v>46</v>
      </c>
      <c r="E63" s="5" t="s">
        <v>61</v>
      </c>
      <c r="F63" s="1" t="s">
        <v>140</v>
      </c>
      <c r="G63" s="4"/>
      <c r="H63" s="1"/>
    </row>
    <row r="64" spans="2:8" x14ac:dyDescent="0.25">
      <c r="B64" s="1" t="s">
        <v>69</v>
      </c>
      <c r="C64" s="29" t="s">
        <v>59</v>
      </c>
      <c r="D64" s="3">
        <v>47</v>
      </c>
      <c r="E64" s="5" t="s">
        <v>62</v>
      </c>
      <c r="F64" s="1" t="s">
        <v>141</v>
      </c>
      <c r="G64" s="4"/>
      <c r="H64" s="1"/>
    </row>
    <row r="65" spans="2:8" x14ac:dyDescent="0.25">
      <c r="B65" s="1" t="s">
        <v>69</v>
      </c>
      <c r="C65" s="29" t="s">
        <v>59</v>
      </c>
      <c r="D65" s="3">
        <v>48</v>
      </c>
      <c r="E65" s="5" t="s">
        <v>63</v>
      </c>
      <c r="F65" s="1" t="s">
        <v>142</v>
      </c>
      <c r="G65" s="4"/>
      <c r="H65" s="1"/>
    </row>
    <row r="66" spans="2:8" x14ac:dyDescent="0.25">
      <c r="B66" s="1" t="s">
        <v>69</v>
      </c>
      <c r="C66" s="29" t="s">
        <v>59</v>
      </c>
      <c r="D66" s="3">
        <v>49</v>
      </c>
      <c r="E66" s="5" t="s">
        <v>64</v>
      </c>
      <c r="F66" s="1" t="s">
        <v>143</v>
      </c>
      <c r="G66" s="4"/>
      <c r="H66" s="1"/>
    </row>
    <row r="67" spans="2:8" ht="34.5" x14ac:dyDescent="0.25">
      <c r="B67" s="1" t="s">
        <v>69</v>
      </c>
      <c r="C67" s="29" t="s">
        <v>59</v>
      </c>
      <c r="D67" s="3">
        <v>50</v>
      </c>
      <c r="E67" s="5" t="s">
        <v>65</v>
      </c>
      <c r="F67" s="1" t="s">
        <v>144</v>
      </c>
      <c r="G67" s="4"/>
      <c r="H67" s="1"/>
    </row>
    <row r="68" spans="2:8" ht="23.25" x14ac:dyDescent="0.25">
      <c r="B68" s="1" t="s">
        <v>69</v>
      </c>
      <c r="C68" s="29" t="s">
        <v>59</v>
      </c>
      <c r="D68" s="3">
        <v>51</v>
      </c>
      <c r="E68" s="5" t="s">
        <v>66</v>
      </c>
      <c r="F68" s="1" t="s">
        <v>145</v>
      </c>
      <c r="G68" s="4"/>
      <c r="H68" s="1"/>
    </row>
    <row r="69" spans="2:8" x14ac:dyDescent="0.25">
      <c r="B69" s="1" t="s">
        <v>69</v>
      </c>
      <c r="C69" s="29" t="s">
        <v>59</v>
      </c>
      <c r="D69" s="3">
        <v>52</v>
      </c>
      <c r="E69" s="5" t="s">
        <v>67</v>
      </c>
      <c r="F69" s="1" t="s">
        <v>146</v>
      </c>
      <c r="G69" s="4"/>
      <c r="H69" s="1"/>
    </row>
    <row r="70" spans="2:8" x14ac:dyDescent="0.25">
      <c r="B70" s="1" t="s">
        <v>69</v>
      </c>
      <c r="C70" s="29" t="s">
        <v>59</v>
      </c>
      <c r="D70" s="3">
        <v>53</v>
      </c>
      <c r="E70" s="5" t="s">
        <v>68</v>
      </c>
      <c r="F70" s="1" t="s">
        <v>147</v>
      </c>
      <c r="G70" s="4"/>
      <c r="H70" s="1"/>
    </row>
    <row r="71" spans="2:8" ht="34.5" x14ac:dyDescent="0.25">
      <c r="B71" s="1" t="s">
        <v>69</v>
      </c>
      <c r="C71" s="29" t="s">
        <v>70</v>
      </c>
      <c r="D71" s="3">
        <v>54</v>
      </c>
      <c r="E71" s="5" t="s">
        <v>71</v>
      </c>
      <c r="F71" s="1" t="s">
        <v>148</v>
      </c>
      <c r="G71" s="4"/>
      <c r="H71" s="1"/>
    </row>
    <row r="72" spans="2:8" ht="34.5" x14ac:dyDescent="0.25">
      <c r="B72" s="1" t="s">
        <v>69</v>
      </c>
      <c r="C72" s="29" t="s">
        <v>70</v>
      </c>
      <c r="D72" s="3">
        <v>55</v>
      </c>
      <c r="E72" s="5" t="s">
        <v>72</v>
      </c>
      <c r="F72" s="1" t="s">
        <v>149</v>
      </c>
      <c r="G72" s="4"/>
      <c r="H72" s="1"/>
    </row>
    <row r="73" spans="2:8" ht="34.5" x14ac:dyDescent="0.25">
      <c r="B73" s="1" t="s">
        <v>69</v>
      </c>
      <c r="C73" s="29" t="s">
        <v>70</v>
      </c>
      <c r="D73" s="3">
        <v>56</v>
      </c>
      <c r="E73" s="5" t="s">
        <v>73</v>
      </c>
      <c r="F73" s="1" t="s">
        <v>150</v>
      </c>
      <c r="G73" s="4"/>
      <c r="H73" s="1"/>
    </row>
    <row r="74" spans="2:8" ht="22.5" x14ac:dyDescent="0.25">
      <c r="B74" s="1" t="s">
        <v>69</v>
      </c>
      <c r="C74" s="29" t="s">
        <v>70</v>
      </c>
      <c r="D74" s="3">
        <v>57</v>
      </c>
      <c r="E74" s="5" t="s">
        <v>74</v>
      </c>
      <c r="F74" s="1" t="s">
        <v>151</v>
      </c>
      <c r="G74" s="4"/>
      <c r="H74" s="1"/>
    </row>
    <row r="75" spans="2:8" ht="23.25" x14ac:dyDescent="0.25">
      <c r="B75" s="1" t="s">
        <v>69</v>
      </c>
      <c r="C75" s="29" t="s">
        <v>81</v>
      </c>
      <c r="D75" s="3">
        <v>58</v>
      </c>
      <c r="E75" s="5" t="s">
        <v>75</v>
      </c>
      <c r="F75" s="1" t="s">
        <v>152</v>
      </c>
      <c r="G75" s="4"/>
      <c r="H75" s="1"/>
    </row>
    <row r="76" spans="2:8" x14ac:dyDescent="0.25">
      <c r="B76" s="1" t="s">
        <v>69</v>
      </c>
      <c r="C76" s="29" t="s">
        <v>81</v>
      </c>
      <c r="D76" s="3">
        <v>59</v>
      </c>
      <c r="E76" s="5" t="s">
        <v>76</v>
      </c>
      <c r="F76" s="1" t="s">
        <v>153</v>
      </c>
      <c r="G76" s="4"/>
      <c r="H76" s="1"/>
    </row>
    <row r="77" spans="2:8" ht="23.25" x14ac:dyDescent="0.25">
      <c r="B77" s="1" t="s">
        <v>69</v>
      </c>
      <c r="C77" s="29" t="s">
        <v>81</v>
      </c>
      <c r="D77" s="3">
        <v>60</v>
      </c>
      <c r="E77" s="5" t="s">
        <v>77</v>
      </c>
      <c r="F77" s="1" t="s">
        <v>154</v>
      </c>
      <c r="G77" s="4"/>
      <c r="H77" s="1"/>
    </row>
    <row r="78" spans="2:8" ht="23.25" x14ac:dyDescent="0.25">
      <c r="B78" s="1" t="s">
        <v>69</v>
      </c>
      <c r="C78" s="29" t="s">
        <v>81</v>
      </c>
      <c r="D78" s="3">
        <v>61</v>
      </c>
      <c r="E78" s="5" t="s">
        <v>78</v>
      </c>
      <c r="F78" s="1" t="s">
        <v>155</v>
      </c>
      <c r="G78" s="4"/>
      <c r="H78" s="1"/>
    </row>
    <row r="79" spans="2:8" ht="23.25" x14ac:dyDescent="0.25">
      <c r="B79" s="1" t="s">
        <v>69</v>
      </c>
      <c r="C79" s="29" t="s">
        <v>81</v>
      </c>
      <c r="D79" s="3">
        <v>62</v>
      </c>
      <c r="E79" s="5" t="s">
        <v>79</v>
      </c>
      <c r="F79" s="1" t="s">
        <v>156</v>
      </c>
      <c r="G79" s="4"/>
      <c r="H79" s="1"/>
    </row>
    <row r="80" spans="2:8" x14ac:dyDescent="0.25">
      <c r="B80" s="1" t="s">
        <v>69</v>
      </c>
      <c r="C80" s="29" t="s">
        <v>81</v>
      </c>
      <c r="D80" s="3">
        <v>63</v>
      </c>
      <c r="E80" s="5" t="s">
        <v>80</v>
      </c>
      <c r="F80" s="1" t="s">
        <v>157</v>
      </c>
      <c r="G80" s="4"/>
      <c r="H80" s="1"/>
    </row>
    <row r="81" spans="2:8" x14ac:dyDescent="0.25">
      <c r="B81" s="1" t="s">
        <v>69</v>
      </c>
      <c r="C81" s="29" t="s">
        <v>85</v>
      </c>
      <c r="D81" s="3">
        <v>64</v>
      </c>
      <c r="E81" s="5" t="s">
        <v>82</v>
      </c>
      <c r="F81" s="1" t="s">
        <v>158</v>
      </c>
      <c r="G81" s="4"/>
      <c r="H81" s="1"/>
    </row>
    <row r="82" spans="2:8" x14ac:dyDescent="0.25">
      <c r="B82" s="1" t="s">
        <v>69</v>
      </c>
      <c r="C82" s="29" t="s">
        <v>85</v>
      </c>
      <c r="D82" s="3">
        <v>65</v>
      </c>
      <c r="E82" s="5" t="s">
        <v>160</v>
      </c>
      <c r="F82" s="1" t="s">
        <v>159</v>
      </c>
      <c r="G82" s="4"/>
      <c r="H82" s="1"/>
    </row>
    <row r="83" spans="2:8" x14ac:dyDescent="0.25">
      <c r="B83" s="1" t="s">
        <v>69</v>
      </c>
      <c r="C83" s="29" t="s">
        <v>85</v>
      </c>
      <c r="D83" s="3">
        <v>66</v>
      </c>
      <c r="E83" s="5" t="s">
        <v>83</v>
      </c>
      <c r="F83" s="1" t="s">
        <v>161</v>
      </c>
      <c r="G83" s="4"/>
      <c r="H83" s="1"/>
    </row>
    <row r="84" spans="2:8" x14ac:dyDescent="0.25">
      <c r="B84" s="1" t="s">
        <v>69</v>
      </c>
      <c r="C84" s="29" t="s">
        <v>84</v>
      </c>
      <c r="D84" s="3">
        <v>67</v>
      </c>
      <c r="E84" s="5" t="s">
        <v>86</v>
      </c>
      <c r="F84" s="1" t="s">
        <v>162</v>
      </c>
      <c r="G84" s="4"/>
      <c r="H84" s="1"/>
    </row>
    <row r="85" spans="2:8" ht="23.25" x14ac:dyDescent="0.25">
      <c r="B85" s="1" t="s">
        <v>69</v>
      </c>
      <c r="C85" s="29" t="s">
        <v>84</v>
      </c>
      <c r="D85" s="3">
        <v>68</v>
      </c>
      <c r="E85" s="5" t="s">
        <v>87</v>
      </c>
      <c r="F85" s="1" t="s">
        <v>163</v>
      </c>
      <c r="G85" s="4"/>
      <c r="H85" s="1"/>
    </row>
    <row r="86" spans="2:8" ht="23.25" x14ac:dyDescent="0.25">
      <c r="B86" s="1" t="s">
        <v>69</v>
      </c>
      <c r="C86" s="29" t="s">
        <v>84</v>
      </c>
      <c r="D86" s="3">
        <v>69</v>
      </c>
      <c r="E86" s="5" t="s">
        <v>88</v>
      </c>
      <c r="F86" s="1" t="s">
        <v>164</v>
      </c>
      <c r="G86" s="4"/>
      <c r="H86" s="1"/>
    </row>
    <row r="87" spans="2:8" x14ac:dyDescent="0.25">
      <c r="B87" s="1" t="s">
        <v>69</v>
      </c>
      <c r="C87" s="29" t="s">
        <v>84</v>
      </c>
      <c r="D87" s="3">
        <v>70</v>
      </c>
      <c r="E87" s="5" t="s">
        <v>89</v>
      </c>
      <c r="F87" s="1" t="s">
        <v>165</v>
      </c>
      <c r="G87" s="4"/>
      <c r="H87" s="1"/>
    </row>
    <row r="88" spans="2:8" x14ac:dyDescent="0.25">
      <c r="B88" s="1" t="s">
        <v>69</v>
      </c>
      <c r="C88" s="29" t="s">
        <v>84</v>
      </c>
      <c r="D88" s="3">
        <v>71</v>
      </c>
      <c r="E88" s="5" t="s">
        <v>90</v>
      </c>
      <c r="F88" s="1" t="s">
        <v>166</v>
      </c>
      <c r="G88" s="4"/>
      <c r="H88" s="1"/>
    </row>
    <row r="89" spans="2:8" x14ac:dyDescent="0.25">
      <c r="B89" s="1" t="s">
        <v>69</v>
      </c>
      <c r="C89" s="29" t="s">
        <v>84</v>
      </c>
      <c r="D89" s="3">
        <v>72</v>
      </c>
      <c r="E89" s="5" t="s">
        <v>91</v>
      </c>
      <c r="F89" s="1" t="s">
        <v>167</v>
      </c>
      <c r="G89" s="4"/>
      <c r="H89" s="1"/>
    </row>
    <row r="90" spans="2:8" x14ac:dyDescent="0.25">
      <c r="B90" s="1" t="s">
        <v>69</v>
      </c>
      <c r="C90" s="29" t="s">
        <v>84</v>
      </c>
      <c r="D90" s="3">
        <v>73</v>
      </c>
      <c r="E90" s="5" t="s">
        <v>169</v>
      </c>
      <c r="F90" s="1" t="s">
        <v>170</v>
      </c>
      <c r="G90" s="4"/>
      <c r="H90" s="1"/>
    </row>
    <row r="91" spans="2:8" x14ac:dyDescent="0.25">
      <c r="B91" s="1" t="s">
        <v>69</v>
      </c>
      <c r="C91" s="29" t="s">
        <v>84</v>
      </c>
      <c r="D91" s="3">
        <v>74</v>
      </c>
      <c r="E91" s="5" t="s">
        <v>92</v>
      </c>
      <c r="F91" s="1" t="s">
        <v>168</v>
      </c>
      <c r="G91" s="4"/>
      <c r="H91" s="1"/>
    </row>
  </sheetData>
  <sortState xmlns:xlrd2="http://schemas.microsoft.com/office/spreadsheetml/2017/richdata2"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8"/>
  <sheetViews>
    <sheetView topLeftCell="A38" zoomScale="90" zoomScaleNormal="90" workbookViewId="0">
      <selection activeCell="B38" sqref="B38"/>
    </sheetView>
  </sheetViews>
  <sheetFormatPr baseColWidth="10" defaultRowHeight="15" x14ac:dyDescent="0.25"/>
  <cols>
    <col min="1" max="1" width="32.85546875" customWidth="1"/>
    <col min="2" max="2" width="51.28515625" customWidth="1"/>
    <col min="3" max="3" width="56.7109375" customWidth="1"/>
    <col min="4" max="4" width="32.85546875" customWidth="1"/>
    <col min="5" max="5" width="38.140625" customWidth="1"/>
    <col min="6" max="9" width="19.28515625" customWidth="1"/>
  </cols>
  <sheetData>
    <row r="2" spans="1:9" ht="15" customHeight="1" x14ac:dyDescent="0.25">
      <c r="B2" s="96" t="s">
        <v>467</v>
      </c>
      <c r="C2" s="97"/>
      <c r="D2" s="97"/>
      <c r="E2" s="98"/>
      <c r="F2" s="99" t="s">
        <v>468</v>
      </c>
      <c r="G2" s="100"/>
      <c r="H2" s="100"/>
      <c r="I2" s="101"/>
    </row>
    <row r="3" spans="1:9" ht="50.25" customHeight="1" x14ac:dyDescent="0.25">
      <c r="A3" s="78"/>
      <c r="B3" s="79" t="s">
        <v>469</v>
      </c>
      <c r="C3" s="79" t="s">
        <v>470</v>
      </c>
      <c r="D3" s="79" t="s">
        <v>471</v>
      </c>
      <c r="E3" s="79" t="s">
        <v>472</v>
      </c>
      <c r="F3" s="80" t="s">
        <v>473</v>
      </c>
      <c r="G3" s="80" t="s">
        <v>474</v>
      </c>
      <c r="H3" s="80" t="s">
        <v>475</v>
      </c>
      <c r="I3" s="81" t="s">
        <v>476</v>
      </c>
    </row>
    <row r="4" spans="1:9" x14ac:dyDescent="0.25">
      <c r="A4" s="82" t="s">
        <v>477</v>
      </c>
      <c r="B4" s="82" t="s">
        <v>478</v>
      </c>
      <c r="C4" s="82" t="s">
        <v>479</v>
      </c>
      <c r="D4" s="82" t="s">
        <v>480</v>
      </c>
      <c r="E4" s="82" t="s">
        <v>481</v>
      </c>
      <c r="F4" s="82" t="s">
        <v>482</v>
      </c>
      <c r="G4" s="82" t="s">
        <v>483</v>
      </c>
      <c r="H4" s="82" t="s">
        <v>484</v>
      </c>
      <c r="I4" s="82" t="s">
        <v>485</v>
      </c>
    </row>
    <row r="5" spans="1:9" hidden="1" x14ac:dyDescent="0.25">
      <c r="A5" s="83" t="s">
        <v>1</v>
      </c>
      <c r="B5" s="84"/>
      <c r="C5" s="84"/>
      <c r="D5" s="84"/>
      <c r="E5" s="84"/>
      <c r="F5" s="84"/>
      <c r="G5" s="84"/>
      <c r="H5" s="84"/>
      <c r="I5" s="84"/>
    </row>
    <row r="6" spans="1:9" hidden="1" x14ac:dyDescent="0.25">
      <c r="A6" s="5" t="s">
        <v>2</v>
      </c>
      <c r="B6" s="84"/>
      <c r="C6" s="84"/>
      <c r="D6" s="84"/>
      <c r="E6" s="84"/>
      <c r="F6" s="84"/>
      <c r="G6" s="84"/>
      <c r="H6" s="84"/>
      <c r="I6" s="84"/>
    </row>
    <row r="7" spans="1:9" hidden="1" x14ac:dyDescent="0.25">
      <c r="A7" s="83" t="s">
        <v>3</v>
      </c>
      <c r="B7" s="84"/>
      <c r="C7" s="84"/>
      <c r="D7" s="84"/>
      <c r="E7" s="84"/>
      <c r="F7" s="84"/>
      <c r="G7" s="84"/>
      <c r="H7" s="84"/>
      <c r="I7" s="84"/>
    </row>
    <row r="8" spans="1:9" ht="22.5" hidden="1" x14ac:dyDescent="0.25">
      <c r="A8" s="83" t="s">
        <v>4</v>
      </c>
      <c r="B8" s="84"/>
      <c r="C8" s="84"/>
      <c r="D8" s="84"/>
      <c r="E8" s="84"/>
      <c r="F8" s="84"/>
      <c r="G8" s="84"/>
      <c r="H8" s="84"/>
      <c r="I8" s="84"/>
    </row>
    <row r="9" spans="1:9" ht="22.5" hidden="1" x14ac:dyDescent="0.25">
      <c r="A9" s="83" t="s">
        <v>5</v>
      </c>
      <c r="B9" s="84"/>
      <c r="C9" s="84"/>
      <c r="D9" s="84"/>
      <c r="E9" s="84"/>
      <c r="F9" s="84"/>
      <c r="G9" s="84"/>
      <c r="H9" s="84"/>
      <c r="I9" s="84"/>
    </row>
    <row r="10" spans="1:9" ht="22.5" hidden="1" x14ac:dyDescent="0.25">
      <c r="A10" s="83" t="s">
        <v>6</v>
      </c>
      <c r="B10" s="84"/>
      <c r="C10" s="84"/>
      <c r="D10" s="84"/>
      <c r="E10" s="84"/>
      <c r="F10" s="84"/>
      <c r="G10" s="84"/>
      <c r="H10" s="84"/>
      <c r="I10" s="84"/>
    </row>
    <row r="11" spans="1:9" hidden="1" x14ac:dyDescent="0.25">
      <c r="A11" s="5" t="s">
        <v>10</v>
      </c>
      <c r="B11" s="84"/>
      <c r="C11" s="84"/>
      <c r="D11" s="84"/>
      <c r="E11" s="84"/>
      <c r="F11" s="84"/>
      <c r="G11" s="84"/>
      <c r="H11" s="84"/>
      <c r="I11" s="84"/>
    </row>
    <row r="12" spans="1:9" hidden="1" x14ac:dyDescent="0.25">
      <c r="A12" s="5" t="s">
        <v>11</v>
      </c>
      <c r="B12" s="84"/>
      <c r="C12" s="84"/>
      <c r="D12" s="84"/>
      <c r="E12" s="84"/>
      <c r="F12" s="84"/>
      <c r="G12" s="84"/>
      <c r="H12" s="84"/>
      <c r="I12" s="84"/>
    </row>
    <row r="13" spans="1:9" hidden="1" x14ac:dyDescent="0.25">
      <c r="A13" s="5" t="s">
        <v>12</v>
      </c>
      <c r="B13" s="84"/>
      <c r="C13" s="84"/>
      <c r="D13" s="84"/>
      <c r="E13" s="84"/>
      <c r="F13" s="84"/>
      <c r="G13" s="84"/>
      <c r="H13" s="84"/>
      <c r="I13" s="84"/>
    </row>
    <row r="14" spans="1:9" ht="15" hidden="1" customHeight="1" x14ac:dyDescent="0.25">
      <c r="A14" s="5" t="s">
        <v>13</v>
      </c>
      <c r="B14" s="84"/>
      <c r="C14" s="84"/>
      <c r="D14" s="84"/>
      <c r="E14" s="84"/>
      <c r="F14" s="84"/>
      <c r="G14" s="84"/>
      <c r="H14" s="84"/>
      <c r="I14" s="84"/>
    </row>
    <row r="15" spans="1:9" hidden="1" x14ac:dyDescent="0.25">
      <c r="A15" s="5" t="s">
        <v>18</v>
      </c>
      <c r="B15" s="84"/>
      <c r="C15" s="84"/>
      <c r="D15" s="84"/>
      <c r="E15" s="84"/>
      <c r="F15" s="84"/>
      <c r="G15" s="84"/>
      <c r="H15" s="84"/>
      <c r="I15" s="84"/>
    </row>
    <row r="16" spans="1:9" hidden="1" x14ac:dyDescent="0.25">
      <c r="A16" s="5" t="s">
        <v>19</v>
      </c>
      <c r="B16" s="84"/>
      <c r="C16" s="84"/>
      <c r="D16" s="84"/>
      <c r="E16" s="84"/>
      <c r="F16" s="84"/>
      <c r="G16" s="84"/>
      <c r="H16" s="84"/>
      <c r="I16" s="84"/>
    </row>
    <row r="17" spans="1:9" hidden="1" x14ac:dyDescent="0.25">
      <c r="A17" s="5" t="s">
        <v>21</v>
      </c>
      <c r="B17" s="84"/>
      <c r="C17" s="84"/>
      <c r="D17" s="84"/>
      <c r="E17" s="84"/>
      <c r="F17" s="84"/>
      <c r="G17" s="84"/>
      <c r="H17" s="84"/>
      <c r="I17" s="84"/>
    </row>
    <row r="18" spans="1:9" ht="15" hidden="1" customHeight="1" x14ac:dyDescent="0.25">
      <c r="A18" s="5" t="s">
        <v>22</v>
      </c>
      <c r="B18" s="84"/>
      <c r="C18" s="84"/>
      <c r="D18" s="84"/>
      <c r="E18" s="84"/>
      <c r="F18" s="84"/>
      <c r="G18" s="84"/>
      <c r="H18" s="84"/>
      <c r="I18" s="84"/>
    </row>
    <row r="19" spans="1:9" hidden="1" x14ac:dyDescent="0.25">
      <c r="A19" s="5" t="s">
        <v>23</v>
      </c>
      <c r="B19" s="84"/>
      <c r="C19" s="84"/>
      <c r="D19" s="84"/>
      <c r="E19" s="84"/>
      <c r="F19" s="84"/>
      <c r="G19" s="84"/>
      <c r="H19" s="84"/>
      <c r="I19" s="84"/>
    </row>
    <row r="20" spans="1:9" hidden="1" x14ac:dyDescent="0.25">
      <c r="A20" s="5" t="s">
        <v>24</v>
      </c>
      <c r="B20" s="84"/>
      <c r="C20" s="84"/>
      <c r="D20" s="84"/>
      <c r="E20" s="84"/>
      <c r="F20" s="84"/>
      <c r="G20" s="84"/>
      <c r="H20" s="84"/>
      <c r="I20" s="84"/>
    </row>
    <row r="21" spans="1:9" hidden="1" x14ac:dyDescent="0.25">
      <c r="A21" s="5" t="s">
        <v>25</v>
      </c>
      <c r="B21" s="84"/>
      <c r="C21" s="84"/>
      <c r="D21" s="84"/>
      <c r="E21" s="84"/>
      <c r="F21" s="84"/>
      <c r="G21" s="84"/>
      <c r="H21" s="84"/>
      <c r="I21" s="84"/>
    </row>
    <row r="22" spans="1:9" ht="15" hidden="1" customHeight="1" x14ac:dyDescent="0.25">
      <c r="A22" s="5" t="s">
        <v>26</v>
      </c>
      <c r="B22" s="84"/>
      <c r="C22" s="84"/>
      <c r="D22" s="84"/>
      <c r="E22" s="84"/>
      <c r="F22" s="84"/>
      <c r="G22" s="84"/>
      <c r="H22" s="84"/>
      <c r="I22" s="84"/>
    </row>
    <row r="23" spans="1:9" ht="23.25" hidden="1" x14ac:dyDescent="0.25">
      <c r="A23" s="5" t="s">
        <v>112</v>
      </c>
      <c r="B23" s="84"/>
      <c r="C23" s="84"/>
      <c r="D23" s="84"/>
      <c r="E23" s="84"/>
      <c r="F23" s="84"/>
      <c r="G23" s="84"/>
      <c r="H23" s="84"/>
      <c r="I23" s="84"/>
    </row>
    <row r="24" spans="1:9" hidden="1" x14ac:dyDescent="0.25">
      <c r="A24" s="5" t="s">
        <v>29</v>
      </c>
      <c r="B24" s="84"/>
      <c r="C24" s="84"/>
      <c r="D24" s="84"/>
      <c r="E24" s="84"/>
      <c r="F24" s="84"/>
      <c r="G24" s="84"/>
      <c r="H24" s="84"/>
      <c r="I24" s="84"/>
    </row>
    <row r="25" spans="1:9" hidden="1" x14ac:dyDescent="0.25">
      <c r="A25" s="5" t="s">
        <v>30</v>
      </c>
      <c r="B25" s="84"/>
      <c r="C25" s="84"/>
      <c r="D25" s="84"/>
      <c r="E25" s="84"/>
      <c r="F25" s="84"/>
      <c r="G25" s="84"/>
      <c r="H25" s="84"/>
      <c r="I25" s="84"/>
    </row>
    <row r="26" spans="1:9" hidden="1" x14ac:dyDescent="0.25">
      <c r="A26" s="5" t="s">
        <v>33</v>
      </c>
      <c r="B26" s="84"/>
      <c r="C26" s="84"/>
      <c r="D26" s="84"/>
      <c r="E26" s="84"/>
      <c r="F26" s="84"/>
      <c r="G26" s="84"/>
      <c r="H26" s="84"/>
      <c r="I26" s="84"/>
    </row>
    <row r="27" spans="1:9" ht="23.25" hidden="1" x14ac:dyDescent="0.25">
      <c r="A27" s="5" t="s">
        <v>34</v>
      </c>
      <c r="B27" s="84"/>
      <c r="C27" s="84"/>
      <c r="D27" s="84"/>
      <c r="E27" s="84"/>
      <c r="F27" s="84"/>
      <c r="G27" s="84"/>
      <c r="H27" s="84"/>
      <c r="I27" s="84"/>
    </row>
    <row r="28" spans="1:9" hidden="1" x14ac:dyDescent="0.25">
      <c r="A28" s="5" t="s">
        <v>35</v>
      </c>
      <c r="B28" s="84"/>
      <c r="C28" s="84"/>
      <c r="D28" s="84"/>
      <c r="E28" s="84"/>
      <c r="F28" s="84"/>
      <c r="G28" s="84"/>
      <c r="H28" s="84"/>
      <c r="I28" s="84"/>
    </row>
    <row r="29" spans="1:9" ht="23.25" hidden="1" x14ac:dyDescent="0.25">
      <c r="A29" s="5" t="s">
        <v>36</v>
      </c>
      <c r="B29" s="84"/>
      <c r="C29" s="84"/>
      <c r="D29" s="84"/>
      <c r="E29" s="84"/>
      <c r="F29" s="84"/>
      <c r="G29" s="84"/>
      <c r="H29" s="84"/>
      <c r="I29" s="84"/>
    </row>
    <row r="30" spans="1:9" hidden="1" x14ac:dyDescent="0.25">
      <c r="A30" s="5" t="s">
        <v>37</v>
      </c>
      <c r="B30" s="84"/>
      <c r="C30" s="84"/>
      <c r="D30" s="84"/>
      <c r="E30" s="84"/>
      <c r="F30" s="84"/>
      <c r="G30" s="84"/>
      <c r="H30" s="84"/>
      <c r="I30" s="84"/>
    </row>
    <row r="31" spans="1:9" ht="23.25" hidden="1" x14ac:dyDescent="0.25">
      <c r="A31" s="5" t="s">
        <v>39</v>
      </c>
      <c r="B31" s="84"/>
      <c r="C31" s="84"/>
      <c r="D31" s="84"/>
      <c r="E31" s="84"/>
      <c r="F31" s="84"/>
      <c r="G31" s="84"/>
      <c r="H31" s="84"/>
      <c r="I31" s="84"/>
    </row>
    <row r="32" spans="1:9" ht="34.5" hidden="1" x14ac:dyDescent="0.25">
      <c r="A32" s="5" t="s">
        <v>40</v>
      </c>
      <c r="B32" s="84"/>
      <c r="C32" s="84"/>
      <c r="D32" s="84"/>
      <c r="E32" s="84"/>
      <c r="F32" s="84"/>
      <c r="G32" s="84"/>
      <c r="H32" s="84"/>
      <c r="I32" s="84"/>
    </row>
    <row r="33" spans="1:9" ht="45.75" hidden="1" x14ac:dyDescent="0.25">
      <c r="A33" s="5" t="s">
        <v>41</v>
      </c>
      <c r="B33" s="84"/>
      <c r="C33" s="84"/>
      <c r="D33" s="84"/>
      <c r="E33" s="84"/>
      <c r="F33" s="84"/>
      <c r="G33" s="84"/>
      <c r="H33" s="84"/>
      <c r="I33" s="84"/>
    </row>
    <row r="34" spans="1:9" ht="23.25" hidden="1" x14ac:dyDescent="0.25">
      <c r="A34" s="5" t="s">
        <v>42</v>
      </c>
      <c r="B34" s="84"/>
      <c r="C34" s="84"/>
      <c r="D34" s="84"/>
      <c r="E34" s="84"/>
      <c r="F34" s="84"/>
      <c r="G34" s="84"/>
      <c r="H34" s="84"/>
      <c r="I34" s="84"/>
    </row>
    <row r="35" spans="1:9" hidden="1" x14ac:dyDescent="0.25">
      <c r="A35" s="5" t="s">
        <v>43</v>
      </c>
      <c r="B35" s="84"/>
      <c r="C35" s="84"/>
      <c r="D35" s="84"/>
      <c r="E35" s="84"/>
      <c r="F35" s="84"/>
      <c r="G35" s="84"/>
      <c r="H35" s="84"/>
      <c r="I35" s="84"/>
    </row>
    <row r="36" spans="1:9" hidden="1" x14ac:dyDescent="0.25">
      <c r="A36" s="5" t="s">
        <v>44</v>
      </c>
      <c r="B36" s="84"/>
      <c r="C36" s="84"/>
      <c r="D36" s="84"/>
      <c r="E36" s="84"/>
      <c r="F36" s="84"/>
      <c r="G36" s="84"/>
      <c r="H36" s="84"/>
      <c r="I36" s="84"/>
    </row>
    <row r="37" spans="1:9" ht="150" customHeight="1" x14ac:dyDescent="0.25">
      <c r="A37" s="85" t="s">
        <v>46</v>
      </c>
      <c r="B37" s="86" t="s">
        <v>498</v>
      </c>
      <c r="C37" s="86" t="s">
        <v>486</v>
      </c>
      <c r="D37" s="86" t="s">
        <v>500</v>
      </c>
      <c r="E37" s="86" t="s">
        <v>499</v>
      </c>
      <c r="F37" s="86"/>
      <c r="G37" s="86"/>
      <c r="H37" s="86"/>
      <c r="I37" s="86"/>
    </row>
    <row r="38" spans="1:9" ht="179.25" customHeight="1" x14ac:dyDescent="0.25">
      <c r="A38" s="85" t="s">
        <v>47</v>
      </c>
      <c r="B38" s="86" t="s">
        <v>501</v>
      </c>
      <c r="C38" s="86" t="s">
        <v>494</v>
      </c>
      <c r="D38" s="86" t="s">
        <v>505</v>
      </c>
      <c r="E38" s="86" t="s">
        <v>506</v>
      </c>
      <c r="F38" s="86"/>
      <c r="G38" s="86"/>
      <c r="H38" s="86"/>
      <c r="I38" s="86"/>
    </row>
    <row r="39" spans="1:9" ht="250.5" customHeight="1" x14ac:dyDescent="0.25">
      <c r="A39" s="85" t="s">
        <v>48</v>
      </c>
      <c r="B39" s="86" t="s">
        <v>501</v>
      </c>
      <c r="C39" s="86" t="s">
        <v>487</v>
      </c>
      <c r="D39" s="86" t="s">
        <v>502</v>
      </c>
      <c r="E39" s="86" t="s">
        <v>503</v>
      </c>
      <c r="F39" s="86"/>
      <c r="G39" s="86"/>
      <c r="H39" s="86"/>
      <c r="I39" s="86"/>
    </row>
    <row r="40" spans="1:9" ht="203.25" customHeight="1" x14ac:dyDescent="0.25">
      <c r="A40" s="85" t="s">
        <v>49</v>
      </c>
      <c r="B40" s="86" t="s">
        <v>501</v>
      </c>
      <c r="C40" s="86" t="s">
        <v>488</v>
      </c>
      <c r="D40" s="86" t="s">
        <v>507</v>
      </c>
      <c r="E40" s="86" t="s">
        <v>503</v>
      </c>
      <c r="F40" s="86"/>
      <c r="G40" s="86"/>
      <c r="H40" s="86"/>
      <c r="I40" s="86"/>
    </row>
    <row r="41" spans="1:9" ht="158.25" customHeight="1" x14ac:dyDescent="0.25">
      <c r="A41" s="85" t="s">
        <v>50</v>
      </c>
      <c r="B41" s="86" t="s">
        <v>508</v>
      </c>
      <c r="C41" s="86" t="s">
        <v>490</v>
      </c>
      <c r="D41" s="86" t="s">
        <v>504</v>
      </c>
      <c r="E41" s="86" t="s">
        <v>506</v>
      </c>
      <c r="F41" s="86"/>
      <c r="G41" s="86"/>
      <c r="H41" s="86"/>
      <c r="I41" s="86"/>
    </row>
    <row r="42" spans="1:9" ht="165.6" customHeight="1" x14ac:dyDescent="0.25">
      <c r="A42" s="85" t="s">
        <v>51</v>
      </c>
      <c r="B42" s="86" t="s">
        <v>509</v>
      </c>
      <c r="C42" s="86" t="s">
        <v>495</v>
      </c>
      <c r="D42" s="86" t="s">
        <v>511</v>
      </c>
      <c r="E42" s="86" t="s">
        <v>506</v>
      </c>
      <c r="F42" s="86"/>
      <c r="G42" s="86"/>
      <c r="H42" s="86"/>
      <c r="I42" s="86"/>
    </row>
    <row r="43" spans="1:9" ht="160.5" customHeight="1" x14ac:dyDescent="0.25">
      <c r="A43" s="85" t="s">
        <v>52</v>
      </c>
      <c r="B43" s="86" t="s">
        <v>508</v>
      </c>
      <c r="C43" s="86" t="s">
        <v>491</v>
      </c>
      <c r="D43" s="86" t="s">
        <v>504</v>
      </c>
      <c r="E43" s="86" t="s">
        <v>506</v>
      </c>
      <c r="F43" s="86"/>
      <c r="G43" s="86"/>
      <c r="H43" s="86"/>
      <c r="I43" s="86"/>
    </row>
    <row r="44" spans="1:9" ht="134.44999999999999" customHeight="1" x14ac:dyDescent="0.25">
      <c r="A44" s="85" t="s">
        <v>53</v>
      </c>
      <c r="B44" s="86" t="s">
        <v>501</v>
      </c>
      <c r="C44" s="86" t="s">
        <v>492</v>
      </c>
      <c r="D44" s="86" t="s">
        <v>510</v>
      </c>
      <c r="E44" s="86" t="s">
        <v>499</v>
      </c>
      <c r="F44" s="86"/>
      <c r="G44" s="86"/>
      <c r="H44" s="86"/>
      <c r="I44" s="86"/>
    </row>
    <row r="45" spans="1:9" ht="169.5" customHeight="1" x14ac:dyDescent="0.25">
      <c r="A45" s="85" t="s">
        <v>54</v>
      </c>
      <c r="B45" s="86" t="s">
        <v>509</v>
      </c>
      <c r="C45" s="86" t="s">
        <v>493</v>
      </c>
      <c r="D45" s="86" t="s">
        <v>510</v>
      </c>
      <c r="E45" s="86" t="s">
        <v>503</v>
      </c>
      <c r="F45" s="86"/>
      <c r="G45" s="86"/>
      <c r="H45" s="86"/>
      <c r="I45" s="86"/>
    </row>
    <row r="46" spans="1:9" ht="144.6" customHeight="1" x14ac:dyDescent="0.25">
      <c r="A46" s="85" t="s">
        <v>55</v>
      </c>
      <c r="B46" s="86" t="s">
        <v>501</v>
      </c>
      <c r="C46" s="86" t="s">
        <v>496</v>
      </c>
      <c r="D46" s="86" t="s">
        <v>507</v>
      </c>
      <c r="E46" s="86" t="s">
        <v>503</v>
      </c>
      <c r="F46" s="86"/>
      <c r="G46" s="86"/>
      <c r="H46" s="86"/>
      <c r="I46" s="86"/>
    </row>
    <row r="47" spans="1:9" ht="288.75" customHeight="1" x14ac:dyDescent="0.25">
      <c r="A47" s="85" t="s">
        <v>56</v>
      </c>
      <c r="B47" s="86" t="s">
        <v>501</v>
      </c>
      <c r="C47" s="86" t="s">
        <v>489</v>
      </c>
      <c r="D47" s="86" t="s">
        <v>510</v>
      </c>
      <c r="E47" s="86" t="s">
        <v>503</v>
      </c>
      <c r="F47" s="86"/>
      <c r="G47" s="86"/>
      <c r="H47" s="86"/>
      <c r="I47" s="86"/>
    </row>
    <row r="48" spans="1:9" ht="185.25" customHeight="1" x14ac:dyDescent="0.25">
      <c r="A48" s="85" t="s">
        <v>57</v>
      </c>
      <c r="B48" s="86" t="s">
        <v>501</v>
      </c>
      <c r="C48" s="86" t="s">
        <v>497</v>
      </c>
      <c r="D48" s="86" t="s">
        <v>507</v>
      </c>
      <c r="E48" s="86" t="s">
        <v>503</v>
      </c>
      <c r="F48" s="86"/>
      <c r="G48" s="86"/>
      <c r="H48" s="86"/>
      <c r="I48" s="86"/>
    </row>
    <row r="49" spans="1:9" hidden="1" x14ac:dyDescent="0.25">
      <c r="A49" s="5" t="s">
        <v>60</v>
      </c>
      <c r="B49" s="84"/>
      <c r="C49" s="84"/>
      <c r="D49" s="84"/>
      <c r="E49" s="84"/>
      <c r="F49" s="84"/>
      <c r="G49" s="84"/>
      <c r="H49" s="84"/>
      <c r="I49" s="84"/>
    </row>
    <row r="50" spans="1:9" hidden="1" x14ac:dyDescent="0.25">
      <c r="A50" s="5" t="s">
        <v>61</v>
      </c>
      <c r="B50" s="84"/>
      <c r="C50" s="84"/>
      <c r="D50" s="84"/>
      <c r="E50" s="84"/>
      <c r="F50" s="84"/>
      <c r="G50" s="84"/>
      <c r="H50" s="84"/>
      <c r="I50" s="84"/>
    </row>
    <row r="51" spans="1:9" hidden="1" x14ac:dyDescent="0.25">
      <c r="A51" s="5" t="s">
        <v>62</v>
      </c>
      <c r="B51" s="84"/>
      <c r="C51" s="84"/>
      <c r="D51" s="84"/>
      <c r="E51" s="84"/>
      <c r="F51" s="84"/>
      <c r="G51" s="84"/>
      <c r="H51" s="84"/>
      <c r="I51" s="84"/>
    </row>
    <row r="52" spans="1:9" hidden="1" x14ac:dyDescent="0.25">
      <c r="A52" s="5" t="s">
        <v>63</v>
      </c>
      <c r="B52" s="84"/>
      <c r="C52" s="84"/>
      <c r="D52" s="84"/>
      <c r="E52" s="84"/>
      <c r="F52" s="84"/>
      <c r="G52" s="84"/>
      <c r="H52" s="84"/>
      <c r="I52" s="84"/>
    </row>
    <row r="53" spans="1:9" hidden="1" x14ac:dyDescent="0.25">
      <c r="A53" s="5" t="s">
        <v>64</v>
      </c>
      <c r="B53" s="84"/>
      <c r="C53" s="84"/>
      <c r="D53" s="84"/>
      <c r="E53" s="84"/>
      <c r="F53" s="84"/>
      <c r="G53" s="84"/>
      <c r="H53" s="84"/>
      <c r="I53" s="84"/>
    </row>
    <row r="54" spans="1:9" ht="23.25" hidden="1" x14ac:dyDescent="0.25">
      <c r="A54" s="5" t="s">
        <v>65</v>
      </c>
      <c r="B54" s="84"/>
      <c r="C54" s="84"/>
      <c r="D54" s="84"/>
      <c r="E54" s="84"/>
      <c r="F54" s="84"/>
      <c r="G54" s="84"/>
      <c r="H54" s="84"/>
      <c r="I54" s="84"/>
    </row>
    <row r="55" spans="1:9" hidden="1" x14ac:dyDescent="0.25">
      <c r="A55" s="5" t="s">
        <v>66</v>
      </c>
      <c r="B55" s="84"/>
      <c r="C55" s="84"/>
      <c r="D55" s="84"/>
      <c r="E55" s="84"/>
      <c r="F55" s="84"/>
      <c r="G55" s="84"/>
      <c r="H55" s="84"/>
      <c r="I55" s="84"/>
    </row>
    <row r="56" spans="1:9" hidden="1" x14ac:dyDescent="0.25">
      <c r="A56" s="5" t="s">
        <v>67</v>
      </c>
      <c r="B56" s="84"/>
      <c r="C56" s="84"/>
      <c r="D56" s="84"/>
      <c r="E56" s="84"/>
      <c r="F56" s="84"/>
      <c r="G56" s="84"/>
      <c r="H56" s="84"/>
      <c r="I56" s="84"/>
    </row>
    <row r="57" spans="1:9" hidden="1" x14ac:dyDescent="0.25">
      <c r="A57" s="5" t="s">
        <v>68</v>
      </c>
      <c r="B57" s="84"/>
      <c r="C57" s="84"/>
      <c r="D57" s="84"/>
      <c r="E57" s="84"/>
      <c r="F57" s="84"/>
      <c r="G57" s="84"/>
      <c r="H57" s="84"/>
      <c r="I57" s="84"/>
    </row>
    <row r="58" spans="1:9" ht="23.25" hidden="1" x14ac:dyDescent="0.25">
      <c r="A58" s="5" t="s">
        <v>71</v>
      </c>
      <c r="B58" s="84"/>
      <c r="C58" s="84"/>
      <c r="D58" s="84"/>
      <c r="E58" s="84"/>
      <c r="F58" s="84"/>
      <c r="G58" s="84"/>
      <c r="H58" s="84"/>
      <c r="I58" s="84"/>
    </row>
    <row r="59" spans="1:9" ht="23.25" hidden="1" x14ac:dyDescent="0.25">
      <c r="A59" s="5" t="s">
        <v>72</v>
      </c>
      <c r="B59" s="84"/>
      <c r="C59" s="84"/>
      <c r="D59" s="84"/>
      <c r="E59" s="84"/>
      <c r="F59" s="84"/>
      <c r="G59" s="84"/>
      <c r="H59" s="84"/>
      <c r="I59" s="84"/>
    </row>
    <row r="60" spans="1:9" ht="23.25" hidden="1" x14ac:dyDescent="0.25">
      <c r="A60" s="5" t="s">
        <v>73</v>
      </c>
      <c r="B60" s="84"/>
      <c r="C60" s="84"/>
      <c r="D60" s="84"/>
      <c r="E60" s="84"/>
      <c r="F60" s="84"/>
      <c r="G60" s="84"/>
      <c r="H60" s="84"/>
      <c r="I60" s="84"/>
    </row>
    <row r="61" spans="1:9" hidden="1" x14ac:dyDescent="0.25">
      <c r="A61" s="5" t="s">
        <v>74</v>
      </c>
      <c r="B61" s="84"/>
      <c r="C61" s="84"/>
      <c r="D61" s="84"/>
      <c r="E61" s="84"/>
      <c r="F61" s="84"/>
      <c r="G61" s="84"/>
      <c r="H61" s="84"/>
      <c r="I61" s="84"/>
    </row>
    <row r="62" spans="1:9" hidden="1" x14ac:dyDescent="0.25">
      <c r="A62" s="5" t="s">
        <v>75</v>
      </c>
      <c r="B62" s="84"/>
      <c r="C62" s="84"/>
      <c r="D62" s="84"/>
      <c r="E62" s="84"/>
      <c r="F62" s="84"/>
      <c r="G62" s="84"/>
      <c r="H62" s="84"/>
      <c r="I62" s="84"/>
    </row>
    <row r="63" spans="1:9" hidden="1" x14ac:dyDescent="0.25">
      <c r="A63" s="5" t="s">
        <v>76</v>
      </c>
      <c r="B63" s="84"/>
      <c r="C63" s="84"/>
      <c r="D63" s="84"/>
      <c r="E63" s="84"/>
      <c r="F63" s="84"/>
      <c r="G63" s="84"/>
      <c r="H63" s="84"/>
      <c r="I63" s="84"/>
    </row>
    <row r="64" spans="1:9" hidden="1" x14ac:dyDescent="0.25">
      <c r="A64" s="5" t="s">
        <v>77</v>
      </c>
      <c r="B64" s="84"/>
      <c r="C64" s="84"/>
      <c r="D64" s="84"/>
      <c r="E64" s="84"/>
      <c r="F64" s="84"/>
      <c r="G64" s="84"/>
      <c r="H64" s="84"/>
      <c r="I64" s="84"/>
    </row>
    <row r="65" spans="1:9" hidden="1" x14ac:dyDescent="0.25">
      <c r="A65" s="5" t="s">
        <v>78</v>
      </c>
      <c r="B65" s="84"/>
      <c r="C65" s="84"/>
      <c r="D65" s="84"/>
      <c r="E65" s="84"/>
      <c r="F65" s="84"/>
      <c r="G65" s="84"/>
      <c r="H65" s="84"/>
      <c r="I65" s="84"/>
    </row>
    <row r="66" spans="1:9" hidden="1" x14ac:dyDescent="0.25">
      <c r="A66" s="5" t="s">
        <v>79</v>
      </c>
      <c r="B66" s="84"/>
      <c r="C66" s="84"/>
      <c r="D66" s="84"/>
      <c r="E66" s="84"/>
      <c r="F66" s="84"/>
      <c r="G66" s="84"/>
      <c r="H66" s="84"/>
      <c r="I66" s="84"/>
    </row>
    <row r="67" spans="1:9" hidden="1" x14ac:dyDescent="0.25">
      <c r="A67" s="5" t="s">
        <v>80</v>
      </c>
      <c r="B67" s="84"/>
      <c r="C67" s="84"/>
      <c r="D67" s="84"/>
      <c r="E67" s="84"/>
      <c r="F67" s="84"/>
      <c r="G67" s="84"/>
      <c r="H67" s="84"/>
      <c r="I67" s="84"/>
    </row>
    <row r="68" spans="1:9" hidden="1" x14ac:dyDescent="0.25">
      <c r="A68" s="5" t="s">
        <v>82</v>
      </c>
      <c r="B68" s="84"/>
      <c r="C68" s="84"/>
      <c r="D68" s="84"/>
      <c r="E68" s="84"/>
      <c r="F68" s="84"/>
      <c r="G68" s="84"/>
      <c r="H68" s="84"/>
      <c r="I68" s="84"/>
    </row>
    <row r="69" spans="1:9" hidden="1" x14ac:dyDescent="0.25">
      <c r="A69" s="5" t="s">
        <v>160</v>
      </c>
      <c r="B69" s="84"/>
      <c r="C69" s="84"/>
      <c r="D69" s="84"/>
      <c r="E69" s="84"/>
      <c r="F69" s="84"/>
      <c r="G69" s="84"/>
      <c r="H69" s="84"/>
      <c r="I69" s="84"/>
    </row>
    <row r="70" spans="1:9" hidden="1" x14ac:dyDescent="0.25">
      <c r="A70" s="5" t="s">
        <v>83</v>
      </c>
      <c r="B70" s="84"/>
      <c r="C70" s="84"/>
      <c r="D70" s="84"/>
      <c r="E70" s="84"/>
      <c r="F70" s="84"/>
      <c r="G70" s="84"/>
      <c r="H70" s="84"/>
      <c r="I70" s="84"/>
    </row>
    <row r="71" spans="1:9" hidden="1" x14ac:dyDescent="0.25">
      <c r="A71" s="5" t="s">
        <v>86</v>
      </c>
      <c r="B71" s="84"/>
      <c r="C71" s="84"/>
      <c r="D71" s="84"/>
      <c r="E71" s="84"/>
      <c r="F71" s="84"/>
      <c r="G71" s="84"/>
      <c r="H71" s="84"/>
      <c r="I71" s="84"/>
    </row>
    <row r="72" spans="1:9" hidden="1" x14ac:dyDescent="0.25">
      <c r="A72" s="5" t="s">
        <v>87</v>
      </c>
      <c r="B72" s="84"/>
      <c r="C72" s="84"/>
      <c r="D72" s="84"/>
      <c r="E72" s="84"/>
      <c r="F72" s="84"/>
      <c r="G72" s="84"/>
      <c r="H72" s="84"/>
      <c r="I72" s="84"/>
    </row>
    <row r="73" spans="1:9" ht="23.25" hidden="1" x14ac:dyDescent="0.25">
      <c r="A73" s="5" t="s">
        <v>88</v>
      </c>
      <c r="B73" s="84"/>
      <c r="C73" s="84"/>
      <c r="D73" s="84"/>
      <c r="E73" s="84"/>
      <c r="F73" s="84"/>
      <c r="G73" s="84"/>
      <c r="H73" s="84"/>
      <c r="I73" s="84"/>
    </row>
    <row r="74" spans="1:9" hidden="1" x14ac:dyDescent="0.25">
      <c r="A74" s="5" t="s">
        <v>89</v>
      </c>
      <c r="B74" s="84"/>
      <c r="C74" s="84"/>
      <c r="D74" s="84"/>
      <c r="E74" s="84"/>
      <c r="F74" s="84"/>
      <c r="G74" s="84"/>
      <c r="H74" s="84"/>
      <c r="I74" s="84"/>
    </row>
    <row r="75" spans="1:9" hidden="1" x14ac:dyDescent="0.25">
      <c r="A75" s="5" t="s">
        <v>90</v>
      </c>
      <c r="B75" s="84"/>
      <c r="C75" s="84"/>
      <c r="D75" s="84"/>
      <c r="E75" s="84"/>
      <c r="F75" s="84"/>
      <c r="G75" s="84"/>
      <c r="H75" s="84"/>
      <c r="I75" s="84"/>
    </row>
    <row r="76" spans="1:9" hidden="1" x14ac:dyDescent="0.25">
      <c r="A76" s="5" t="s">
        <v>91</v>
      </c>
      <c r="B76" s="84"/>
      <c r="C76" s="84"/>
      <c r="D76" s="84"/>
      <c r="E76" s="84"/>
      <c r="F76" s="84"/>
      <c r="G76" s="84"/>
      <c r="H76" s="84"/>
      <c r="I76" s="84"/>
    </row>
    <row r="77" spans="1:9" hidden="1" x14ac:dyDescent="0.25">
      <c r="A77" s="5" t="s">
        <v>169</v>
      </c>
      <c r="B77" s="84"/>
      <c r="C77" s="84"/>
      <c r="D77" s="84"/>
      <c r="E77" s="84"/>
      <c r="F77" s="84"/>
      <c r="G77" s="84"/>
      <c r="H77" s="84"/>
      <c r="I77" s="84"/>
    </row>
    <row r="78" spans="1:9" hidden="1" x14ac:dyDescent="0.25">
      <c r="A78" s="5" t="s">
        <v>92</v>
      </c>
      <c r="B78" s="84"/>
      <c r="C78" s="84"/>
      <c r="D78" s="84"/>
      <c r="E78" s="84"/>
      <c r="F78" s="84"/>
      <c r="G78" s="84"/>
      <c r="H78" s="84"/>
      <c r="I78" s="84"/>
    </row>
  </sheetData>
  <autoFilter ref="A4:I78" xr:uid="{00000000-0009-0000-0000-000001000000}"/>
  <mergeCells count="2">
    <mergeCell ref="B2:E2"/>
    <mergeCell ref="F2:I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01"/>
  <sheetViews>
    <sheetView tabSelected="1" zoomScale="51" zoomScaleNormal="51" workbookViewId="0">
      <pane xSplit="10" ySplit="13" topLeftCell="K14" activePane="bottomRight" state="frozen"/>
      <selection pane="topRight" activeCell="K1" sqref="K1"/>
      <selection pane="bottomLeft" activeCell="A14" sqref="A14"/>
      <selection pane="bottomRight" activeCell="E16" sqref="E16:E19"/>
    </sheetView>
  </sheetViews>
  <sheetFormatPr baseColWidth="10" defaultColWidth="11.42578125" defaultRowHeight="15" x14ac:dyDescent="0.25"/>
  <cols>
    <col min="1" max="1" width="8.28515625" customWidth="1"/>
    <col min="2" max="2" width="26"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2.28515625" customWidth="1"/>
    <col min="26" max="26" width="19" customWidth="1"/>
    <col min="27" max="27" width="43.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6" customWidth="1"/>
    <col min="38" max="39" width="8.42578125" customWidth="1"/>
    <col min="40" max="40" width="8.710937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57" max="60" width="0" hidden="1" customWidth="1"/>
    <col min="61" max="61" width="54.140625" hidden="1" customWidth="1"/>
    <col min="16338" max="16384" width="25.42578125" customWidth="1"/>
  </cols>
  <sheetData>
    <row r="1" spans="1:61" s="7" customFormat="1" ht="16.5" customHeight="1" x14ac:dyDescent="0.25">
      <c r="A1" s="142"/>
      <c r="B1" s="143"/>
      <c r="C1" s="144" t="s">
        <v>171</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5" t="s">
        <v>172</v>
      </c>
      <c r="BC1" s="145"/>
    </row>
    <row r="2" spans="1:61" s="7" customFormat="1" ht="16.5" customHeight="1" x14ac:dyDescent="0.25">
      <c r="A2" s="142"/>
      <c r="B2" s="143"/>
      <c r="C2" s="144" t="s">
        <v>173</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5" t="s">
        <v>174</v>
      </c>
      <c r="BC2" s="145"/>
    </row>
    <row r="3" spans="1:61" s="7" customFormat="1" ht="16.5" customHeight="1" x14ac:dyDescent="0.25">
      <c r="A3" s="142"/>
      <c r="B3" s="143"/>
      <c r="C3" s="144" t="s">
        <v>175</v>
      </c>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5" t="s">
        <v>176</v>
      </c>
      <c r="BC3" s="145"/>
    </row>
    <row r="4" spans="1:61" s="7" customFormat="1" ht="16.5" customHeight="1" x14ac:dyDescent="0.25">
      <c r="A4" s="142"/>
      <c r="B4" s="143"/>
      <c r="C4" s="144" t="s">
        <v>294</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5" t="s">
        <v>177</v>
      </c>
      <c r="BC4" s="145"/>
    </row>
    <row r="5" spans="1:61" s="8" customFormat="1" ht="39.75" customHeight="1" x14ac:dyDescent="0.25">
      <c r="A5" s="134" t="s">
        <v>178</v>
      </c>
      <c r="B5" s="134"/>
      <c r="C5" s="148" t="s">
        <v>179</v>
      </c>
      <c r="D5" s="149"/>
      <c r="E5" s="37" t="s">
        <v>180</v>
      </c>
      <c r="F5" s="38" t="s">
        <v>533</v>
      </c>
      <c r="G5" s="37" t="s">
        <v>7</v>
      </c>
      <c r="H5" s="39" t="s">
        <v>357</v>
      </c>
      <c r="I5" s="168" t="s">
        <v>181</v>
      </c>
      <c r="J5" s="169"/>
      <c r="K5" s="169"/>
      <c r="L5" s="169"/>
      <c r="M5" s="169"/>
      <c r="N5" s="169"/>
      <c r="O5" s="170"/>
      <c r="P5" s="165">
        <v>44834</v>
      </c>
      <c r="Q5" s="166"/>
      <c r="R5" s="166"/>
      <c r="S5" s="166"/>
      <c r="T5" s="167"/>
      <c r="AS5" s="135"/>
      <c r="BB5" s="136"/>
      <c r="BC5" s="136"/>
    </row>
    <row r="6" spans="1:61" s="8" customFormat="1" ht="33.75" customHeight="1" x14ac:dyDescent="0.25">
      <c r="A6" s="137" t="s">
        <v>182</v>
      </c>
      <c r="B6" s="138"/>
      <c r="C6" s="139" t="s">
        <v>534</v>
      </c>
      <c r="D6" s="140"/>
      <c r="E6" s="140"/>
      <c r="F6" s="140"/>
      <c r="G6" s="140"/>
      <c r="H6" s="141"/>
      <c r="I6" s="168" t="s">
        <v>183</v>
      </c>
      <c r="J6" s="169"/>
      <c r="K6" s="169"/>
      <c r="L6" s="169"/>
      <c r="M6" s="169"/>
      <c r="N6" s="169"/>
      <c r="O6" s="170"/>
      <c r="P6" s="171" t="s">
        <v>184</v>
      </c>
      <c r="Q6" s="172"/>
      <c r="R6" s="172"/>
      <c r="S6" s="172"/>
      <c r="T6" s="172"/>
      <c r="W6" s="9" t="s">
        <v>185</v>
      </c>
      <c r="X6" s="146"/>
      <c r="Y6" s="146"/>
      <c r="Z6" s="146"/>
      <c r="AA6" s="146"/>
      <c r="AB6" s="146"/>
      <c r="AC6" s="146"/>
      <c r="AD6" s="146"/>
      <c r="AE6" s="146"/>
      <c r="AF6" s="146"/>
      <c r="AG6" s="146"/>
      <c r="AH6" s="146"/>
      <c r="AI6" s="146"/>
      <c r="AJ6" s="10"/>
      <c r="AK6" s="10"/>
      <c r="AL6" s="10"/>
      <c r="AM6" s="10"/>
      <c r="AN6" s="11"/>
      <c r="AO6" s="12"/>
      <c r="AP6" s="12"/>
      <c r="AQ6" s="12"/>
      <c r="AS6" s="135"/>
      <c r="BB6" s="147"/>
      <c r="BC6" s="147"/>
    </row>
    <row r="7" spans="1:61" s="8" customFormat="1" ht="33.75" customHeight="1" x14ac:dyDescent="0.25">
      <c r="A7" s="150" t="s">
        <v>229</v>
      </c>
      <c r="B7" s="151"/>
      <c r="C7" s="151"/>
      <c r="D7" s="151"/>
      <c r="E7" s="151"/>
      <c r="F7" s="151"/>
      <c r="G7" s="151"/>
      <c r="H7" s="151"/>
      <c r="I7" s="151"/>
      <c r="J7" s="151"/>
      <c r="K7" s="151"/>
      <c r="L7" s="151"/>
      <c r="M7" s="151"/>
      <c r="N7" s="151"/>
      <c r="O7" s="151"/>
      <c r="P7" s="151"/>
      <c r="Q7" s="151"/>
      <c r="R7" s="151"/>
      <c r="S7" s="151"/>
      <c r="T7" s="151"/>
      <c r="U7" s="151"/>
      <c r="V7" s="152"/>
      <c r="W7" s="153" t="s">
        <v>230</v>
      </c>
      <c r="X7" s="154"/>
      <c r="Y7" s="154"/>
      <c r="Z7" s="154"/>
      <c r="AA7" s="154"/>
      <c r="AB7" s="154"/>
      <c r="AC7" s="154"/>
      <c r="AD7" s="154"/>
      <c r="AE7" s="154"/>
      <c r="AF7" s="154"/>
      <c r="AG7" s="154"/>
      <c r="AH7" s="154"/>
      <c r="AI7" s="154"/>
      <c r="AJ7" s="154"/>
      <c r="AK7" s="154"/>
      <c r="AL7" s="154"/>
      <c r="AM7" s="154"/>
      <c r="AN7" s="154"/>
      <c r="AO7" s="154"/>
      <c r="AP7" s="154"/>
      <c r="AQ7" s="154"/>
      <c r="AR7" s="154"/>
      <c r="AS7" s="155"/>
      <c r="AT7" s="134" t="s">
        <v>231</v>
      </c>
      <c r="AU7" s="134"/>
      <c r="AV7" s="134"/>
      <c r="AW7" s="134"/>
      <c r="AX7" s="134"/>
      <c r="AY7" s="134"/>
      <c r="AZ7" s="134"/>
      <c r="BA7" s="134"/>
      <c r="BB7" s="134"/>
      <c r="BC7" s="134"/>
    </row>
    <row r="8" spans="1:61" s="8" customFormat="1" ht="33" customHeight="1" x14ac:dyDescent="0.25">
      <c r="A8" s="134" t="s">
        <v>232</v>
      </c>
      <c r="B8" s="134"/>
      <c r="C8" s="134"/>
      <c r="D8" s="134"/>
      <c r="E8" s="134"/>
      <c r="F8" s="134"/>
      <c r="G8" s="134"/>
      <c r="H8" s="134"/>
      <c r="I8" s="134"/>
      <c r="J8" s="134" t="s">
        <v>233</v>
      </c>
      <c r="K8" s="134"/>
      <c r="L8" s="134"/>
      <c r="M8" s="134"/>
      <c r="N8" s="134"/>
      <c r="O8" s="134"/>
      <c r="P8" s="134"/>
      <c r="Q8" s="134"/>
      <c r="R8" s="134"/>
      <c r="S8" s="134"/>
      <c r="T8" s="134"/>
      <c r="U8" s="134"/>
      <c r="V8" s="134"/>
      <c r="W8" s="156" t="s">
        <v>234</v>
      </c>
      <c r="X8" s="156"/>
      <c r="Y8" s="156"/>
      <c r="Z8" s="156"/>
      <c r="AA8" s="156"/>
      <c r="AB8" s="157" t="s">
        <v>235</v>
      </c>
      <c r="AC8" s="157"/>
      <c r="AD8" s="157"/>
      <c r="AE8" s="157"/>
      <c r="AF8" s="157"/>
      <c r="AG8" s="157"/>
      <c r="AH8" s="157"/>
      <c r="AI8" s="157"/>
      <c r="AJ8" s="157"/>
      <c r="AK8" s="157"/>
      <c r="AL8" s="157"/>
      <c r="AM8" s="157"/>
      <c r="AN8" s="157"/>
      <c r="AO8" s="157"/>
      <c r="AP8" s="157"/>
      <c r="AQ8" s="157"/>
      <c r="AR8" s="157"/>
      <c r="AS8" s="157"/>
      <c r="AT8" s="134"/>
      <c r="AU8" s="134"/>
      <c r="AV8" s="134"/>
      <c r="AW8" s="134"/>
      <c r="AX8" s="134"/>
      <c r="AY8" s="134"/>
      <c r="AZ8" s="134"/>
      <c r="BA8" s="134"/>
      <c r="BB8" s="134"/>
      <c r="BC8" s="134"/>
    </row>
    <row r="9" spans="1:61" s="13" customFormat="1" ht="33" customHeight="1" x14ac:dyDescent="0.25">
      <c r="A9" s="134"/>
      <c r="B9" s="134"/>
      <c r="C9" s="134"/>
      <c r="D9" s="134"/>
      <c r="E9" s="134"/>
      <c r="F9" s="134"/>
      <c r="G9" s="134"/>
      <c r="H9" s="134"/>
      <c r="I9" s="134"/>
      <c r="J9" s="158" t="s">
        <v>257</v>
      </c>
      <c r="K9" s="158" t="s">
        <v>258</v>
      </c>
      <c r="L9" s="158" t="s">
        <v>259</v>
      </c>
      <c r="M9" s="158" t="s">
        <v>279</v>
      </c>
      <c r="N9" s="158" t="s">
        <v>260</v>
      </c>
      <c r="O9" s="158" t="s">
        <v>296</v>
      </c>
      <c r="P9" s="158" t="s">
        <v>278</v>
      </c>
      <c r="Q9" s="158" t="s">
        <v>287</v>
      </c>
      <c r="R9" s="158" t="s">
        <v>297</v>
      </c>
      <c r="S9" s="158" t="s">
        <v>288</v>
      </c>
      <c r="T9" s="158" t="s">
        <v>289</v>
      </c>
      <c r="U9" s="158" t="s">
        <v>298</v>
      </c>
      <c r="V9" s="158" t="s">
        <v>290</v>
      </c>
      <c r="W9" s="156"/>
      <c r="X9" s="156"/>
      <c r="Y9" s="156"/>
      <c r="Z9" s="156"/>
      <c r="AA9" s="156"/>
      <c r="AB9" s="159" t="s">
        <v>266</v>
      </c>
      <c r="AC9" s="159"/>
      <c r="AD9" s="159"/>
      <c r="AE9" s="159"/>
      <c r="AF9" s="159"/>
      <c r="AG9" s="159"/>
      <c r="AH9" s="159"/>
      <c r="AI9" s="159"/>
      <c r="AJ9" s="160" t="s">
        <v>291</v>
      </c>
      <c r="AK9" s="36"/>
      <c r="AL9" s="160" t="s">
        <v>292</v>
      </c>
      <c r="AM9" s="160" t="s">
        <v>293</v>
      </c>
      <c r="AN9" s="161" t="s">
        <v>270</v>
      </c>
      <c r="AO9" s="161" t="s">
        <v>271</v>
      </c>
      <c r="AP9" s="160" t="s">
        <v>272</v>
      </c>
      <c r="AQ9" s="161" t="s">
        <v>273</v>
      </c>
      <c r="AR9" s="161" t="s">
        <v>274</v>
      </c>
      <c r="AS9" s="161" t="s">
        <v>275</v>
      </c>
      <c r="AT9" s="134"/>
      <c r="AU9" s="134"/>
      <c r="AV9" s="134"/>
      <c r="AW9" s="134"/>
      <c r="AX9" s="134"/>
      <c r="AY9" s="134"/>
      <c r="AZ9" s="134"/>
      <c r="BA9" s="134"/>
      <c r="BB9" s="134"/>
      <c r="BC9" s="134"/>
      <c r="BI9" s="13" t="s">
        <v>281</v>
      </c>
    </row>
    <row r="10" spans="1:61" s="13" customFormat="1" ht="49.5" customHeight="1" x14ac:dyDescent="0.25">
      <c r="A10" s="159" t="s">
        <v>247</v>
      </c>
      <c r="B10" s="159" t="s">
        <v>248</v>
      </c>
      <c r="C10" s="159" t="s">
        <v>249</v>
      </c>
      <c r="D10" s="159" t="s">
        <v>250</v>
      </c>
      <c r="E10" s="159" t="s">
        <v>251</v>
      </c>
      <c r="F10" s="159" t="s">
        <v>252</v>
      </c>
      <c r="G10" s="159"/>
      <c r="H10" s="159"/>
      <c r="I10" s="159"/>
      <c r="J10" s="158"/>
      <c r="K10" s="158"/>
      <c r="L10" s="158"/>
      <c r="M10" s="158"/>
      <c r="N10" s="158"/>
      <c r="O10" s="158"/>
      <c r="P10" s="158"/>
      <c r="Q10" s="158"/>
      <c r="R10" s="158"/>
      <c r="S10" s="158"/>
      <c r="T10" s="158"/>
      <c r="U10" s="158"/>
      <c r="V10" s="158"/>
      <c r="W10" s="156"/>
      <c r="X10" s="156"/>
      <c r="Y10" s="156"/>
      <c r="Z10" s="156"/>
      <c r="AA10" s="156"/>
      <c r="AB10" s="160" t="s">
        <v>276</v>
      </c>
      <c r="AC10" s="160"/>
      <c r="AD10" s="160"/>
      <c r="AE10" s="160"/>
      <c r="AF10" s="160"/>
      <c r="AG10" s="160" t="s">
        <v>277</v>
      </c>
      <c r="AH10" s="160"/>
      <c r="AI10" s="160"/>
      <c r="AJ10" s="160"/>
      <c r="AK10" s="36"/>
      <c r="AL10" s="160"/>
      <c r="AM10" s="160"/>
      <c r="AN10" s="161"/>
      <c r="AO10" s="161"/>
      <c r="AP10" s="160"/>
      <c r="AQ10" s="161"/>
      <c r="AR10" s="161"/>
      <c r="AS10" s="161"/>
      <c r="AT10" s="162" t="s">
        <v>236</v>
      </c>
      <c r="AU10" s="162" t="s">
        <v>237</v>
      </c>
      <c r="AV10" s="162" t="s">
        <v>238</v>
      </c>
      <c r="AW10" s="162" t="s">
        <v>239</v>
      </c>
      <c r="AX10" s="164" t="s">
        <v>240</v>
      </c>
      <c r="AY10" s="164"/>
      <c r="AZ10" s="164"/>
      <c r="BA10" s="159" t="s">
        <v>241</v>
      </c>
      <c r="BB10" s="159" t="s">
        <v>242</v>
      </c>
      <c r="BC10" s="159" t="s">
        <v>243</v>
      </c>
      <c r="BI10" s="13" t="s">
        <v>280</v>
      </c>
    </row>
    <row r="11" spans="1:61" s="13" customFormat="1" ht="57.75" customHeight="1" thickBot="1" x14ac:dyDescent="0.3">
      <c r="A11" s="159"/>
      <c r="B11" s="159"/>
      <c r="C11" s="159"/>
      <c r="D11" s="159"/>
      <c r="E11" s="159"/>
      <c r="F11" s="14" t="s">
        <v>253</v>
      </c>
      <c r="G11" s="14" t="s">
        <v>254</v>
      </c>
      <c r="H11" s="14" t="s">
        <v>255</v>
      </c>
      <c r="I11" s="14" t="s">
        <v>256</v>
      </c>
      <c r="J11" s="158"/>
      <c r="K11" s="158"/>
      <c r="L11" s="158"/>
      <c r="M11" s="158"/>
      <c r="N11" s="158"/>
      <c r="O11" s="158"/>
      <c r="P11" s="158"/>
      <c r="Q11" s="158"/>
      <c r="R11" s="158"/>
      <c r="S11" s="158"/>
      <c r="T11" s="158"/>
      <c r="U11" s="158"/>
      <c r="V11" s="158"/>
      <c r="W11" s="15" t="s">
        <v>261</v>
      </c>
      <c r="X11" s="15" t="s">
        <v>262</v>
      </c>
      <c r="Y11" s="15" t="s">
        <v>263</v>
      </c>
      <c r="Z11" s="15" t="s">
        <v>264</v>
      </c>
      <c r="AA11" s="16" t="s">
        <v>265</v>
      </c>
      <c r="AB11" s="17" t="s">
        <v>186</v>
      </c>
      <c r="AC11" s="15" t="s">
        <v>187</v>
      </c>
      <c r="AD11" s="15" t="s">
        <v>188</v>
      </c>
      <c r="AE11" s="17" t="s">
        <v>189</v>
      </c>
      <c r="AF11" s="15" t="s">
        <v>190</v>
      </c>
      <c r="AG11" s="15" t="s">
        <v>191</v>
      </c>
      <c r="AH11" s="15" t="s">
        <v>192</v>
      </c>
      <c r="AI11" s="15" t="s">
        <v>193</v>
      </c>
      <c r="AJ11" s="36" t="s">
        <v>267</v>
      </c>
      <c r="AK11" s="36"/>
      <c r="AL11" s="36" t="s">
        <v>268</v>
      </c>
      <c r="AM11" s="36" t="s">
        <v>269</v>
      </c>
      <c r="AN11" s="161"/>
      <c r="AO11" s="161"/>
      <c r="AP11" s="160"/>
      <c r="AQ11" s="161"/>
      <c r="AR11" s="161"/>
      <c r="AS11" s="161"/>
      <c r="AT11" s="163"/>
      <c r="AU11" s="163"/>
      <c r="AV11" s="163"/>
      <c r="AW11" s="163"/>
      <c r="AX11" s="16" t="s">
        <v>244</v>
      </c>
      <c r="AY11" s="16" t="s">
        <v>245</v>
      </c>
      <c r="AZ11" s="16" t="s">
        <v>246</v>
      </c>
      <c r="BA11" s="159"/>
      <c r="BB11" s="159"/>
      <c r="BC11" s="159"/>
      <c r="BF11" s="30"/>
      <c r="BI11" s="13" t="s">
        <v>283</v>
      </c>
    </row>
    <row r="12" spans="1:61" s="24" customFormat="1" ht="84.75" customHeight="1" x14ac:dyDescent="0.25">
      <c r="A12" s="114" t="s">
        <v>194</v>
      </c>
      <c r="B12" s="114" t="s">
        <v>205</v>
      </c>
      <c r="C12" s="114" t="s">
        <v>299</v>
      </c>
      <c r="D12" s="114" t="s">
        <v>300</v>
      </c>
      <c r="E12" s="115" t="str">
        <f>+CONCATENATE(B12," ",C12," ",D12)</f>
        <v>Posibilidad de perdida reputacional Por el incumplimiento a las metas establecidas en el Plan Operativo de Inspección y vigilancia debidos a una débil estructura de las Unidades Administrativas y Locales de Educación -UNALDES,  que no ha permitido la articulación de sus actividades con el resto de procesos diferentes a IV</v>
      </c>
      <c r="F12" s="114" t="s">
        <v>206</v>
      </c>
      <c r="G12" s="116"/>
      <c r="H12" s="116" t="s">
        <v>195</v>
      </c>
      <c r="I12" s="117" t="str">
        <f>+G12&amp;H12</f>
        <v>Procesos</v>
      </c>
      <c r="J12" s="118">
        <v>1126</v>
      </c>
      <c r="K12" s="107" t="str">
        <f>IF(J12&lt;=0,"",IF(J12&lt;=2,"Muy Baja",IF(J12&lt;=24,"Baja",IF(J12&lt;=500,"Media",IF(J12&lt;=5000,"Alta","Muy Alta")))))</f>
        <v>Alta</v>
      </c>
      <c r="L12" s="119">
        <f>IF(K12="","",IF(K12="Muy Baja",0.2,IF(K12="Baja",0.4,IF(K12="Media",0.6,IF(K12="Alta",0.8,IF(K12="Muy Alta",1,))))))</f>
        <v>0.8</v>
      </c>
      <c r="M12" s="121" t="s">
        <v>201</v>
      </c>
      <c r="N12" s="119">
        <f>IF(M12="","",IF(M12="menor a 10 SMLMV",0.2,IF(M12="ENTRE 10 Y 50 SMLMV",0.4,IF(M12="entre 50 y 100 SMLMV",0.6,IF(M12="entre 100 y 500 SMLMV",0.8,IF(M12="Mayor a 500 SMLMV",1,))))))</f>
        <v>0</v>
      </c>
      <c r="O12" s="107" t="str">
        <f>IF(N12&lt;=0,"",IF(N12&lt;=20%,"Leve",IF(N12&lt;=40%,"Menor",IF(N12&lt;=60%,"Moderado",IF(N12&lt;=80%,"Mayor","Catastrofico")))))</f>
        <v/>
      </c>
      <c r="P12" s="110" t="s">
        <v>286</v>
      </c>
      <c r="Q12" s="31" t="s">
        <v>281</v>
      </c>
      <c r="R12" s="107" t="str">
        <f>IF(S12&lt;=0,"",IF(S12&lt;=20%,"Leve",IF(S12&lt;=40%,"Menor",IF(S12&lt;=60%,"Moderado",IF(S12&lt;=80%,"Mayor","Catastrofico")))))</f>
        <v>Mayor</v>
      </c>
      <c r="S12" s="11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T12" s="107" t="str">
        <f>IF(U12&lt;=0,"",IF(U12&lt;=20%,"Leve",IF(U12&lt;=40%,"Menor",IF(U12&lt;=60%,"Moderado",IF(U12&lt;=80%,"Mayor","Catastrofico")))))</f>
        <v>Mayor</v>
      </c>
      <c r="U12" s="113">
        <f>+S12</f>
        <v>0.8</v>
      </c>
      <c r="V12" s="109"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Alto</v>
      </c>
      <c r="W12" s="18">
        <v>1</v>
      </c>
      <c r="X12" s="40" t="s">
        <v>301</v>
      </c>
      <c r="Y12" s="40" t="s">
        <v>302</v>
      </c>
      <c r="Z12" s="40" t="s">
        <v>303</v>
      </c>
      <c r="AA12" s="20" t="str">
        <f t="shared" ref="AA12:AA19" si="0">+CONCATENATE(X12," ",Y12," ",Z12)</f>
        <v xml:space="preserve">Subdirector tecnico de Inspeccion y vigilancia Análisis  y asignación del recurso humano y logístico necesario para el cumplimiento al plan de visitas. Anual </v>
      </c>
      <c r="AB12" s="21" t="s">
        <v>196</v>
      </c>
      <c r="AC12" s="35">
        <f>IF(AB12="","",IF(AB12="Preventivo",0.25,IF(AB12="Detectivo",0.15,IF(AB12="Correctivo",0.1,))))</f>
        <v>0.25</v>
      </c>
      <c r="AD12" s="22" t="str">
        <f>+IF(OR(AB12='[1]11 FORMULAS'!$O$4,AB12='[1]11 FORMULAS'!$O$5),'[1]11 FORMULAS'!$P$5,IF(AB12='[1]11 FORMULAS'!$O$6,'[1]11 FORMULAS'!$P$6,""))</f>
        <v>Probabilidad</v>
      </c>
      <c r="AE12" s="21" t="s">
        <v>197</v>
      </c>
      <c r="AF12" s="35">
        <f>IF(AE12="","",IF(AE12="Manual",0.15,IF(AE12="Automatico",0.25,)))</f>
        <v>0.15</v>
      </c>
      <c r="AG12" s="23" t="s">
        <v>198</v>
      </c>
      <c r="AH12" s="23" t="s">
        <v>199</v>
      </c>
      <c r="AI12" s="23" t="s">
        <v>200</v>
      </c>
      <c r="AJ12" s="22">
        <f>+AC12+AF12</f>
        <v>0.4</v>
      </c>
      <c r="AK12" s="22">
        <f>+L12*AJ12</f>
        <v>0.32000000000000006</v>
      </c>
      <c r="AL12" s="22">
        <f>+L12-AK12</f>
        <v>0.48</v>
      </c>
      <c r="AM12" s="22">
        <f>IF(AD12='[1]11 FORMULAS'!$P$6,U12-(U12*AJ12),U12)</f>
        <v>0.8</v>
      </c>
      <c r="AN12" s="108">
        <f>+AL15</f>
        <v>0.16199999999999998</v>
      </c>
      <c r="AO12" s="107" t="str">
        <f>IF(AN12&lt;=0,"",IF(AN12&lt;=20%,"Muy Baja",IF(AN12&lt;=40%,"Baja",IF(AN12&lt;=60%,"Media",IF(AN12&lt;=80%,"Alta","Muy Alta")))))</f>
        <v>Muy Baja</v>
      </c>
      <c r="AP12" s="108">
        <f>+AM15</f>
        <v>0.45000000000000007</v>
      </c>
      <c r="AQ12" s="107" t="str">
        <f>IF(AP12&lt;=0,"",IF(AP12&lt;=20%,"Leve",IF(AP12&lt;=40%,"Menor",IF(AP12&lt;=60%,"Moderado",IF(AP12&lt;=80%,"Mayor","Catastrofico")))))</f>
        <v>Moderado</v>
      </c>
      <c r="AR12" s="109"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110" t="s">
        <v>202</v>
      </c>
      <c r="AT12" s="102"/>
      <c r="AU12" s="102"/>
      <c r="AV12" s="102"/>
      <c r="AW12" s="102"/>
      <c r="AX12" s="102"/>
      <c r="AY12" s="102"/>
      <c r="AZ12" s="102"/>
      <c r="BA12" s="102"/>
      <c r="BB12" s="102"/>
      <c r="BC12" s="102"/>
      <c r="BE12" s="32" t="str">
        <f>IF(BD12="","",IF(BD12="Muy Baja",0.2,IF(BD12="Baja",0.4,IF(BD12="Media",0.6,IF(BD12="Alta",0.8,IF(BD12="Muy Alta",1,))))))</f>
        <v/>
      </c>
      <c r="BF12" s="105" t="s">
        <v>295</v>
      </c>
      <c r="BG12" s="106"/>
      <c r="BI12" s="13" t="s">
        <v>284</v>
      </c>
    </row>
    <row r="13" spans="1:61" s="24" customFormat="1" ht="46.5" customHeight="1" x14ac:dyDescent="0.25">
      <c r="A13" s="114"/>
      <c r="B13" s="114"/>
      <c r="C13" s="114"/>
      <c r="D13" s="114"/>
      <c r="E13" s="115"/>
      <c r="F13" s="114"/>
      <c r="G13" s="116"/>
      <c r="H13" s="116"/>
      <c r="I13" s="117"/>
      <c r="J13" s="118"/>
      <c r="K13" s="107"/>
      <c r="L13" s="120"/>
      <c r="M13" s="121"/>
      <c r="N13" s="120"/>
      <c r="O13" s="107"/>
      <c r="P13" s="111"/>
      <c r="Q13" s="31" t="s">
        <v>280</v>
      </c>
      <c r="R13" s="107"/>
      <c r="S13" s="120"/>
      <c r="T13" s="107"/>
      <c r="U13" s="113"/>
      <c r="V13" s="109"/>
      <c r="W13" s="18">
        <v>2</v>
      </c>
      <c r="X13" s="41" t="s">
        <v>301</v>
      </c>
      <c r="Y13" s="41" t="s">
        <v>304</v>
      </c>
      <c r="Z13" s="41" t="s">
        <v>204</v>
      </c>
      <c r="AA13" s="20" t="str">
        <f t="shared" si="0"/>
        <v xml:space="preserve">Subdirector tecnico de Inspeccion y vigilancia Establecer la frecuencia de los seguimientos, teniendo en cuenta las recomendaciones establecidas por el MEN Trimestral </v>
      </c>
      <c r="AB13" s="21" t="s">
        <v>196</v>
      </c>
      <c r="AC13" s="35">
        <f>IF(AB13="","",IF(AB13="Preventivo",0.25,IF(AB13="Detectivo",0.15,IF(AB13="Correctivo",0.1,))))</f>
        <v>0.25</v>
      </c>
      <c r="AD13" s="22" t="str">
        <f>+IF(OR(AB13='[1]11 FORMULAS'!$O$4,AB13='[1]11 FORMULAS'!$O$5),'[1]11 FORMULAS'!$P$5,IF(AB13='[1]11 FORMULAS'!$O$6,'[1]11 FORMULAS'!$P$6,""))</f>
        <v>Probabilidad</v>
      </c>
      <c r="AE13" s="21" t="s">
        <v>197</v>
      </c>
      <c r="AF13" s="35">
        <f>IF(AE13="","",IF(AE13="Manual",0.15,IF(AE13="Automatico",0.25,)))</f>
        <v>0.15</v>
      </c>
      <c r="AG13" s="23" t="s">
        <v>198</v>
      </c>
      <c r="AH13" s="23" t="s">
        <v>199</v>
      </c>
      <c r="AI13" s="23" t="s">
        <v>200</v>
      </c>
      <c r="AJ13" s="22">
        <f t="shared" ref="AJ13:AJ15" si="1">+AC13+AF13</f>
        <v>0.4</v>
      </c>
      <c r="AK13" s="22">
        <f>+AL12*AJ13</f>
        <v>0.192</v>
      </c>
      <c r="AL13" s="22">
        <f>+AL12-AK13</f>
        <v>0.28799999999999998</v>
      </c>
      <c r="AM13" s="22">
        <f>IF(AD13='[1]11 FORMULAS'!$P$6,AM12-(AM12*AJ13),AM12)</f>
        <v>0.8</v>
      </c>
      <c r="AN13" s="108"/>
      <c r="AO13" s="107"/>
      <c r="AP13" s="108"/>
      <c r="AQ13" s="107"/>
      <c r="AR13" s="109"/>
      <c r="AS13" s="111"/>
      <c r="AT13" s="103"/>
      <c r="AU13" s="103"/>
      <c r="AV13" s="103"/>
      <c r="AW13" s="103"/>
      <c r="AX13" s="103"/>
      <c r="AY13" s="103"/>
      <c r="AZ13" s="103"/>
      <c r="BA13" s="103"/>
      <c r="BB13" s="103"/>
      <c r="BC13" s="103"/>
      <c r="BE13" s="33"/>
      <c r="BF13"/>
      <c r="BI13" s="13" t="s">
        <v>282</v>
      </c>
    </row>
    <row r="14" spans="1:61" s="24" customFormat="1" ht="46.5" customHeight="1" x14ac:dyDescent="0.25">
      <c r="A14" s="114"/>
      <c r="B14" s="114"/>
      <c r="C14" s="114"/>
      <c r="D14" s="114"/>
      <c r="E14" s="115"/>
      <c r="F14" s="114"/>
      <c r="G14" s="116"/>
      <c r="H14" s="116"/>
      <c r="I14" s="117"/>
      <c r="J14" s="118"/>
      <c r="K14" s="107"/>
      <c r="L14" s="120"/>
      <c r="M14" s="121"/>
      <c r="N14" s="120"/>
      <c r="O14" s="107"/>
      <c r="P14" s="111"/>
      <c r="Q14" s="31" t="s">
        <v>285</v>
      </c>
      <c r="R14" s="107"/>
      <c r="S14" s="120"/>
      <c r="T14" s="107"/>
      <c r="U14" s="113"/>
      <c r="V14" s="109"/>
      <c r="W14" s="18">
        <v>3</v>
      </c>
      <c r="X14" s="41" t="s">
        <v>301</v>
      </c>
      <c r="Y14" s="41" t="s">
        <v>306</v>
      </c>
      <c r="Z14" s="41" t="s">
        <v>204</v>
      </c>
      <c r="AA14" s="20" t="str">
        <f t="shared" si="0"/>
        <v xml:space="preserve">Subdirector tecnico de Inspeccion y vigilancia Realizar seguimiento a las actividades programadas en el POAIV, de tal forma que permitan tomar acciones para su cumplimiento. Trimestral </v>
      </c>
      <c r="AB14" s="21" t="s">
        <v>307</v>
      </c>
      <c r="AC14" s="35">
        <f t="shared" ref="AC14:AC15" si="2">IF(AB14="","",IF(AB14="Preventivo",0.25,IF(AB14="Detectivo",0.15,IF(AB14="Correctivo",0.1,))))</f>
        <v>0.1</v>
      </c>
      <c r="AD14" s="22" t="str">
        <f>+IF(OR(AB14='[1]11 FORMULAS'!$O$4,AB14='[1]11 FORMULAS'!$O$5),'[1]11 FORMULAS'!$P$5,IF(AB14='[1]11 FORMULAS'!$O$6,'[1]11 FORMULAS'!$P$6,""))</f>
        <v>Impacto</v>
      </c>
      <c r="AE14" s="21" t="s">
        <v>197</v>
      </c>
      <c r="AF14" s="35">
        <f t="shared" ref="AF14:AF15" si="3">IF(AE14="","",IF(AE14="Manual",0.15,IF(AE14="Automatico",0.25,)))</f>
        <v>0.15</v>
      </c>
      <c r="AG14" s="23" t="s">
        <v>198</v>
      </c>
      <c r="AH14" s="23" t="s">
        <v>308</v>
      </c>
      <c r="AI14" s="23" t="s">
        <v>200</v>
      </c>
      <c r="AJ14" s="22">
        <f t="shared" si="1"/>
        <v>0.25</v>
      </c>
      <c r="AK14" s="22">
        <f>+AL13*AJ14</f>
        <v>7.1999999999999995E-2</v>
      </c>
      <c r="AL14" s="22">
        <f t="shared" ref="AL14:AL15" si="4">+AL13-AK14</f>
        <v>0.21599999999999997</v>
      </c>
      <c r="AM14" s="22">
        <f>IF(AD14='[1]11 FORMULAS'!$P$6,AM13-(AM13*AJ14),AM13)</f>
        <v>0.60000000000000009</v>
      </c>
      <c r="AN14" s="108"/>
      <c r="AO14" s="107"/>
      <c r="AP14" s="108"/>
      <c r="AQ14" s="107"/>
      <c r="AR14" s="109"/>
      <c r="AS14" s="111"/>
      <c r="AT14" s="103"/>
      <c r="AU14" s="103"/>
      <c r="AV14" s="103"/>
      <c r="AW14" s="103"/>
      <c r="AX14" s="103"/>
      <c r="AY14" s="103"/>
      <c r="AZ14" s="103"/>
      <c r="BA14" s="103"/>
      <c r="BB14" s="103"/>
      <c r="BC14" s="103"/>
      <c r="BE14" s="33"/>
      <c r="BF14"/>
    </row>
    <row r="15" spans="1:61" s="24" customFormat="1" ht="35.25" customHeight="1" x14ac:dyDescent="0.25">
      <c r="A15" s="114"/>
      <c r="B15" s="114"/>
      <c r="C15" s="114"/>
      <c r="D15" s="114"/>
      <c r="E15" s="115"/>
      <c r="F15" s="114"/>
      <c r="G15" s="116"/>
      <c r="H15" s="116"/>
      <c r="I15" s="117"/>
      <c r="J15" s="118"/>
      <c r="K15" s="107"/>
      <c r="L15" s="120"/>
      <c r="M15" s="121"/>
      <c r="N15" s="120"/>
      <c r="O15" s="107"/>
      <c r="P15" s="111"/>
      <c r="Q15" s="31" t="s">
        <v>286</v>
      </c>
      <c r="R15" s="107"/>
      <c r="S15" s="120"/>
      <c r="T15" s="107"/>
      <c r="U15" s="113"/>
      <c r="V15" s="109"/>
      <c r="W15" s="18">
        <v>4</v>
      </c>
      <c r="X15" s="42" t="s">
        <v>301</v>
      </c>
      <c r="Y15" s="41" t="s">
        <v>305</v>
      </c>
      <c r="Z15" s="19" t="s">
        <v>203</v>
      </c>
      <c r="AA15" s="20" t="str">
        <f t="shared" si="0"/>
        <v>Subdirector tecnico de Inspeccion y vigilancia Reprograma las visitas no ejecutadas dentro del POAIV Semestral</v>
      </c>
      <c r="AB15" s="21" t="s">
        <v>307</v>
      </c>
      <c r="AC15" s="35">
        <f t="shared" si="2"/>
        <v>0.1</v>
      </c>
      <c r="AD15" s="22" t="str">
        <f>+IF(OR(AB15='[1]11 FORMULAS'!$O$4,AB15='[1]11 FORMULAS'!$O$5),'[1]11 FORMULAS'!$P$5,IF(AB15='[1]11 FORMULAS'!$O$6,'[1]11 FORMULAS'!$P$6,""))</f>
        <v>Impacto</v>
      </c>
      <c r="AE15" s="21" t="s">
        <v>197</v>
      </c>
      <c r="AF15" s="35">
        <f t="shared" si="3"/>
        <v>0.15</v>
      </c>
      <c r="AG15" s="23" t="s">
        <v>198</v>
      </c>
      <c r="AH15" s="23" t="s">
        <v>199</v>
      </c>
      <c r="AI15" s="23" t="s">
        <v>200</v>
      </c>
      <c r="AJ15" s="22">
        <f t="shared" si="1"/>
        <v>0.25</v>
      </c>
      <c r="AK15" s="22">
        <f>+AL14*AJ15</f>
        <v>5.3999999999999992E-2</v>
      </c>
      <c r="AL15" s="22">
        <f t="shared" si="4"/>
        <v>0.16199999999999998</v>
      </c>
      <c r="AM15" s="22">
        <f>IF(AD15='[1]11 FORMULAS'!$P$6,AM14-(AM14*AJ15),AM14)</f>
        <v>0.45000000000000007</v>
      </c>
      <c r="AN15" s="108"/>
      <c r="AO15" s="107"/>
      <c r="AP15" s="108"/>
      <c r="AQ15" s="107"/>
      <c r="AR15" s="109"/>
      <c r="AS15" s="111"/>
      <c r="AT15" s="103"/>
      <c r="AU15" s="103"/>
      <c r="AV15" s="103"/>
      <c r="AW15" s="103"/>
      <c r="AX15" s="103"/>
      <c r="AY15" s="103"/>
      <c r="AZ15" s="103"/>
      <c r="BA15" s="103"/>
      <c r="BB15" s="103"/>
      <c r="BC15" s="103"/>
      <c r="BE15" s="33"/>
      <c r="BF15"/>
    </row>
    <row r="16" spans="1:61" s="24" customFormat="1" ht="65.25" customHeight="1" x14ac:dyDescent="0.25">
      <c r="A16" s="114" t="s">
        <v>322</v>
      </c>
      <c r="B16" s="114" t="s">
        <v>205</v>
      </c>
      <c r="C16" s="114" t="s">
        <v>309</v>
      </c>
      <c r="D16" s="114" t="s">
        <v>310</v>
      </c>
      <c r="E16" s="115" t="str">
        <f>+CONCATENATE(B16," ",C16," ",D16)</f>
        <v>Posibilidad de perdida reputacional por el Incumplimiento de las metas previstas según lo establecido en el Plan de Apoyo al Mejoramiento Debidos a Falta de articulación y coordinación de políticas, programas, recursos y metas desde la transversalidad, con las diferentes dependencias de la SED y UNALDES. (Trabajo coordinado para la consecución de los objetivos) Insuficiente gestión a los resultados obtenidos en el seguimiento y evaluación de PAM</v>
      </c>
      <c r="F16" s="114" t="s">
        <v>206</v>
      </c>
      <c r="G16" s="116"/>
      <c r="H16" s="116" t="s">
        <v>195</v>
      </c>
      <c r="I16" s="117" t="str">
        <f>+G16&amp;H16</f>
        <v>Procesos</v>
      </c>
      <c r="J16" s="118">
        <v>12</v>
      </c>
      <c r="K16" s="107" t="str">
        <f>IF(J16&lt;=0,"",IF(J16&lt;=2,"Muy Baja",IF(J16&lt;=24,"Baja",IF(J16&lt;=500,"Media",IF(J16&lt;=5000,"Alta","Muy Alta")))))</f>
        <v>Baja</v>
      </c>
      <c r="L16" s="119">
        <v>0.4</v>
      </c>
      <c r="M16" s="121" t="s">
        <v>201</v>
      </c>
      <c r="N16" s="119">
        <f>IF(M16="","",IF(M16="menor a 10 SMLMV",0.2,IF(M16="ENTRE 10 Y 50 SMLMV",0.4,IF(M16="entre 50 y 100 SMLMV",0.6,IF(M16="entre 100 y 500 SMLMV",0.8,IF(M16="Mayor a 500 SMLMV",1,))))))</f>
        <v>0</v>
      </c>
      <c r="O16" s="107" t="str">
        <f>IF(N16&lt;=0,"",IF(N16&lt;=20%,"Leve",IF(N16&lt;=40%,"Menor",IF(N16&lt;=60%,"Moderado",IF(N16&lt;=80%,"Mayor","Catastrofico")))))</f>
        <v/>
      </c>
      <c r="P16" s="110" t="s">
        <v>286</v>
      </c>
      <c r="Q16" s="31" t="s">
        <v>281</v>
      </c>
      <c r="R16" s="107" t="str">
        <f>IF(S16&lt;=0,"",IF(S16&lt;=20%,"Leve",IF(S16&lt;=40%,"Menor",IF(S16&lt;=60%,"Moderado",IF(S16&lt;=80%,"Mayor","Catastrofico")))))</f>
        <v>Mayor</v>
      </c>
      <c r="S16" s="119">
        <f>IF(P16="","",IF(P16="El riesgo afecta la imagen de algún área de la organización",0.2,IF(P16="El riesgo afecta la imagen de la entidad internamente, de conocimiento general nivel interno, de junta directiva y accionistas y/o de proveedores",0.4,IF(P16="El riesgo afecta la imagen de la entidad con algunos usuarios de relevancia frente al logro de los objetivos",0.6,IF(P16="El riesgo afecta la imagen de la entidad con efecto publicitario sostenido a nivel de sector administrativo, nivel departamental o municipal",0.8,IF(P16="El riesgo afecta la imagen de la entidad a nivel nacional, con efecto publicitario sostenido a nivel país",1,))))))</f>
        <v>0.8</v>
      </c>
      <c r="T16" s="107" t="str">
        <f>IF(U16&lt;=0,"",IF(U16&lt;=20%,"Leve",IF(U16&lt;=40%,"Menor",IF(U16&lt;=60%,"Moderado",IF(U16&lt;=80%,"Mayor","Catastrofico")))))</f>
        <v>Mayor</v>
      </c>
      <c r="U16" s="113">
        <f>+S16</f>
        <v>0.8</v>
      </c>
      <c r="V16" s="109" t="str">
        <f>IF(OR(AND(K16="Muy Baja",T16="Leve"),AND(K16="Muy Baja",T16="Menor"),AND(K16="Baja",T16="Leve")),"Bajo",IF(OR(AND(K16="Muy baja",T16="Moderado"),AND(K16="Baja",T16="Menor"),AND(K16="Baja",T16="Moderado"),AND(K16="Media",T16="Leve"),AND(K16="Media",T16="Menor"),AND(K16="Media",T16="Moderado"),AND(K16="Alta",T16="Leve"),AND(K16="Alta",T16="Menor")),"Moderado",IF(OR(AND(K16="Muy Baja",T16="Mayor"),AND(K16="Baja",T16="Mayor"),AND(K16="Media",T16="Mayor"),AND(K16="Alta",T16="Moderado"),AND(K16="Alta",T16="Mayor"),AND(K16="Muy Alta",T16="Leve"),AND(K16="Muy Alta",T16="Menor"),AND(K16="Muy Alta",T16="Moderado"),AND(K16="Muy Alta",T16="Mayor")),"Alto",IF(OR(AND(K16="Muy Baja",T16="Catastrofico"),AND(K16="Baja",T16="Catastrofico"),AND(K16="Media",T16="Catastrofico"),AND(K16="Alta",T16="Catastrofico"),AND(K16="Muy Alta",T16="Catastrofico")),"Extremo",))))</f>
        <v>Alto</v>
      </c>
      <c r="W16" s="18">
        <v>1</v>
      </c>
      <c r="X16" s="45" t="s">
        <v>311</v>
      </c>
      <c r="Y16" s="41" t="s">
        <v>312</v>
      </c>
      <c r="Z16" s="19" t="s">
        <v>313</v>
      </c>
      <c r="AA16" s="20" t="str">
        <f t="shared" si="0"/>
        <v>Subdirector tecnico de Calidad Educativa Seguimiento y control a las acciones realizadas desde la Dirección de Calidad Educativa,  ANUAL</v>
      </c>
      <c r="AB16" s="21" t="s">
        <v>314</v>
      </c>
      <c r="AC16" s="35">
        <f>IF(AB16="","",IF(AB16="Preventivo",0.25,IF(AB16="Detectivo",0.15,IF(AB16="Correctivo",0.1,))))</f>
        <v>0.15</v>
      </c>
      <c r="AD16" s="22" t="str">
        <f>+IF(OR(AB16='[1]11 FORMULAS'!$O$4,AB16='[1]11 FORMULAS'!$O$5),'[1]11 FORMULAS'!$P$5,IF(AB16='[1]11 FORMULAS'!$O$6,'[1]11 FORMULAS'!$P$6,""))</f>
        <v>Probabilidad</v>
      </c>
      <c r="AE16" s="21" t="s">
        <v>197</v>
      </c>
      <c r="AF16" s="35">
        <v>0.25</v>
      </c>
      <c r="AG16" s="23" t="s">
        <v>198</v>
      </c>
      <c r="AH16" s="23" t="s">
        <v>199</v>
      </c>
      <c r="AI16" s="23" t="s">
        <v>200</v>
      </c>
      <c r="AJ16" s="22">
        <f>+AC16+AF16</f>
        <v>0.4</v>
      </c>
      <c r="AK16" s="22">
        <f>+L16*AJ16</f>
        <v>0.16000000000000003</v>
      </c>
      <c r="AL16" s="22">
        <f>+L16-AK16</f>
        <v>0.24</v>
      </c>
      <c r="AM16" s="22">
        <f>IF(AD16='[1]11 FORMULAS'!$P$6,U16-(U16*AJ16),U16)</f>
        <v>0.8</v>
      </c>
      <c r="AN16" s="108">
        <f>+AL19</f>
        <v>4.6799999999999994E-2</v>
      </c>
      <c r="AO16" s="107" t="str">
        <f>IF(AN16&lt;=0,"",IF(AN16&lt;=20%,"Muy Baja",IF(AN16&lt;=40%,"Baja",IF(AN16&lt;=60%,"Media",IF(AN16&lt;=80%,"Alta","Muy Alta")))))</f>
        <v>Muy Baja</v>
      </c>
      <c r="AP16" s="108">
        <f>+AM15</f>
        <v>0.45000000000000007</v>
      </c>
      <c r="AQ16" s="107" t="str">
        <f>IF(AP16&lt;=0,"",IF(AP16&lt;=20%,"Leve",IF(AP16&lt;=40%,"Menor",IF(AP16&lt;=60%,"Moderado",IF(AP16&lt;=80%,"Mayor","Catastrofico")))))</f>
        <v>Moderado</v>
      </c>
      <c r="AR16" s="109" t="str">
        <f>IF(OR(AND(AO16="Muy Baja",AQ16="Leve"),AND(AO16="Muy Baja",AQ16="Menor"),AND(AO16="Baja",AQ16="Leve")),"Bajo",IF(OR(AND(AO16="Muy baja",AQ16="Moderado"),AND(AO16="Baja",AQ16="Menor"),AND(AO16="Baja",AQ16="Moderado"),AND(AO16="Media",AQ16="Leve"),AND(AO16="Media",AQ16="Menor"),AND(AO16="Media",AQ16="Moderado"),AND(AO16="Alta",AQ16="Leve"),AND(AO16="Alta",AQ16="Menor")),"Moderado",IF(OR(AND(AO16="Muy Baja",AQ16="Mayor"),AND(AO16="Baja",AQ16="Mayor"),AND(AO16="Media",AQ16="Mayor"),AND(AO16="Alta",AQ16="Moderado"),AND(AO16="Alta",AQ16="Mayor"),AND(AO16="Muy Alta",AQ16="Leve"),AND(AO16="Muy Alta",AQ16="Menor"),AND(AO16="Muy Alta",AQ16="Moderado"),AND(AO16="Muy Alta",AQ16="Mayor")),"Alto",IF(OR(AND(AO16="Muy Baja",AQ16="Catastrofico"),AND(AO16="Baja",AQ16="Catastrofico"),AND(AO16="Media",AQ16="Catastrofico"),AND(AO16="Alta",AQ16="Catastrofico"),AND(AO16="Muy Alta",AQ16="Catastrofico")),"Extremo",""))))</f>
        <v>Moderado</v>
      </c>
      <c r="AS16" s="110" t="s">
        <v>202</v>
      </c>
      <c r="AT16" s="102"/>
      <c r="AU16" s="102"/>
      <c r="AV16" s="102"/>
      <c r="AW16" s="102"/>
      <c r="AX16" s="132" t="s">
        <v>315</v>
      </c>
      <c r="AY16" s="132" t="s">
        <v>316</v>
      </c>
      <c r="AZ16" s="102" t="s">
        <v>317</v>
      </c>
      <c r="BA16" s="102"/>
      <c r="BB16" s="102"/>
      <c r="BC16" s="102"/>
      <c r="BE16" s="32" t="str">
        <f>IF(BD16="","",IF(BD16="Muy Baja",0.2,IF(BD16="Baja",0.4,IF(BD16="Media",0.6,IF(BD16="Alta",0.8,IF(BD16="Muy Alta",1,))))))</f>
        <v/>
      </c>
      <c r="BF16" s="105" t="s">
        <v>295</v>
      </c>
      <c r="BG16" s="106"/>
      <c r="BI16" s="13" t="s">
        <v>284</v>
      </c>
    </row>
    <row r="17" spans="1:61" s="24" customFormat="1" ht="65.25" customHeight="1" x14ac:dyDescent="0.25">
      <c r="A17" s="114"/>
      <c r="B17" s="114"/>
      <c r="C17" s="114"/>
      <c r="D17" s="114"/>
      <c r="E17" s="115"/>
      <c r="F17" s="114"/>
      <c r="G17" s="116"/>
      <c r="H17" s="116"/>
      <c r="I17" s="117"/>
      <c r="J17" s="118"/>
      <c r="K17" s="107"/>
      <c r="L17" s="120"/>
      <c r="M17" s="121"/>
      <c r="N17" s="120"/>
      <c r="O17" s="107"/>
      <c r="P17" s="111"/>
      <c r="Q17" s="31" t="s">
        <v>280</v>
      </c>
      <c r="R17" s="107"/>
      <c r="S17" s="120"/>
      <c r="T17" s="107"/>
      <c r="U17" s="113"/>
      <c r="V17" s="109"/>
      <c r="W17" s="18">
        <v>2</v>
      </c>
      <c r="X17" s="45" t="s">
        <v>311</v>
      </c>
      <c r="Y17" s="41" t="s">
        <v>318</v>
      </c>
      <c r="Z17" s="19" t="s">
        <v>319</v>
      </c>
      <c r="AA17" s="20" t="str">
        <f t="shared" si="0"/>
        <v>Subdirector tecnico de Calidad Educativa Definir espacios que permitan la articulación de las diferentes dependencias de la SED con el fin de coordinar las actividades para la consecución de los objetivos. MENSUAL</v>
      </c>
      <c r="AB17" s="21" t="s">
        <v>196</v>
      </c>
      <c r="AC17" s="35">
        <f>IF(AB17="","",IF(AB17="Preventivo",0.25,IF(AB17="Detectivo",0.15,IF(AB17="Correctivo",0.1,))))</f>
        <v>0.25</v>
      </c>
      <c r="AD17" s="22" t="str">
        <f>+IF(OR(AB17='[1]11 FORMULAS'!$O$4,AB17='[1]11 FORMULAS'!$O$5),'[1]11 FORMULAS'!$P$5,IF(AB17='[1]11 FORMULAS'!$O$6,'[1]11 FORMULAS'!$P$6,""))</f>
        <v>Probabilidad</v>
      </c>
      <c r="AE17" s="21" t="s">
        <v>197</v>
      </c>
      <c r="AF17" s="35">
        <v>0.25</v>
      </c>
      <c r="AG17" s="23" t="s">
        <v>198</v>
      </c>
      <c r="AH17" s="23" t="s">
        <v>308</v>
      </c>
      <c r="AI17" s="23" t="s">
        <v>200</v>
      </c>
      <c r="AJ17" s="22">
        <f t="shared" ref="AJ17:AJ19" si="5">+AC17+AF17</f>
        <v>0.5</v>
      </c>
      <c r="AK17" s="22">
        <f>+AL16*AJ17</f>
        <v>0.12</v>
      </c>
      <c r="AL17" s="22">
        <f>+AL16-AK17</f>
        <v>0.12</v>
      </c>
      <c r="AM17" s="22">
        <f>IF(AD17='[1]11 FORMULAS'!$P$6,AM16-(AM16*AJ17),AM16)</f>
        <v>0.8</v>
      </c>
      <c r="AN17" s="108"/>
      <c r="AO17" s="107"/>
      <c r="AP17" s="108"/>
      <c r="AQ17" s="107"/>
      <c r="AR17" s="109"/>
      <c r="AS17" s="111"/>
      <c r="AT17" s="103"/>
      <c r="AU17" s="103"/>
      <c r="AV17" s="103"/>
      <c r="AW17" s="103"/>
      <c r="AX17" s="133"/>
      <c r="AY17" s="133"/>
      <c r="AZ17" s="103"/>
      <c r="BA17" s="103"/>
      <c r="BB17" s="103"/>
      <c r="BC17" s="103"/>
      <c r="BE17" s="33"/>
      <c r="BF17"/>
      <c r="BI17" s="13" t="s">
        <v>282</v>
      </c>
    </row>
    <row r="18" spans="1:61" s="24" customFormat="1" ht="65.25" customHeight="1" x14ac:dyDescent="0.25">
      <c r="A18" s="114"/>
      <c r="B18" s="114"/>
      <c r="C18" s="114"/>
      <c r="D18" s="114"/>
      <c r="E18" s="115"/>
      <c r="F18" s="114"/>
      <c r="G18" s="116"/>
      <c r="H18" s="116"/>
      <c r="I18" s="117"/>
      <c r="J18" s="118"/>
      <c r="K18" s="107"/>
      <c r="L18" s="120"/>
      <c r="M18" s="121"/>
      <c r="N18" s="120"/>
      <c r="O18" s="107"/>
      <c r="P18" s="111"/>
      <c r="Q18" s="31" t="s">
        <v>285</v>
      </c>
      <c r="R18" s="107"/>
      <c r="S18" s="120"/>
      <c r="T18" s="107"/>
      <c r="U18" s="113"/>
      <c r="V18" s="109"/>
      <c r="W18" s="18">
        <v>3</v>
      </c>
      <c r="X18" s="45" t="s">
        <v>311</v>
      </c>
      <c r="Y18" s="41" t="s">
        <v>320</v>
      </c>
      <c r="Z18" s="19" t="s">
        <v>319</v>
      </c>
      <c r="AA18" s="20" t="str">
        <f t="shared" si="0"/>
        <v>Subdirector tecnico de Calidad Educativa Gestionar la participación de aliados estratégicos, para complementar las acciones de mejoramiento. MENSUAL</v>
      </c>
      <c r="AB18" s="21" t="s">
        <v>314</v>
      </c>
      <c r="AC18" s="35">
        <f>IF(AB18="","",IF(AB18="Preventivo",0.25,IF(AB18="Detectivo",0.15,IF(AB18="Correctivo",0.1,))))</f>
        <v>0.15</v>
      </c>
      <c r="AD18" s="22" t="str">
        <f>+IF(OR(AB18='[1]11 FORMULAS'!$O$4,AB18='[1]11 FORMULAS'!$O$5),'[1]11 FORMULAS'!$P$5,IF(AB18='[1]11 FORMULAS'!$O$6,'[1]11 FORMULAS'!$P$6,""))</f>
        <v>Probabilidad</v>
      </c>
      <c r="AE18" s="21" t="s">
        <v>197</v>
      </c>
      <c r="AF18" s="35">
        <v>0.25</v>
      </c>
      <c r="AG18" s="23" t="s">
        <v>198</v>
      </c>
      <c r="AH18" s="23" t="s">
        <v>199</v>
      </c>
      <c r="AI18" s="23" t="s">
        <v>200</v>
      </c>
      <c r="AJ18" s="22">
        <f t="shared" si="5"/>
        <v>0.4</v>
      </c>
      <c r="AK18" s="22">
        <f>+AL17*AJ18</f>
        <v>4.8000000000000001E-2</v>
      </c>
      <c r="AL18" s="22">
        <f t="shared" ref="AL18:AL19" si="6">+AL17-AK18</f>
        <v>7.1999999999999995E-2</v>
      </c>
      <c r="AM18" s="22">
        <f>IF(AD18='[1]11 FORMULAS'!$P$6,AM17-(AM17*AJ18),AM17)</f>
        <v>0.8</v>
      </c>
      <c r="AN18" s="108"/>
      <c r="AO18" s="107"/>
      <c r="AP18" s="108"/>
      <c r="AQ18" s="107"/>
      <c r="AR18" s="109"/>
      <c r="AS18" s="111"/>
      <c r="AT18" s="103"/>
      <c r="AU18" s="103"/>
      <c r="AV18" s="103"/>
      <c r="AW18" s="103"/>
      <c r="AX18" s="133"/>
      <c r="AY18" s="133"/>
      <c r="AZ18" s="103"/>
      <c r="BA18" s="103"/>
      <c r="BB18" s="103"/>
      <c r="BC18" s="103"/>
      <c r="BE18" s="33"/>
      <c r="BF18"/>
    </row>
    <row r="19" spans="1:61" s="24" customFormat="1" ht="65.25" customHeight="1" x14ac:dyDescent="0.25">
      <c r="A19" s="114"/>
      <c r="B19" s="114"/>
      <c r="C19" s="114"/>
      <c r="D19" s="114"/>
      <c r="E19" s="115"/>
      <c r="F19" s="114"/>
      <c r="G19" s="116"/>
      <c r="H19" s="116"/>
      <c r="I19" s="117"/>
      <c r="J19" s="118"/>
      <c r="K19" s="107"/>
      <c r="L19" s="120"/>
      <c r="M19" s="121"/>
      <c r="N19" s="120"/>
      <c r="O19" s="107"/>
      <c r="P19" s="111"/>
      <c r="Q19" s="31" t="s">
        <v>286</v>
      </c>
      <c r="R19" s="107"/>
      <c r="S19" s="120"/>
      <c r="T19" s="107"/>
      <c r="U19" s="113"/>
      <c r="V19" s="109"/>
      <c r="W19" s="18">
        <v>4</v>
      </c>
      <c r="X19" s="45" t="s">
        <v>311</v>
      </c>
      <c r="Y19" s="41" t="s">
        <v>321</v>
      </c>
      <c r="Z19" s="19" t="s">
        <v>319</v>
      </c>
      <c r="AA19" s="20" t="str">
        <f t="shared" si="0"/>
        <v>Subdirector tecnico de Calidad Educativa Comité de seguimiento para asignación de recursos MENSUAL</v>
      </c>
      <c r="AB19" s="21" t="s">
        <v>307</v>
      </c>
      <c r="AC19" s="35">
        <f>IF(AB19="","",IF(AB19="Preventivo",0.25,IF(AB19="Detectivo",0.15,IF(AB19="Correctivo",0.1,))))</f>
        <v>0.1</v>
      </c>
      <c r="AD19" s="22" t="str">
        <f>+IF(OR(AB19='[1]11 FORMULAS'!$O$4,AB19='[1]11 FORMULAS'!$O$5),'[1]11 FORMULAS'!$P$5,IF(AB19='[1]11 FORMULAS'!$O$6,'[1]11 FORMULAS'!$P$6,""))</f>
        <v>Impacto</v>
      </c>
      <c r="AE19" s="21" t="s">
        <v>197</v>
      </c>
      <c r="AF19" s="35">
        <v>0.25</v>
      </c>
      <c r="AG19" s="23" t="s">
        <v>198</v>
      </c>
      <c r="AH19" s="23" t="s">
        <v>199</v>
      </c>
      <c r="AI19" s="23" t="s">
        <v>200</v>
      </c>
      <c r="AJ19" s="22">
        <f t="shared" si="5"/>
        <v>0.35</v>
      </c>
      <c r="AK19" s="22">
        <f>+AL18*AJ19</f>
        <v>2.5199999999999997E-2</v>
      </c>
      <c r="AL19" s="22">
        <f t="shared" si="6"/>
        <v>4.6799999999999994E-2</v>
      </c>
      <c r="AM19" s="22">
        <v>0.8</v>
      </c>
      <c r="AN19" s="108"/>
      <c r="AO19" s="107"/>
      <c r="AP19" s="108"/>
      <c r="AQ19" s="107"/>
      <c r="AR19" s="109"/>
      <c r="AS19" s="111"/>
      <c r="AT19" s="103"/>
      <c r="AU19" s="103"/>
      <c r="AV19" s="103"/>
      <c r="AW19" s="103"/>
      <c r="AX19" s="133"/>
      <c r="AY19" s="133"/>
      <c r="AZ19" s="103"/>
      <c r="BA19" s="103"/>
      <c r="BB19" s="103"/>
      <c r="BC19" s="103"/>
      <c r="BE19" s="33"/>
      <c r="BF19"/>
    </row>
    <row r="20" spans="1:61" s="24" customFormat="1" ht="92.25" customHeight="1" x14ac:dyDescent="0.25">
      <c r="A20" s="114" t="s">
        <v>334</v>
      </c>
      <c r="B20" s="114" t="s">
        <v>205</v>
      </c>
      <c r="C20" s="114" t="s">
        <v>323</v>
      </c>
      <c r="D20" s="114" t="s">
        <v>324</v>
      </c>
      <c r="E20" s="115" t="str">
        <f>+CONCATENATE(B20," ",C20," ",D20)</f>
        <v>Posibilidad de perdida reputacional Por  Focalización de las IEO, sin tener en cuenta los indicadores de eficiencia interna y de calidad Debido a Debilidad en los controles  existentes  en los procesos y procedimientos</v>
      </c>
      <c r="F20" s="114" t="s">
        <v>206</v>
      </c>
      <c r="G20" s="116"/>
      <c r="H20" s="116" t="s">
        <v>195</v>
      </c>
      <c r="I20" s="117" t="str">
        <f t="shared" ref="I20:I23" si="7">+G20&amp;H20</f>
        <v>Procesos</v>
      </c>
      <c r="J20" s="118">
        <v>100</v>
      </c>
      <c r="K20" s="107" t="str">
        <f>IF(J20&lt;=0,"",IF(J20&lt;=2,"Muy Baja",IF(J20&lt;=24,"Baja",IF(J20&lt;=500,"Media",IF(J20&lt;=5000,"Alta","Muy Alta")))))</f>
        <v>Media</v>
      </c>
      <c r="L20" s="119">
        <v>0.6</v>
      </c>
      <c r="M20" s="121" t="s">
        <v>201</v>
      </c>
      <c r="N20" s="119">
        <f>IF(M20="","",IF(M20="menor a 10 SMLMV",0.2,IF(M20="ENTRE 10 Y 50 SMLMV",0.4,IF(M20="entre 50 y 100 SMLMV",0.6,IF(M20="entre 100 y 500 SMLMV",0.8,IF(M20="Mayor a 500 SMLMV",1,))))))</f>
        <v>0</v>
      </c>
      <c r="O20" s="107" t="str">
        <f>IF(N20&lt;=0,"",IF(N20&lt;=20%,"Leve",IF(N20&lt;=40%,"Menor",IF(N20&lt;=60%,"Moderado",IF(N20&lt;=80%,"Mayor","Catastrofico")))))</f>
        <v/>
      </c>
      <c r="P20" s="110" t="s">
        <v>286</v>
      </c>
      <c r="Q20" s="31" t="s">
        <v>281</v>
      </c>
      <c r="R20" s="107" t="str">
        <f>IF(S20&lt;=0,"",IF(S20&lt;=20%,"Leve",IF(S20&lt;=40%,"Menor",IF(S20&lt;=60%,"Moderado",IF(S20&lt;=80%,"Mayor","Catastrofico")))))</f>
        <v>Mayor</v>
      </c>
      <c r="S20" s="119">
        <f>IF(P20="","",IF(P20="El riesgo afecta la imagen de algún área de la organización",0.2,IF(P20="El riesgo afecta la imagen de la entidad internamente, de conocimiento general nivel interno, de junta directiva y accionistas y/o de proveedores",0.4,IF(P20="El riesgo afecta la imagen de la entidad con algunos usuarios de relevancia frente al logro de los objetivos",0.6,IF(P20="El riesgo afecta la imagen de la entidad con efecto publicitario sostenido a nivel de sector administrativo, nivel departamental o municipal",0.8,IF(P20="El riesgo afecta la imagen de la entidad a nivel nacional, con efecto publicitario sostenido a nivel país",1,))))))</f>
        <v>0.8</v>
      </c>
      <c r="T20" s="107" t="str">
        <f>IF(U20&lt;=0,"",IF(U20&lt;=20%,"Leve",IF(U20&lt;=40%,"Menor",IF(U20&lt;=60%,"Moderado",IF(U20&lt;=80%,"Mayor","Catastrofico")))))</f>
        <v>Mayor</v>
      </c>
      <c r="U20" s="113">
        <f>+S20</f>
        <v>0.8</v>
      </c>
      <c r="V20" s="109" t="str">
        <f>IF(OR(AND(K20="Muy Baja",T20="Leve"),AND(K20="Muy Baja",T20="Menor"),AND(K20="Baja",T20="Leve")),"Bajo",IF(OR(AND(K20="Muy baja",T20="Moderado"),AND(K20="Baja",T20="Menor"),AND(K20="Baja",T20="Moderado"),AND(K20="Media",T20="Leve"),AND(K20="Media",T20="Menor"),AND(K20="Media",T20="Moderado"),AND(K20="Alta",T20="Leve"),AND(K20="Alta",T20="Menor")),"Moderado",IF(OR(AND(K20="Muy Baja",T20="Mayor"),AND(K20="Baja",T20="Mayor"),AND(K20="Media",T20="Mayor"),AND(K20="Alta",T20="Moderado"),AND(K20="Alta",T20="Mayor"),AND(K20="Muy Alta",T20="Leve"),AND(K20="Muy Alta",T20="Menor"),AND(K20="Muy Alta",T20="Moderado"),AND(K20="Muy Alta",T20="Mayor")),"Alto",IF(OR(AND(K20="Muy Baja",T20="Catastrofico"),AND(K20="Baja",T20="Catastrofico"),AND(K20="Media",T20="Catastrofico"),AND(K20="Alta",T20="Catastrofico"),AND(K20="Muy Alta",T20="Catastrofico")),"Extremo",))))</f>
        <v>Alto</v>
      </c>
      <c r="W20" s="18">
        <v>1</v>
      </c>
      <c r="X20" s="45" t="s">
        <v>311</v>
      </c>
      <c r="Y20" s="41" t="s">
        <v>325</v>
      </c>
      <c r="Z20" s="19" t="s">
        <v>313</v>
      </c>
      <c r="AA20" s="20" t="str">
        <f t="shared" ref="AA20:AA22" si="8">+CONCATENATE(X20," ",Y20," ",Z20)</f>
        <v>Subdirector tecnico de Calidad Educativa Actualización permanente de la información histórica de los indicadores de eficiencia interna y calidad, con apoyo de Planeación Educativa.
Articular con el proceso de TICS, las necesidades de información desde las diferentes plataformas que se manejan en la SED. ANUAL</v>
      </c>
      <c r="AB20" s="21" t="s">
        <v>196</v>
      </c>
      <c r="AC20" s="35">
        <f>IF(AB20="","",IF(AB20="Preventivo",0.25,IF(AB20="Detectivo",0.15,IF(AB20="Correctivo",0.1,))))</f>
        <v>0.25</v>
      </c>
      <c r="AD20" s="22" t="str">
        <f>+IF(OR(AB20='[1]11 FORMULAS'!$O$4,AB20='[1]11 FORMULAS'!$O$5),'[1]11 FORMULAS'!$P$5,IF(AB20='[1]11 FORMULAS'!$O$6,'[1]11 FORMULAS'!$P$6,""))</f>
        <v>Probabilidad</v>
      </c>
      <c r="AE20" s="21" t="s">
        <v>197</v>
      </c>
      <c r="AF20" s="35">
        <f>IF(AE20="","",IF(AE20="Manual",0.15,IF(AE20="Automático",0.25,)))</f>
        <v>0.15</v>
      </c>
      <c r="AG20" s="23" t="s">
        <v>198</v>
      </c>
      <c r="AH20" s="23" t="s">
        <v>199</v>
      </c>
      <c r="AI20" s="23" t="s">
        <v>200</v>
      </c>
      <c r="AJ20" s="22">
        <f>+AC20+AF20</f>
        <v>0.4</v>
      </c>
      <c r="AK20" s="22">
        <f>+L20*AJ20</f>
        <v>0.24</v>
      </c>
      <c r="AL20" s="22">
        <f>+L20-AK20</f>
        <v>0.36</v>
      </c>
      <c r="AM20" s="22">
        <f>IF(AD20='[1]11 FORMULAS'!$P$6,U20-(U20*AJ20),U20)</f>
        <v>0.8</v>
      </c>
      <c r="AN20" s="108">
        <f>+AL22</f>
        <v>0.09</v>
      </c>
      <c r="AO20" s="107" t="str">
        <f>IF(AN20&lt;=0,"",IF(AN20&lt;=20%,"Muy Baja",IF(AN20&lt;=40%,"Baja",IF(AN20&lt;=60%,"Media",IF(AN20&lt;=80%,"Alta","Muy Alta")))))</f>
        <v>Muy Baja</v>
      </c>
      <c r="AP20" s="108">
        <f>+AM22</f>
        <v>0.4</v>
      </c>
      <c r="AQ20" s="107" t="str">
        <f>IF(AP20&lt;=0,"",IF(AP20&lt;=20%,"Leve",IF(AP20&lt;=40%,"Menor",IF(AP20&lt;=60%,"Moderado",IF(AP20&lt;=80%,"Mayor","Catastrofico")))))</f>
        <v>Menor</v>
      </c>
      <c r="AR20" s="109" t="str">
        <f>IF(OR(AND(AO20="Muy Baja",AQ20="Leve"),AND(AO20="Muy Baja",AQ20="Menor"),AND(AO20="Baja",AQ20="Leve")),"Bajo",IF(OR(AND(AO20="Muy baja",AQ20="Moderado"),AND(AO20="Baja",AQ20="Menor"),AND(AO20="Baja",AQ20="Moderado"),AND(AO20="Media",AQ20="Leve"),AND(AO20="Media",AQ20="Menor"),AND(AO20="Media",AQ20="Moderado"),AND(AO20="Alta",AQ20="Leve"),AND(AO20="Alta",AQ20="Menor")),"Moderado",IF(OR(AND(AO20="Muy Baja",AQ20="Mayor"),AND(AO20="Baja",AQ20="Mayor"),AND(AO20="Media",AQ20="Mayor"),AND(AO20="Alta",AQ20="Moderado"),AND(AO20="Alta",AQ20="Mayor"),AND(AO20="Muy Alta",AQ20="Leve"),AND(AO20="Muy Alta",AQ20="Menor"),AND(AO20="Muy Alta",AQ20="Moderado"),AND(AO20="Muy Alta",AQ20="Mayor")),"Alto",IF(OR(AND(AO20="Muy Baja",AQ20="Catastrofico"),AND(AO20="Baja",AQ20="Catastrofico"),AND(AO20="Media",AQ20="Catastrofico"),AND(AO20="Alta",AQ20="Catastrofico"),AND(AO20="Muy Alta",AQ20="Catastrofico")),"Extremo",""))))</f>
        <v>Bajo</v>
      </c>
      <c r="AS20" s="110" t="s">
        <v>202</v>
      </c>
      <c r="AT20" s="102"/>
      <c r="AU20" s="102"/>
      <c r="AV20" s="102"/>
      <c r="AW20" s="102"/>
      <c r="AX20" s="132" t="s">
        <v>326</v>
      </c>
      <c r="AY20" s="132" t="s">
        <v>326</v>
      </c>
      <c r="AZ20" s="102" t="s">
        <v>317</v>
      </c>
      <c r="BA20" s="102"/>
      <c r="BB20" s="102"/>
      <c r="BC20" s="102"/>
      <c r="BI20" s="13" t="s">
        <v>327</v>
      </c>
    </row>
    <row r="21" spans="1:61" s="24" customFormat="1" ht="69" customHeight="1" x14ac:dyDescent="0.25">
      <c r="A21" s="114"/>
      <c r="B21" s="114"/>
      <c r="C21" s="114"/>
      <c r="D21" s="114"/>
      <c r="E21" s="115"/>
      <c r="F21" s="114"/>
      <c r="G21" s="116"/>
      <c r="H21" s="116"/>
      <c r="I21" s="117"/>
      <c r="J21" s="118"/>
      <c r="K21" s="107"/>
      <c r="L21" s="120"/>
      <c r="M21" s="121"/>
      <c r="N21" s="120"/>
      <c r="O21" s="107"/>
      <c r="P21" s="111"/>
      <c r="Q21" s="31" t="s">
        <v>280</v>
      </c>
      <c r="R21" s="107"/>
      <c r="S21" s="120"/>
      <c r="T21" s="107"/>
      <c r="U21" s="113"/>
      <c r="V21" s="109"/>
      <c r="W21" s="18">
        <v>2</v>
      </c>
      <c r="X21" s="45" t="s">
        <v>311</v>
      </c>
      <c r="Y21" s="41" t="s">
        <v>328</v>
      </c>
      <c r="Z21" s="19" t="s">
        <v>313</v>
      </c>
      <c r="AA21" s="20" t="str">
        <f t="shared" si="8"/>
        <v>Subdirector tecnico de Calidad Educativa Emisión de orientaciones de focalización y priorización para la asignación de programas, proyectos, aliados.  ANUAL</v>
      </c>
      <c r="AB21" s="21" t="s">
        <v>196</v>
      </c>
      <c r="AC21" s="35">
        <v>0.25</v>
      </c>
      <c r="AD21" s="22" t="str">
        <f>+IF(OR(AB21='[1]11 FORMULAS'!$O$4,AB21='[1]11 FORMULAS'!$O$5),'[1]11 FORMULAS'!$P$5,IF(AB21='[1]11 FORMULAS'!$O$6,'[1]11 FORMULAS'!$P$6,""))</f>
        <v>Probabilidad</v>
      </c>
      <c r="AE21" s="21" t="s">
        <v>197</v>
      </c>
      <c r="AF21" s="35">
        <v>0.25</v>
      </c>
      <c r="AG21" s="23" t="s">
        <v>198</v>
      </c>
      <c r="AH21" s="23" t="s">
        <v>199</v>
      </c>
      <c r="AI21" s="23" t="s">
        <v>200</v>
      </c>
      <c r="AJ21" s="22">
        <f t="shared" ref="AJ21:AJ22" si="9">+AC21+AF21</f>
        <v>0.5</v>
      </c>
      <c r="AK21" s="22">
        <f>+AL20*AJ21</f>
        <v>0.18</v>
      </c>
      <c r="AL21" s="22">
        <f>+AL20-AK21</f>
        <v>0.18</v>
      </c>
      <c r="AM21" s="22">
        <f>IF(AD21='[1]11 FORMULAS'!$P$6,AM20-(AM20*AJ21),AM20)</f>
        <v>0.8</v>
      </c>
      <c r="AN21" s="108"/>
      <c r="AO21" s="107"/>
      <c r="AP21" s="108"/>
      <c r="AQ21" s="107"/>
      <c r="AR21" s="109"/>
      <c r="AS21" s="111"/>
      <c r="AT21" s="103"/>
      <c r="AU21" s="103"/>
      <c r="AV21" s="103"/>
      <c r="AW21" s="103"/>
      <c r="AX21" s="133"/>
      <c r="AY21" s="133"/>
      <c r="AZ21" s="103"/>
      <c r="BA21" s="103"/>
      <c r="BB21" s="103"/>
      <c r="BC21" s="103"/>
      <c r="BI21" s="13" t="s">
        <v>329</v>
      </c>
    </row>
    <row r="22" spans="1:61" s="24" customFormat="1" ht="69" customHeight="1" x14ac:dyDescent="0.25">
      <c r="A22" s="114"/>
      <c r="B22" s="114"/>
      <c r="C22" s="114"/>
      <c r="D22" s="114"/>
      <c r="E22" s="115"/>
      <c r="F22" s="114"/>
      <c r="G22" s="116"/>
      <c r="H22" s="116"/>
      <c r="I22" s="117"/>
      <c r="J22" s="118"/>
      <c r="K22" s="107"/>
      <c r="L22" s="120"/>
      <c r="M22" s="121"/>
      <c r="N22" s="120"/>
      <c r="O22" s="107"/>
      <c r="P22" s="111"/>
      <c r="Q22" s="31" t="s">
        <v>285</v>
      </c>
      <c r="R22" s="107"/>
      <c r="S22" s="120"/>
      <c r="T22" s="107"/>
      <c r="U22" s="113"/>
      <c r="V22" s="109"/>
      <c r="W22" s="18">
        <v>3</v>
      </c>
      <c r="X22" s="45" t="s">
        <v>311</v>
      </c>
      <c r="Y22" s="41" t="s">
        <v>330</v>
      </c>
      <c r="Z22" s="19" t="s">
        <v>313</v>
      </c>
      <c r="AA22" s="20" t="str">
        <f t="shared" si="8"/>
        <v>Subdirector tecnico de Calidad Educativa Control de aplicación de orientaciones de focalización y priorización.  ANUAL</v>
      </c>
      <c r="AB22" s="21" t="s">
        <v>307</v>
      </c>
      <c r="AC22" s="35">
        <v>0.25</v>
      </c>
      <c r="AD22" s="22" t="str">
        <f>+IF(OR(AB22='[1]11 FORMULAS'!$O$4,AB22='[1]11 FORMULAS'!$O$5),'[1]11 FORMULAS'!$P$5,IF(AB22='[1]11 FORMULAS'!$O$6,'[1]11 FORMULAS'!$P$6,""))</f>
        <v>Impacto</v>
      </c>
      <c r="AE22" s="21" t="s">
        <v>197</v>
      </c>
      <c r="AF22" s="35">
        <v>0.25</v>
      </c>
      <c r="AG22" s="23" t="s">
        <v>198</v>
      </c>
      <c r="AH22" s="23" t="s">
        <v>199</v>
      </c>
      <c r="AI22" s="23" t="s">
        <v>200</v>
      </c>
      <c r="AJ22" s="22">
        <f t="shared" si="9"/>
        <v>0.5</v>
      </c>
      <c r="AK22" s="22">
        <f>+AL21*AJ22</f>
        <v>0.09</v>
      </c>
      <c r="AL22" s="22">
        <f t="shared" ref="AL22" si="10">+AL21-AK22</f>
        <v>0.09</v>
      </c>
      <c r="AM22" s="22">
        <f>IF(AD22='[1]11 FORMULAS'!$P$6,AM21-(AM21*AJ22),AM21)</f>
        <v>0.4</v>
      </c>
      <c r="AN22" s="108"/>
      <c r="AO22" s="107"/>
      <c r="AP22" s="108"/>
      <c r="AQ22" s="107"/>
      <c r="AR22" s="109"/>
      <c r="AS22" s="111"/>
      <c r="AT22" s="103"/>
      <c r="AU22" s="103"/>
      <c r="AV22" s="103"/>
      <c r="AW22" s="103"/>
      <c r="AX22" s="133"/>
      <c r="AY22" s="133"/>
      <c r="AZ22" s="103"/>
      <c r="BA22" s="103"/>
      <c r="BB22" s="103"/>
      <c r="BC22" s="103"/>
      <c r="BI22" s="13" t="s">
        <v>331</v>
      </c>
    </row>
    <row r="23" spans="1:61" s="47" customFormat="1" ht="142.5" customHeight="1" x14ac:dyDescent="0.25">
      <c r="A23" s="114" t="s">
        <v>513</v>
      </c>
      <c r="B23" s="114" t="s">
        <v>205</v>
      </c>
      <c r="C23" s="114" t="s">
        <v>335</v>
      </c>
      <c r="D23" s="114" t="s">
        <v>336</v>
      </c>
      <c r="E23" s="115" t="str">
        <f>+CONCATENATE(B23," ",C23," ",D23)</f>
        <v xml:space="preserve">Posibilidad de perdida reputacional Por Planes de desarrollo que no den continuidad a las metas de calidad del sector educativo.  Debido a Falta de continuidad en las estrategias, generadas por los constantes cambios reiterados en el gobierno y desarticulación con otros entes para atender la población. </v>
      </c>
      <c r="F23" s="114" t="s">
        <v>206</v>
      </c>
      <c r="G23" s="116"/>
      <c r="H23" s="116" t="s">
        <v>195</v>
      </c>
      <c r="I23" s="117" t="str">
        <f t="shared" si="7"/>
        <v>Procesos</v>
      </c>
      <c r="J23" s="114">
        <v>12</v>
      </c>
      <c r="K23" s="107" t="str">
        <f>IF(J23&lt;=0,"",IF(J23&lt;=2,"Muy Baja",IF(J23&lt;=24,"Baja",IF(J23&lt;=500,"Media",IF(J23&lt;=5000,"Alta","Muy Alta")))))</f>
        <v>Baja</v>
      </c>
      <c r="L23" s="119">
        <v>0.6</v>
      </c>
      <c r="M23" s="121" t="s">
        <v>201</v>
      </c>
      <c r="N23" s="119">
        <f>IF(M23="","",IF(M23="menor a 10 SMLMV",0.2,IF(M23="ENTRE 10 Y 50 SMLMV",0.4,IF(M23="entre 50 y 100 SMLMV",0.6,IF(M23="entre 100 y 500 SMLMV",0.8,IF(M23="Mayor a 500 SMLMV",1,))))))</f>
        <v>0</v>
      </c>
      <c r="O23" s="107" t="str">
        <f>IF(N23&lt;=0,"",IF(N23&lt;=20%,"Leve",IF(N23&lt;=40%,"Menor",IF(N23&lt;=60%,"Moderado",IF(N23&lt;=80%,"Mayor","Catastrofico")))))</f>
        <v/>
      </c>
      <c r="P23" s="110" t="s">
        <v>286</v>
      </c>
      <c r="Q23" s="31" t="s">
        <v>281</v>
      </c>
      <c r="R23" s="107" t="str">
        <f>IF(S23&lt;=0,"",IF(S23&lt;=20%,"Leve",IF(S23&lt;=40%,"Menor",IF(S23&lt;=60%,"Moderado",IF(S23&lt;=80%,"Mayor","Catastrofico")))))</f>
        <v>Mayor</v>
      </c>
      <c r="S23" s="119">
        <f>IF(P23="","",IF(P23="El riesgo afecta la imagen de algún área de la organización",0.2,IF(P23="El riesgo afecta la imagen de la entidad internamente, de conocimiento general nivel interno, de junta directiva y accionistas y/o de proveedores",0.4,IF(P23="El riesgo afecta la imagen de la entidad con algunos usuarios de relevancia frente al logro de los objetivos",0.6,IF(P23="El riesgo afecta la imagen de la entidad con efecto publicitario sostenido a nivel de sector administrativo, nivel departamental o municipal",0.8,IF(P23="El riesgo afecta la imagen de la entidad a nivel nacional, con efecto publicitario sostenido a nivel país",1,))))))</f>
        <v>0.8</v>
      </c>
      <c r="T23" s="107" t="str">
        <f>IF(U23&lt;=0,"",IF(U23&lt;=20%,"Leve",IF(U23&lt;=40%,"Menor",IF(U23&lt;=60%,"Moderado",IF(U23&lt;=80%,"Mayor","Catastrofico")))))</f>
        <v>Mayor</v>
      </c>
      <c r="U23" s="113">
        <f>+S23</f>
        <v>0.8</v>
      </c>
      <c r="V23" s="109" t="str">
        <f>IF(OR(AND(K23="Muy Baja",T23="Leve"),AND(K23="Muy Baja",T23="Menor"),AND(K23="Baja",T23="Leve")),"Bajo",IF(OR(AND(K23="Muy baja",T23="Moderado"),AND(K23="Baja",T23="Menor"),AND(K23="Baja",T23="Moderado"),AND(K23="Media",T23="Leve"),AND(K23="Media",T23="Menor"),AND(K23="Media",T23="Moderado"),AND(K23="Alta",T23="Leve"),AND(K23="Alta",T23="Menor")),"Moderado",IF(OR(AND(K23="Muy Baja",T23="Mayor"),AND(K23="Baja",T23="Mayor"),AND(K23="Media",T23="Mayor"),AND(K23="Alta",T23="Moderado"),AND(K23="Alta",T23="Mayor"),AND(K23="Muy Alta",T23="Leve"),AND(K23="Muy Alta",T23="Menor"),AND(K23="Muy Alta",T23="Moderado"),AND(K23="Muy Alta",T23="Mayor")),"Alto",IF(OR(AND(K23="Muy Baja",T23="Catastrofico"),AND(K23="Baja",T23="Catastrofico"),AND(K23="Media",T23="Catastrofico"),AND(K23="Alta",T23="Catastrofico"),AND(K23="Muy Alta",T23="Catastrofico")),"Extremo",))))</f>
        <v>Alto</v>
      </c>
      <c r="W23" s="18">
        <v>1</v>
      </c>
      <c r="X23" s="45" t="s">
        <v>311</v>
      </c>
      <c r="Y23" s="41" t="s">
        <v>337</v>
      </c>
      <c r="Z23" s="19" t="s">
        <v>319</v>
      </c>
      <c r="AA23" s="46" t="str">
        <f t="shared" ref="AA23:AA24" si="11">+CONCATENATE(X23," ",Y23," ",Z23)</f>
        <v>Subdirector tecnico de Calidad Educativa Tener como elemento de entrada para la definición del nuevo plan de desarrollo los resultados de indicadores de plan de desarrollo actual vs indicadores MEN y comparación con resultados nacionales. MENSUAL</v>
      </c>
      <c r="AB23" s="21" t="s">
        <v>196</v>
      </c>
      <c r="AC23" s="35">
        <f>IF(AB23="","",IF(AB23="Preventivo",0.25,IF(AB23="Detectivo",0.15,IF(AB23="Correctivo",0.1,))))</f>
        <v>0.25</v>
      </c>
      <c r="AD23" s="22" t="str">
        <f>+IF(OR(AB23='[1]11 FORMULAS'!$O$4,AB23='[1]11 FORMULAS'!$O$5),'[1]11 FORMULAS'!$P$5,IF(AB23='[1]11 FORMULAS'!$O$6,'[1]11 FORMULAS'!$P$6,""))</f>
        <v>Probabilidad</v>
      </c>
      <c r="AE23" s="21" t="s">
        <v>197</v>
      </c>
      <c r="AF23" s="35">
        <f>IF(AE23="","",IF(AE23="Manual",0.15,IF(AE23="Automático",0.25,)))</f>
        <v>0.15</v>
      </c>
      <c r="AG23" s="23" t="s">
        <v>198</v>
      </c>
      <c r="AH23" s="23" t="s">
        <v>199</v>
      </c>
      <c r="AI23" s="23" t="s">
        <v>200</v>
      </c>
      <c r="AJ23" s="22">
        <f>+AC23+AF23</f>
        <v>0.4</v>
      </c>
      <c r="AK23" s="22">
        <f>+L23*AJ23</f>
        <v>0.24</v>
      </c>
      <c r="AL23" s="22">
        <f>+L23-AK23</f>
        <v>0.36</v>
      </c>
      <c r="AM23" s="22">
        <f>IF(AD23='[1]11 FORMULAS'!$P$6,U23-(U23*AJ23),U23)</f>
        <v>0.8</v>
      </c>
      <c r="AN23" s="108">
        <f>+AL24</f>
        <v>0.27</v>
      </c>
      <c r="AO23" s="107" t="str">
        <f>IF(AN23&lt;=0,"",IF(AN23&lt;=20%,"Muy Baja",IF(AN23&lt;=40%,"Baja",IF(AN23&lt;=60%,"Media",IF(AN23&lt;=80%,"Alta","Muy Alta")))))</f>
        <v>Baja</v>
      </c>
      <c r="AP23" s="108">
        <f>+AM24</f>
        <v>0.60000000000000009</v>
      </c>
      <c r="AQ23" s="107" t="str">
        <f>IF(AP23&lt;=0,"",IF(AP23&lt;=20%,"Leve",IF(AP23&lt;=40%,"Menor",IF(AP23&lt;=60%,"Moderado",IF(AP23&lt;=80%,"Mayor","Catastrofico")))))</f>
        <v>Moderado</v>
      </c>
      <c r="AR23" s="109" t="str">
        <f>IF(OR(AND(AO23="Muy Baja",AQ23="Leve"),AND(AO23="Muy Baja",AQ23="Menor"),AND(AO23="Baja",AQ23="Leve")),"Bajo",IF(OR(AND(AO23="Muy baja",AQ23="Moderado"),AND(AO23="Baja",AQ23="Menor"),AND(AO23="Baja",AQ23="Moderado"),AND(AO23="Media",AQ23="Leve"),AND(AO23="Media",AQ23="Menor"),AND(AO23="Media",AQ23="Moderado"),AND(AO23="Alta",AQ23="Leve"),AND(AO23="Alta",AQ23="Menor")),"Moderado",IF(OR(AND(AO23="Muy Baja",AQ23="Mayor"),AND(AO23="Baja",AQ23="Mayor"),AND(AO23="Media",AQ23="Mayor"),AND(AO23="Alta",AQ23="Moderado"),AND(AO23="Alta",AQ23="Mayor"),AND(AO23="Muy Alta",AQ23="Leve"),AND(AO23="Muy Alta",AQ23="Menor"),AND(AO23="Muy Alta",AQ23="Moderado"),AND(AO23="Muy Alta",AQ23="Mayor")),"Alto",IF(OR(AND(AO23="Muy Baja",AQ23="Catastrofico"),AND(AO23="Baja",AQ23="Catastrofico"),AND(AO23="Media",AQ23="Catastrofico"),AND(AO23="Alta",AQ23="Catastrofico"),AND(AO23="Muy Alta",AQ23="Catastrofico")),"Extremo",""))))</f>
        <v>Moderado</v>
      </c>
      <c r="AS23" s="110" t="s">
        <v>202</v>
      </c>
      <c r="AT23" s="102"/>
      <c r="AU23" s="102"/>
      <c r="AV23" s="102"/>
      <c r="AW23" s="102"/>
      <c r="AX23" s="132" t="s">
        <v>338</v>
      </c>
      <c r="AY23" s="132" t="s">
        <v>339</v>
      </c>
      <c r="AZ23" s="102" t="s">
        <v>317</v>
      </c>
      <c r="BA23" s="102"/>
      <c r="BB23" s="102"/>
      <c r="BC23" s="102"/>
    </row>
    <row r="24" spans="1:61" s="47" customFormat="1" ht="66" customHeight="1" x14ac:dyDescent="0.25">
      <c r="A24" s="114"/>
      <c r="B24" s="114"/>
      <c r="C24" s="114"/>
      <c r="D24" s="114"/>
      <c r="E24" s="115"/>
      <c r="F24" s="114"/>
      <c r="G24" s="116"/>
      <c r="H24" s="116"/>
      <c r="I24" s="117"/>
      <c r="J24" s="114"/>
      <c r="K24" s="107"/>
      <c r="L24" s="120"/>
      <c r="M24" s="121"/>
      <c r="N24" s="120"/>
      <c r="O24" s="107"/>
      <c r="P24" s="112"/>
      <c r="Q24" s="31" t="s">
        <v>280</v>
      </c>
      <c r="R24" s="107"/>
      <c r="S24" s="120"/>
      <c r="T24" s="107"/>
      <c r="U24" s="113"/>
      <c r="V24" s="109"/>
      <c r="W24" s="18">
        <v>2</v>
      </c>
      <c r="X24" s="45" t="s">
        <v>311</v>
      </c>
      <c r="Y24" s="41" t="s">
        <v>340</v>
      </c>
      <c r="Z24" s="19" t="s">
        <v>341</v>
      </c>
      <c r="AA24" s="20" t="str">
        <f t="shared" si="11"/>
        <v>Subdirector tecnico de Calidad Educativa Realizar seguimiento periodico sobre el cumplimiento de las metas establecidas en el plan de desarrollo para la toma de acciones. TRIMESTRAL</v>
      </c>
      <c r="AB24" s="21" t="s">
        <v>307</v>
      </c>
      <c r="AC24" s="35">
        <f>IF(AB24="","",IF(AB24="Preventivo",0.25,IF(AB24="Detectivo",0.15,IF(AB24="Correctivo",0.1,))))</f>
        <v>0.1</v>
      </c>
      <c r="AD24" s="22" t="str">
        <f>+IF(OR(AB24='[1]11 FORMULAS'!$O$4,AB24='[1]11 FORMULAS'!$O$5),'[1]11 FORMULAS'!$P$5,IF(AB24='[1]11 FORMULAS'!$O$6,'[1]11 FORMULAS'!$P$6,""))</f>
        <v>Impacto</v>
      </c>
      <c r="AE24" s="21" t="s">
        <v>197</v>
      </c>
      <c r="AF24" s="35">
        <f>IF(AE24="","",IF(AE24="Manual",0.15,IF(AE24="Automático",0.25,)))</f>
        <v>0.15</v>
      </c>
      <c r="AG24" s="23" t="s">
        <v>198</v>
      </c>
      <c r="AH24" s="23" t="s">
        <v>199</v>
      </c>
      <c r="AI24" s="23" t="s">
        <v>200</v>
      </c>
      <c r="AJ24" s="22">
        <f t="shared" ref="AJ24:AJ30" si="12">+AC24+AF24</f>
        <v>0.25</v>
      </c>
      <c r="AK24" s="22">
        <f>+AL23*AJ24</f>
        <v>0.09</v>
      </c>
      <c r="AL24" s="22">
        <f>+AL23-AK24</f>
        <v>0.27</v>
      </c>
      <c r="AM24" s="22">
        <f>IF(AD24='[1]11 FORMULAS'!$P$6,AM23-(AM23*AJ24),AM23)</f>
        <v>0.60000000000000009</v>
      </c>
      <c r="AN24" s="108"/>
      <c r="AO24" s="107"/>
      <c r="AP24" s="108"/>
      <c r="AQ24" s="107"/>
      <c r="AR24" s="109"/>
      <c r="AS24" s="111"/>
      <c r="AT24" s="103"/>
      <c r="AU24" s="103"/>
      <c r="AV24" s="103"/>
      <c r="AW24" s="103"/>
      <c r="AX24" s="133"/>
      <c r="AY24" s="133"/>
      <c r="AZ24" s="103"/>
      <c r="BA24" s="103"/>
      <c r="BB24" s="103"/>
      <c r="BC24" s="103"/>
    </row>
    <row r="25" spans="1:61" s="24" customFormat="1" ht="54" x14ac:dyDescent="0.25">
      <c r="A25" s="127" t="s">
        <v>514</v>
      </c>
      <c r="B25" s="114" t="s">
        <v>342</v>
      </c>
      <c r="C25" s="114" t="s">
        <v>343</v>
      </c>
      <c r="D25" s="114" t="s">
        <v>344</v>
      </c>
      <c r="E25" s="115" t="str">
        <f>+CONCATENATE(B25," ",C25," ",D25)</f>
        <v>Posibilidad de perdida economica y reputacional por no garantizar el acceso al sistema de educación preescolar, báisa y media debido a la insuficiencia y limitación de la capacidad instalada de establecimientos educativos oficiales para la prestación del servicio</v>
      </c>
      <c r="F25" s="114" t="s">
        <v>206</v>
      </c>
      <c r="G25" s="116"/>
      <c r="H25" s="116" t="s">
        <v>195</v>
      </c>
      <c r="I25" s="117" t="str">
        <f>+G25&amp;H25</f>
        <v>Procesos</v>
      </c>
      <c r="J25" s="118">
        <v>178310</v>
      </c>
      <c r="K25" s="107" t="str">
        <f>IF(J25&lt;=0,"",IF(J25&lt;=2,"Muy Baja",IF(J25&lt;=24,"Baja",IF(J25&lt;=500,"Media",IF(J25&lt;=5000,"Alta","Muy Alta")))))</f>
        <v>Muy Alta</v>
      </c>
      <c r="L25" s="119">
        <f>IF(K25="","",IF(K25="Muy Baja",0.2,IF(K25="Baja",0.4,IF(K25="Media",0.6,IF(K25="Alta",0.8,IF(K25="Muy Alta",1,))))))</f>
        <v>1</v>
      </c>
      <c r="M25" s="121" t="s">
        <v>345</v>
      </c>
      <c r="N25" s="119">
        <f>IF(M25="","",IF(M25="menor a 10 SMLMV",0.2,IF(M25="ENTRE 10 Y 50 SMLMV",0.4,IF(M25="entre 50 y 100 SMLMV",0.6,IF(M25="entre 100 y 500 SMLMV",0.8,IF(M25="Mayor a 500 SMLMV",1,))))))</f>
        <v>1</v>
      </c>
      <c r="O25" s="107" t="str">
        <f>IF(N25&lt;=0,"",IF(N25&lt;=20%,"Leve",IF(N25&lt;=40%,"Menor",IF(N25&lt;=60%,"Moderado",IF(N25&lt;=80%,"Mayor","Catastrofico")))))</f>
        <v>Catastrofico</v>
      </c>
      <c r="P25" s="110" t="s">
        <v>282</v>
      </c>
      <c r="Q25" s="31" t="s">
        <v>281</v>
      </c>
      <c r="R25" s="107" t="str">
        <f>IF(S25&lt;=0,"",IF(S25&lt;=20%,"Leve",IF(S25&lt;=40%,"Menor",IF(S25&lt;=60%,"Moderado",IF(S25&lt;=80%,"Mayor","Catastrofico")))))</f>
        <v>Catastrofico</v>
      </c>
      <c r="S25" s="119">
        <f>IF(P25="","",IF(P25="El riesgo afecta la imagen de algún área de la organización",0.2,IF(P25="El riesgo afecta la imagen de la entidad internamente, de conocimiento general nivel interno, de junta directiva y accionistas y/o de proveedores",0.4,IF(P25="El riesgo afecta la imagen de la entidad con algunos usuarios de relevancia frente al logro de los objetivos",0.6,IF(P25="El riesgo afecta la imagen de la entidad con efecto publicitario sostenido a nivel de sector administrativo, nivel departamental o municipal",0.8,IF(P25="El riesgo afecta la imagen de la entidad a nivel nacional, con efecto publicitario sostenido a nivel país",1,))))))</f>
        <v>1</v>
      </c>
      <c r="T25" s="107" t="str">
        <f>IF(U25&lt;=0,"",IF(U25&lt;=20%,"Leve",IF(U25&lt;=40%,"Menor",IF(U25&lt;=60%,"Moderado",IF(U25&lt;=80%,"Mayor","Catastrofico")))))</f>
        <v>Catastrofico</v>
      </c>
      <c r="U25" s="113">
        <f>+S25</f>
        <v>1</v>
      </c>
      <c r="V25" s="109" t="str">
        <f>IF(OR(AND(K25="Muy Baja",T25="Leve"),AND(K25="Muy Baja",T25="Menor"),AND(K25="Baja",T25="Leve")),"Bajo",IF(OR(AND(K25="Muy baja",T25="Moderado"),AND(K25="Baja",T25="Menor"),AND(K25="Baja",T25="Moderado"),AND(K25="Media",T25="Leve"),AND(K25="Media",T25="Menor"),AND(K25="Media",T25="Moderado"),AND(K25="Alta",T25="Leve"),AND(K25="Alta",T25="Menor")),"Moderado",IF(OR(AND(K25="Muy Baja",T25="Mayor"),AND(K25="Baja",T25="Mayor"),AND(K25="Media",T25="Mayor"),AND(K25="Alta",T25="Moderado"),AND(K25="Alta",T25="Mayor"),AND(K25="Muy Alta",T25="Leve"),AND(K25="Muy Alta",T25="Menor"),AND(K25="Muy Alta",T25="Moderado"),AND(K25="Muy Alta",T25="Mayor")),"Alto",IF(OR(AND(K25="Muy Baja",T25="Catastrofico"),AND(K25="Baja",T25="Catastrofico"),AND(K25="Media",T25="Catastrofico"),AND(K25="Alta",T25="Catastrofico"),AND(K25="Muy Alta",T25="Catastrofico")),"Extremo",))))</f>
        <v>Extremo</v>
      </c>
      <c r="W25" s="18">
        <v>1</v>
      </c>
      <c r="X25" s="19" t="s">
        <v>346</v>
      </c>
      <c r="Y25" s="41" t="s">
        <v>347</v>
      </c>
      <c r="Z25" s="19" t="s">
        <v>348</v>
      </c>
      <c r="AA25" s="20" t="str">
        <f t="shared" ref="AA25:AA30" si="13">+CONCATENATE(X25," ",Y25," ",Z25)</f>
        <v>Director de cobertura educativa lidera la elaboración del plan de cobertura en el formato GEDCO01 F001 - Plan de Cobertura anualmente</v>
      </c>
      <c r="AB25" s="21" t="s">
        <v>196</v>
      </c>
      <c r="AC25" s="35">
        <f t="shared" ref="AC25:AC30" si="14">IF(AB25="","",IF(AB25="Preventivo",0.25,IF(AB25="Detectivo",0.15,IF(AB25="Correctivo",0.1,))))</f>
        <v>0.25</v>
      </c>
      <c r="AD25" s="22" t="str">
        <f>+IF(OR(AB25='[1]11 FORMULAS'!$O$4,AB25='[1]11 FORMULAS'!$O$5),'[1]11 FORMULAS'!$P$5,IF(AB25='[1]11 FORMULAS'!$O$6,'[1]11 FORMULAS'!$P$6,""))</f>
        <v>Probabilidad</v>
      </c>
      <c r="AE25" s="21" t="s">
        <v>197</v>
      </c>
      <c r="AF25" s="35">
        <f>IF(AE25="","",IF(AE25="Manual",0.15,IF(AE25="Automatico",0.25,)))</f>
        <v>0.15</v>
      </c>
      <c r="AG25" s="23" t="s">
        <v>198</v>
      </c>
      <c r="AH25" s="23" t="s">
        <v>199</v>
      </c>
      <c r="AI25" s="23" t="s">
        <v>200</v>
      </c>
      <c r="AJ25" s="22">
        <f t="shared" si="12"/>
        <v>0.4</v>
      </c>
      <c r="AK25" s="22">
        <f>+L25*AJ25</f>
        <v>0.4</v>
      </c>
      <c r="AL25" s="22">
        <f>+L25-AK25</f>
        <v>0.6</v>
      </c>
      <c r="AM25" s="22">
        <f>IF(AD25='[1]11 FORMULAS'!$P$6,U25-(U25*AJ25),U25)</f>
        <v>1</v>
      </c>
      <c r="AN25" s="108">
        <f>+AL27</f>
        <v>0.252</v>
      </c>
      <c r="AO25" s="107" t="str">
        <f>IF(AN25&lt;=0,"",IF(AN25&lt;=20%,"Muy Baja",IF(AN25&lt;=40%,"Baja",IF(AN25&lt;=60%,"Media",IF(AN25&lt;=80%,"Alta","Muy Alta")))))</f>
        <v>Baja</v>
      </c>
      <c r="AP25" s="108">
        <f>+AM27</f>
        <v>1</v>
      </c>
      <c r="AQ25" s="131" t="str">
        <f>IF(AP25&lt;=0,"",IF(AP25&lt;=20%,"Leve",IF(AP25&lt;=40%,"Menor",IF(AP25&lt;=60%,"Moderado",IF(AP25&lt;=80%,"Mayor","Catastrofico")))))</f>
        <v>Catastrofico</v>
      </c>
      <c r="AR25" s="130" t="str">
        <f>IF(OR(AND(AO25="Muy Baja",AQ25="Leve"),AND(AO25="Muy Baja",AQ25="Menor"),AND(AO25="Baja",AQ25="Leve")),"Bajo",IF(OR(AND(AO25="Muy baja",AQ25="Moderado"),AND(AO25="Baja",AQ25="Menor"),AND(AO25="Baja",AQ25="Moderado"),AND(AO25="Media",AQ25="Leve"),AND(AO25="Media",AQ25="Menor"),AND(AO25="Media",AQ25="Moderado"),AND(AO25="Alta",AQ25="Leve"),AND(AO25="Alta",AQ25="Menor")),"Moderado",IF(OR(AND(AO25="Muy Baja",AQ25="Mayor"),AND(AO25="Baja",AQ25="Mayor"),AND(AO25="Media",AQ25="Mayor"),AND(AO25="Alta",AQ25="Moderado"),AND(AO25="Alta",AQ25="Mayor"),AND(AO25="Muy Alta",AQ25="Leve"),AND(AO25="Muy Alta",AQ25="Menor"),AND(AO25="Muy Alta",AQ25="Moderado"),AND(AO25="Muy Alta",AQ25="Mayor")),"Alto",IF(OR(AND(AO25="Muy Baja",AQ25="Catastrofico"),AND(AO25="Baja",AQ25="Catastrofico"),AND(AO25="Media",AQ25="Catastrofico"),AND(AO25="Alta",AQ25="Catastrofico"),AND(AO25="Muy Alta",AQ25="Catastrofico")),"Extremo",""))))</f>
        <v>Extremo</v>
      </c>
      <c r="AS25" s="110" t="s">
        <v>349</v>
      </c>
      <c r="AT25" s="102"/>
      <c r="AU25" s="102"/>
      <c r="AV25" s="102"/>
      <c r="AW25" s="102"/>
      <c r="AX25" s="102"/>
      <c r="AY25" s="102"/>
      <c r="AZ25" s="102"/>
      <c r="BA25" s="102"/>
      <c r="BB25" s="102"/>
      <c r="BC25" s="102"/>
      <c r="BE25" s="32" t="str">
        <f>IF(BD25="","",IF(BD25="Muy Baja",0.2,IF(BD25="Baja",0.4,IF(BD25="Media",0.6,IF(BD25="Alta",0.8,IF(BD25="Muy Alta",1,))))))</f>
        <v/>
      </c>
      <c r="BF25" s="105" t="s">
        <v>295</v>
      </c>
      <c r="BG25" s="106"/>
      <c r="BI25" s="13" t="s">
        <v>284</v>
      </c>
    </row>
    <row r="26" spans="1:61" s="24" customFormat="1" ht="62.25" customHeight="1" x14ac:dyDescent="0.25">
      <c r="A26" s="128"/>
      <c r="B26" s="114"/>
      <c r="C26" s="114"/>
      <c r="D26" s="114"/>
      <c r="E26" s="115"/>
      <c r="F26" s="114"/>
      <c r="G26" s="116"/>
      <c r="H26" s="116"/>
      <c r="I26" s="117"/>
      <c r="J26" s="118"/>
      <c r="K26" s="107"/>
      <c r="L26" s="120"/>
      <c r="M26" s="121"/>
      <c r="N26" s="120"/>
      <c r="O26" s="107"/>
      <c r="P26" s="111"/>
      <c r="Q26" s="31" t="s">
        <v>280</v>
      </c>
      <c r="R26" s="107"/>
      <c r="S26" s="120"/>
      <c r="T26" s="107"/>
      <c r="U26" s="113"/>
      <c r="V26" s="109"/>
      <c r="W26" s="18">
        <v>2</v>
      </c>
      <c r="X26" s="19" t="s">
        <v>346</v>
      </c>
      <c r="Y26" s="41" t="s">
        <v>350</v>
      </c>
      <c r="Z26" s="19" t="s">
        <v>351</v>
      </c>
      <c r="AA26" s="20" t="str">
        <f t="shared" si="13"/>
        <v>Director de cobertura educativa gestiona el cumplimiento de la ejecución del plan de cobertura en el formato GEDCO01 F001 - Plan de Cobertura trimestralmente</v>
      </c>
      <c r="AB26" s="21" t="s">
        <v>314</v>
      </c>
      <c r="AC26" s="35">
        <f t="shared" si="14"/>
        <v>0.15</v>
      </c>
      <c r="AD26" s="22" t="str">
        <f>+IF(OR(AB26='[1]11 FORMULAS'!$O$4,AB26='[1]11 FORMULAS'!$O$5),'[1]11 FORMULAS'!$P$5,IF(AB26='[1]11 FORMULAS'!$O$6,'[1]11 FORMULAS'!$P$6,""))</f>
        <v>Probabilidad</v>
      </c>
      <c r="AE26" s="21" t="s">
        <v>197</v>
      </c>
      <c r="AF26" s="35">
        <f>IF(AE26="","",IF(AE26="Manual",0.15,IF(AE26="Automatico",0.25,)))</f>
        <v>0.15</v>
      </c>
      <c r="AG26" s="23" t="s">
        <v>198</v>
      </c>
      <c r="AH26" s="23" t="s">
        <v>199</v>
      </c>
      <c r="AI26" s="23" t="s">
        <v>200</v>
      </c>
      <c r="AJ26" s="22">
        <f t="shared" si="12"/>
        <v>0.3</v>
      </c>
      <c r="AK26" s="22">
        <f>+AL25*AJ26</f>
        <v>0.18</v>
      </c>
      <c r="AL26" s="22">
        <f>+AL25-AK26</f>
        <v>0.42</v>
      </c>
      <c r="AM26" s="22">
        <f>IF(AD26='[1]11 FORMULAS'!$P$6,AM25-(AM25*AJ26),AM25)</f>
        <v>1</v>
      </c>
      <c r="AN26" s="108"/>
      <c r="AO26" s="107"/>
      <c r="AP26" s="108"/>
      <c r="AQ26" s="131"/>
      <c r="AR26" s="130"/>
      <c r="AS26" s="111"/>
      <c r="AT26" s="103"/>
      <c r="AU26" s="103"/>
      <c r="AV26" s="103"/>
      <c r="AW26" s="103"/>
      <c r="AX26" s="103"/>
      <c r="AY26" s="103"/>
      <c r="AZ26" s="103"/>
      <c r="BA26" s="103"/>
      <c r="BB26" s="103"/>
      <c r="BC26" s="103"/>
      <c r="BE26" s="33"/>
      <c r="BF26"/>
      <c r="BI26" s="13" t="s">
        <v>282</v>
      </c>
    </row>
    <row r="27" spans="1:61" s="24" customFormat="1" ht="35.25" customHeight="1" x14ac:dyDescent="0.25">
      <c r="A27" s="129"/>
      <c r="B27" s="114"/>
      <c r="C27" s="114"/>
      <c r="D27" s="114"/>
      <c r="E27" s="115"/>
      <c r="F27" s="114"/>
      <c r="G27" s="116"/>
      <c r="H27" s="116"/>
      <c r="I27" s="117"/>
      <c r="J27" s="118"/>
      <c r="K27" s="107"/>
      <c r="L27" s="120"/>
      <c r="M27" s="121"/>
      <c r="N27" s="120"/>
      <c r="O27" s="107"/>
      <c r="P27" s="111"/>
      <c r="Q27" s="31" t="s">
        <v>285</v>
      </c>
      <c r="R27" s="107"/>
      <c r="S27" s="120"/>
      <c r="T27" s="107"/>
      <c r="U27" s="113"/>
      <c r="V27" s="109"/>
      <c r="W27" s="18">
        <v>3</v>
      </c>
      <c r="X27" s="19" t="s">
        <v>352</v>
      </c>
      <c r="Y27" s="41" t="s">
        <v>353</v>
      </c>
      <c r="Z27" s="19" t="s">
        <v>354</v>
      </c>
      <c r="AA27" s="20" t="str">
        <f t="shared" si="13"/>
        <v>Director cobertura educativa Realizar una planificación detallada para el desarrollo de los procesos contractuales que se requieren. Anual</v>
      </c>
      <c r="AB27" s="21" t="s">
        <v>196</v>
      </c>
      <c r="AC27" s="35">
        <f t="shared" si="14"/>
        <v>0.25</v>
      </c>
      <c r="AD27" s="22" t="str">
        <f>+IF(OR(AB27='[1]11 FORMULAS'!$O$4,AB27='[1]11 FORMULAS'!$O$5),'[1]11 FORMULAS'!$P$5,IF(AB27='[1]11 FORMULAS'!$O$6,'[1]11 FORMULAS'!$P$6,""))</f>
        <v>Probabilidad</v>
      </c>
      <c r="AE27" s="21" t="s">
        <v>197</v>
      </c>
      <c r="AF27" s="35">
        <f>IF(AE27="","",IF(AE27="Manual",0.15,IF(AE27="Automatico",0.25,)))</f>
        <v>0.15</v>
      </c>
      <c r="AG27" s="23" t="s">
        <v>198</v>
      </c>
      <c r="AH27" s="23" t="s">
        <v>199</v>
      </c>
      <c r="AI27" s="23" t="s">
        <v>200</v>
      </c>
      <c r="AJ27" s="22">
        <f t="shared" si="12"/>
        <v>0.4</v>
      </c>
      <c r="AK27" s="22">
        <f>+AL26*AJ27</f>
        <v>0.16800000000000001</v>
      </c>
      <c r="AL27" s="22">
        <f>+AL26-AK27</f>
        <v>0.252</v>
      </c>
      <c r="AM27" s="22">
        <f>IF(AD27='[1]11 FORMULAS'!$P$6,AM26-(AM26*AJ27),AM26)</f>
        <v>1</v>
      </c>
      <c r="AN27" s="108"/>
      <c r="AO27" s="107"/>
      <c r="AP27" s="108"/>
      <c r="AQ27" s="131"/>
      <c r="AR27" s="130"/>
      <c r="AS27" s="111"/>
      <c r="AT27" s="103"/>
      <c r="AU27" s="103"/>
      <c r="AV27" s="103"/>
      <c r="AW27" s="103"/>
      <c r="AX27" s="103"/>
      <c r="AY27" s="103"/>
      <c r="AZ27" s="103"/>
      <c r="BA27" s="103"/>
      <c r="BB27" s="103"/>
      <c r="BC27" s="103"/>
      <c r="BE27" s="33"/>
      <c r="BF27"/>
    </row>
    <row r="28" spans="1:61" s="24" customFormat="1" ht="49.5" customHeight="1" x14ac:dyDescent="0.25">
      <c r="A28" s="114" t="s">
        <v>515</v>
      </c>
      <c r="B28" s="114" t="s">
        <v>355</v>
      </c>
      <c r="C28" s="114" t="s">
        <v>356</v>
      </c>
      <c r="D28" s="114" t="s">
        <v>512</v>
      </c>
      <c r="E28" s="115" t="str">
        <f>+CONCATENATE(B28," ",C28," ",D28)</f>
        <v>Posibilidad de perdida reputacional y economica por incremento en la tasa de deserción escolar de la oferta oficial del Distrito debido a la insuficiente oferta del ente Territorial para la implementación de estrategias de permanencia.
baja cobertura de las estrategias de permanencia.</v>
      </c>
      <c r="F28" s="114" t="s">
        <v>206</v>
      </c>
      <c r="G28" s="116"/>
      <c r="H28" s="116" t="s">
        <v>195</v>
      </c>
      <c r="I28" s="117" t="str">
        <f>+G28&amp;H28</f>
        <v>Procesos</v>
      </c>
      <c r="J28" s="118">
        <v>125005</v>
      </c>
      <c r="K28" s="107" t="str">
        <f>IF(J28&lt;=0,"",IF(J28&lt;=2,"Muy Baja",IF(J28&lt;=24,"Baja",IF(J28&lt;=500,"Media",IF(J28&lt;=5000,"Alta","Muy Alta")))))</f>
        <v>Muy Alta</v>
      </c>
      <c r="L28" s="119">
        <f>IF(K28="","",IF(K28="Muy Baja",0.2,IF(K28="Baja",0.4,IF(K28="Media",0.6,IF(K28="Alta",0.8,IF(K28="Muy Alta",1,))))))</f>
        <v>1</v>
      </c>
      <c r="M28" s="121" t="s">
        <v>345</v>
      </c>
      <c r="N28" s="119">
        <f>IF(M28="","",IF(M28="menor a 10 SMLMV",0.2,IF(M28="ENTRE 10 Y 50 SMLMV",0.4,IF(M28="entre 50 y 100 SMLMV",0.6,IF(M28="entre 100 y 500 SMLMV",0.8,IF(M28="Mayor a 500 SMLMV",1,))))))</f>
        <v>1</v>
      </c>
      <c r="O28" s="107" t="str">
        <f>IF(N28&lt;=0,"",IF(N28&lt;=20%,"Leve",IF(N28&lt;=40%,"Menor",IF(N28&lt;=60%,"Moderado",IF(N28&lt;=80%,"Mayor","Catastrofico")))))</f>
        <v>Catastrofico</v>
      </c>
      <c r="P28" s="110" t="s">
        <v>282</v>
      </c>
      <c r="Q28" s="31" t="s">
        <v>281</v>
      </c>
      <c r="R28" s="107" t="str">
        <f>IF(S28&lt;=0,"",IF(S28&lt;=20%,"Leve",IF(S28&lt;=40%,"Menor",IF(S28&lt;=60%,"Moderado",IF(S28&lt;=80%,"Mayor","Catastrofico")))))</f>
        <v>Catastrofico</v>
      </c>
      <c r="S28" s="119">
        <f>IF(P28="","",IF(P28="El riesgo afecta la imagen de algún área de la organización",0.2,IF(P28="El riesgo afecta la imagen de la entidad internamente, de conocimiento general nivel interno, de junta directiva y accionistas y/o de proveedores",0.4,IF(P28="El riesgo afecta la imagen de la entidad con algunos usuarios de relevancia frente al logro de los objetivos",0.6,IF(P28="El riesgo afecta la imagen de la entidad con efecto publicitario sostenido a nivel de sector administrativo, nivel departamental o municipal",0.8,IF(P28="El riesgo afecta la imagen de la entidad a nivel nacional, con efecto publicitario sostenido a nivel país",1,))))))</f>
        <v>1</v>
      </c>
      <c r="T28" s="107" t="str">
        <f>IF(U28&lt;=0,"",IF(U28&lt;=20%,"Leve",IF(U28&lt;=40%,"Menor",IF(U28&lt;=60%,"Moderado",IF(U28&lt;=80%,"Mayor","Catastrofico")))))</f>
        <v>Catastrofico</v>
      </c>
      <c r="U28" s="113">
        <f>+S28</f>
        <v>1</v>
      </c>
      <c r="V28" s="109" t="str">
        <f>IF(OR(AND(K28="Muy Baja",T28="Leve"),AND(K28="Muy Baja",T28="Menor"),AND(K28="Baja",T28="Leve")),"Bajo",IF(OR(AND(K28="Muy baja",T28="Moderado"),AND(K28="Baja",T28="Menor"),AND(K28="Baja",T28="Moderado"),AND(K28="Media",T28="Leve"),AND(K28="Media",T28="Menor"),AND(K28="Media",T28="Moderado"),AND(K28="Alta",T28="Leve"),AND(K28="Alta",T28="Menor")),"Moderado",IF(OR(AND(K28="Muy Baja",T28="Mayor"),AND(K28="Baja",T28="Mayor"),AND(K28="Media",T28="Mayor"),AND(K28="Alta",T28="Moderado"),AND(K28="Alta",T28="Mayor"),AND(K28="Muy Alta",T28="Leve"),AND(K28="Muy Alta",T28="Menor"),AND(K28="Muy Alta",T28="Moderado"),AND(K28="Muy Alta",T28="Mayor")),"Alto",IF(OR(AND(K28="Muy Baja",T28="Catastrofico"),AND(K28="Baja",T28="Catastrofico"),AND(K28="Media",T28="Catastrofico"),AND(K28="Alta",T28="Catastrofico"),AND(K28="Muy Alta",T28="Catastrofico")),"Extremo",))))</f>
        <v>Extremo</v>
      </c>
      <c r="W28" s="18">
        <v>1</v>
      </c>
      <c r="X28" s="19" t="s">
        <v>346</v>
      </c>
      <c r="Y28" s="41" t="s">
        <v>347</v>
      </c>
      <c r="Z28" s="19" t="s">
        <v>348</v>
      </c>
      <c r="AA28" s="20" t="str">
        <f t="shared" si="13"/>
        <v>Director de cobertura educativa lidera la elaboración del plan de cobertura en el formato GEDCO01 F001 - Plan de Cobertura anualmente</v>
      </c>
      <c r="AB28" s="21" t="s">
        <v>196</v>
      </c>
      <c r="AC28" s="35">
        <f t="shared" si="14"/>
        <v>0.25</v>
      </c>
      <c r="AD28" s="22" t="str">
        <f>+IF(OR(AB28='[1]11 FORMULAS'!$O$4,AB28='[1]11 FORMULAS'!$O$5),'[1]11 FORMULAS'!$P$5,IF(AB28='[1]11 FORMULAS'!$O$6,'[1]11 FORMULAS'!$P$6,""))</f>
        <v>Probabilidad</v>
      </c>
      <c r="AE28" s="21" t="s">
        <v>197</v>
      </c>
      <c r="AF28" s="35">
        <f>IF(AE28="","",IF(AE28="Manual",0.15,IF(AE28="Automático",0.25,)))</f>
        <v>0.15</v>
      </c>
      <c r="AG28" s="23" t="s">
        <v>198</v>
      </c>
      <c r="AH28" s="23" t="s">
        <v>199</v>
      </c>
      <c r="AI28" s="23" t="s">
        <v>200</v>
      </c>
      <c r="AJ28" s="22">
        <f t="shared" si="12"/>
        <v>0.4</v>
      </c>
      <c r="AK28" s="22">
        <f>+L28*AJ28</f>
        <v>0.4</v>
      </c>
      <c r="AL28" s="22">
        <f>+L28-AK28</f>
        <v>0.6</v>
      </c>
      <c r="AM28" s="22">
        <f>IF(AD28='[1]11 FORMULAS'!$P$6,U28-(U28*AJ28),U28)</f>
        <v>1</v>
      </c>
      <c r="AN28" s="108">
        <f>+AL30</f>
        <v>0.252</v>
      </c>
      <c r="AO28" s="107" t="str">
        <f>IF(AN28&lt;=0,"",IF(AN28&lt;=20%,"Muy Baja",IF(AN28&lt;=40%,"Baja",IF(AN28&lt;=60%,"Media",IF(AN28&lt;=80%,"Alta","Muy Alta")))))</f>
        <v>Baja</v>
      </c>
      <c r="AP28" s="108">
        <f>+AM30</f>
        <v>1</v>
      </c>
      <c r="AQ28" s="107" t="str">
        <f>IF(AP28&lt;=0,"",IF(AP28&lt;=20%,"Leve",IF(AP28&lt;=40%,"Menor",IF(AP28&lt;=60%,"Moderado",IF(AP28&lt;=80%,"Mayor","Catastrofico")))))</f>
        <v>Catastrofico</v>
      </c>
      <c r="AR28" s="109" t="str">
        <f>IF(OR(AND(AO28="Muy Baja",AQ28="Leve"),AND(AO28="Muy Baja",AQ28="Menor"),AND(AO28="Baja",AQ28="Leve")),"Bajo",IF(OR(AND(AO28="Muy baja",AQ28="Moderado"),AND(AO28="Baja",AQ28="Menor"),AND(AO28="Baja",AQ28="Moderado"),AND(AO28="Media",AQ28="Leve"),AND(AO28="Media",AQ28="Menor"),AND(AO28="Media",AQ28="Moderado"),AND(AO28="Alta",AQ28="Leve"),AND(AO28="Alta",AQ28="Menor")),"Moderado",IF(OR(AND(AO28="Muy Baja",AQ28="Mayor"),AND(AO28="Baja",AQ28="Mayor"),AND(AO28="Media",AQ28="Mayor"),AND(AO28="Alta",AQ28="Moderado"),AND(AO28="Alta",AQ28="Mayor"),AND(AO28="Muy Alta",AQ28="Leve"),AND(AO28="Muy Alta",AQ28="Menor"),AND(AO28="Muy Alta",AQ28="Moderado"),AND(AO28="Muy Alta",AQ28="Mayor")),"Alto",IF(OR(AND(AO28="Muy Baja",AQ28="Catastrofico"),AND(AO28="Baja",AQ28="Catastrofico"),AND(AO28="Media",AQ28="Catastrofico"),AND(AO28="Alta",AQ28="Catastrofico"),AND(AO28="Muy Alta",AQ28="Catastrofico")),"Extremo",""))))</f>
        <v>Extremo</v>
      </c>
      <c r="AS28" s="110" t="s">
        <v>202</v>
      </c>
      <c r="AT28" s="102"/>
      <c r="AU28" s="102"/>
      <c r="AV28" s="102"/>
      <c r="AW28" s="102"/>
      <c r="AX28" s="102"/>
      <c r="AY28" s="102"/>
      <c r="AZ28" s="102"/>
      <c r="BA28" s="102"/>
      <c r="BB28" s="102"/>
      <c r="BC28" s="102"/>
      <c r="BI28" s="13" t="s">
        <v>327</v>
      </c>
    </row>
    <row r="29" spans="1:61" s="24" customFormat="1" ht="33.75" customHeight="1" x14ac:dyDescent="0.25">
      <c r="A29" s="114"/>
      <c r="B29" s="114"/>
      <c r="C29" s="114"/>
      <c r="D29" s="114"/>
      <c r="E29" s="115"/>
      <c r="F29" s="114"/>
      <c r="G29" s="116"/>
      <c r="H29" s="116"/>
      <c r="I29" s="117"/>
      <c r="J29" s="118"/>
      <c r="K29" s="107"/>
      <c r="L29" s="120"/>
      <c r="M29" s="121"/>
      <c r="N29" s="120"/>
      <c r="O29" s="107"/>
      <c r="P29" s="111"/>
      <c r="Q29" s="31" t="s">
        <v>280</v>
      </c>
      <c r="R29" s="107"/>
      <c r="S29" s="120"/>
      <c r="T29" s="107"/>
      <c r="U29" s="113"/>
      <c r="V29" s="109"/>
      <c r="W29" s="18">
        <v>2</v>
      </c>
      <c r="X29" s="19" t="s">
        <v>346</v>
      </c>
      <c r="Y29" s="41" t="s">
        <v>350</v>
      </c>
      <c r="Z29" s="19" t="s">
        <v>351</v>
      </c>
      <c r="AA29" s="20" t="str">
        <f t="shared" si="13"/>
        <v>Director de cobertura educativa gestiona el cumplimiento de la ejecución del plan de cobertura en el formato GEDCO01 F001 - Plan de Cobertura trimestralmente</v>
      </c>
      <c r="AB29" s="21" t="s">
        <v>314</v>
      </c>
      <c r="AC29" s="35">
        <f t="shared" si="14"/>
        <v>0.15</v>
      </c>
      <c r="AD29" s="22" t="str">
        <f>+IF(OR(AB29='[1]11 FORMULAS'!$O$4,AB29='[1]11 FORMULAS'!$O$5),'[1]11 FORMULAS'!$P$5,IF(AB29='[1]11 FORMULAS'!$O$6,'[1]11 FORMULAS'!$P$6,""))</f>
        <v>Probabilidad</v>
      </c>
      <c r="AE29" s="21" t="s">
        <v>197</v>
      </c>
      <c r="AF29" s="35">
        <f>IF(AE29="","",IF(AE29="Manual",0.15,IF(AE29="Automático",0.25,)))</f>
        <v>0.15</v>
      </c>
      <c r="AG29" s="23" t="s">
        <v>198</v>
      </c>
      <c r="AH29" s="23" t="s">
        <v>199</v>
      </c>
      <c r="AI29" s="23" t="s">
        <v>200</v>
      </c>
      <c r="AJ29" s="22">
        <f t="shared" si="12"/>
        <v>0.3</v>
      </c>
      <c r="AK29" s="22">
        <f>+AL28*AJ29</f>
        <v>0.18</v>
      </c>
      <c r="AL29" s="22">
        <f>+AL28-AK29</f>
        <v>0.42</v>
      </c>
      <c r="AM29" s="22">
        <f>IF(AD29='[1]11 FORMULAS'!$P$6,AM28-(AM28*AJ29),AM28)</f>
        <v>1</v>
      </c>
      <c r="AN29" s="108"/>
      <c r="AO29" s="107"/>
      <c r="AP29" s="108"/>
      <c r="AQ29" s="107"/>
      <c r="AR29" s="109"/>
      <c r="AS29" s="111"/>
      <c r="AT29" s="103"/>
      <c r="AU29" s="103"/>
      <c r="AV29" s="103"/>
      <c r="AW29" s="103"/>
      <c r="AX29" s="103"/>
      <c r="AY29" s="103"/>
      <c r="AZ29" s="103"/>
      <c r="BA29" s="103"/>
      <c r="BB29" s="103"/>
      <c r="BC29" s="103"/>
      <c r="BI29" s="13" t="s">
        <v>329</v>
      </c>
    </row>
    <row r="30" spans="1:61" s="24" customFormat="1" ht="33.75" customHeight="1" thickBot="1" x14ac:dyDescent="0.3">
      <c r="A30" s="114"/>
      <c r="B30" s="114"/>
      <c r="C30" s="114"/>
      <c r="D30" s="114"/>
      <c r="E30" s="115"/>
      <c r="F30" s="114"/>
      <c r="G30" s="116"/>
      <c r="H30" s="116"/>
      <c r="I30" s="117"/>
      <c r="J30" s="118"/>
      <c r="K30" s="107"/>
      <c r="L30" s="120"/>
      <c r="M30" s="121"/>
      <c r="N30" s="120"/>
      <c r="O30" s="107"/>
      <c r="P30" s="111"/>
      <c r="Q30" s="31" t="s">
        <v>285</v>
      </c>
      <c r="R30" s="107"/>
      <c r="S30" s="120"/>
      <c r="T30" s="107"/>
      <c r="U30" s="113"/>
      <c r="V30" s="109"/>
      <c r="W30" s="18">
        <v>3</v>
      </c>
      <c r="X30" s="19" t="s">
        <v>352</v>
      </c>
      <c r="Y30" s="41" t="s">
        <v>353</v>
      </c>
      <c r="Z30" s="19" t="s">
        <v>354</v>
      </c>
      <c r="AA30" s="20" t="str">
        <f t="shared" si="13"/>
        <v>Director cobertura educativa Realizar una planificación detallada para el desarrollo de los procesos contractuales que se requieren. Anual</v>
      </c>
      <c r="AB30" s="21" t="s">
        <v>196</v>
      </c>
      <c r="AC30" s="35">
        <f t="shared" si="14"/>
        <v>0.25</v>
      </c>
      <c r="AD30" s="22" t="str">
        <f>+IF(OR(AB30='[1]11 FORMULAS'!$O$4,AB30='[1]11 FORMULAS'!$O$5),'[1]11 FORMULAS'!$P$5,IF(AB30='[1]11 FORMULAS'!$O$6,'[1]11 FORMULAS'!$P$6,""))</f>
        <v>Probabilidad</v>
      </c>
      <c r="AE30" s="21" t="s">
        <v>197</v>
      </c>
      <c r="AF30" s="35">
        <f>IF(AE30="","",IF(AE30="Manual",0.15,IF(AE30="Automático",0.25,)))</f>
        <v>0.15</v>
      </c>
      <c r="AG30" s="23" t="s">
        <v>198</v>
      </c>
      <c r="AH30" s="23" t="s">
        <v>199</v>
      </c>
      <c r="AI30" s="23" t="s">
        <v>200</v>
      </c>
      <c r="AJ30" s="22">
        <f t="shared" si="12"/>
        <v>0.4</v>
      </c>
      <c r="AK30" s="22">
        <f>+AL29*AJ30</f>
        <v>0.16800000000000001</v>
      </c>
      <c r="AL30" s="22">
        <f>+AL29-AK30</f>
        <v>0.252</v>
      </c>
      <c r="AM30" s="22">
        <f>IF(AD30='[1]11 FORMULAS'!$P$6,AM29-(AM29*AJ30),AM29)</f>
        <v>1</v>
      </c>
      <c r="AN30" s="108"/>
      <c r="AO30" s="107"/>
      <c r="AP30" s="108"/>
      <c r="AQ30" s="107"/>
      <c r="AR30" s="109"/>
      <c r="AS30" s="111"/>
      <c r="AT30" s="103"/>
      <c r="AU30" s="103"/>
      <c r="AV30" s="103"/>
      <c r="AW30" s="103"/>
      <c r="AX30" s="103"/>
      <c r="AY30" s="103"/>
      <c r="AZ30" s="103"/>
      <c r="BA30" s="103"/>
      <c r="BB30" s="103"/>
      <c r="BC30" s="103"/>
      <c r="BI30" s="13" t="s">
        <v>331</v>
      </c>
    </row>
    <row r="31" spans="1:61" s="24" customFormat="1" ht="84.75" customHeight="1" x14ac:dyDescent="0.25">
      <c r="A31" s="127" t="s">
        <v>516</v>
      </c>
      <c r="B31" s="127" t="s">
        <v>342</v>
      </c>
      <c r="C31" s="127" t="s">
        <v>358</v>
      </c>
      <c r="D31" s="127" t="s">
        <v>359</v>
      </c>
      <c r="E31" s="115" t="str">
        <f>+CONCATENATE(B31," ",C31," ",D31)</f>
        <v xml:space="preserve">Posibilidad de perdida economica y reputacional Por el recibo de requerimientos sin el lleno de requisitos  debido a la carencia de personal suficiente y con los perfiles acordes a las necesidades de los procesos. </v>
      </c>
      <c r="F31" s="114" t="s">
        <v>206</v>
      </c>
      <c r="G31" s="116"/>
      <c r="H31" s="116" t="s">
        <v>195</v>
      </c>
      <c r="I31" s="117" t="str">
        <f>+G31&amp;H31</f>
        <v>Procesos</v>
      </c>
      <c r="J31" s="118">
        <v>24671</v>
      </c>
      <c r="K31" s="107" t="str">
        <f>IF(J31&lt;=0,"",IF(J31&lt;=2,"Muy Baja",IF(J31&lt;=24,"Baja",IF(J31&lt;=500,"Media",IF(J31&lt;=5000,"Alta","Muy Alta")))))</f>
        <v>Muy Alta</v>
      </c>
      <c r="L31" s="119">
        <f>IF(K31="","",IF(K31="Muy Baja",0.2,IF(K31="Baja",0.4,IF(K31="Media",0.6,IF(K31="Alta",0.8,IF(K31="Muy Alta",1,))))))</f>
        <v>1</v>
      </c>
      <c r="M31" s="121" t="s">
        <v>360</v>
      </c>
      <c r="N31" s="119">
        <f>IF(M31="","",IF(M31="menor a 10 SMLMV",0.2,IF(M31="ENTRE 10 Y 50 SMLMV",0.4,IF(M31="entre 50 y 100 SMLMV",0.6,IF(M31="entre 100 y 500 SMLMV",0.8,IF(M31="Mayor a 500 SMLMV",1,))))))</f>
        <v>0.4</v>
      </c>
      <c r="O31" s="107" t="str">
        <f>IF(N31&lt;=0,"",IF(N31&lt;=20%,"Leve",IF(N31&lt;=40%,"Menor",IF(N31&lt;=60%,"Moderado",IF(N31&lt;=80%,"Mayor","Catastrofico")))))</f>
        <v>Menor</v>
      </c>
      <c r="P31" s="110" t="s">
        <v>285</v>
      </c>
      <c r="Q31" s="31" t="s">
        <v>281</v>
      </c>
      <c r="R31" s="107" t="str">
        <f>IF(S31&lt;=0,"",IF(S31&lt;=20%,"Leve",IF(S31&lt;=40%,"Menor",IF(S31&lt;=60%,"Moderado",IF(S31&lt;=80%,"Mayor","Catastrofico")))))</f>
        <v>Moderado</v>
      </c>
      <c r="S31" s="119">
        <f>IF(P31="","",IF(P31="El riesgo afecta la imagen de algún área de la organización",0.2,IF(P31="El riesgo afecta la imagen de la entidad internamente, de conocimiento general nivel interno, de junta directiva y accionistas y/o de proveedores",0.4,IF(P31="El riesgo afecta la imagen de la entidad con algunos usuarios de relevancia frente al logro de los objetivos",0.6,IF(P31="El riesgo afecta la imagen de la entidad con efecto publicitario sostenido a nivel de sector administrativo, nivel departamental o municipal",0.8,IF(P31="El riesgo afecta la imagen de la entidad a nivel nacional, con efecto publicitario sostenido a nivel país",1,))))))</f>
        <v>0.6</v>
      </c>
      <c r="T31" s="107" t="str">
        <f>IF(U31&lt;=0,"",IF(U31&lt;=20%,"Leve",IF(U31&lt;=40%,"Menor",IF(U31&lt;=60%,"Moderado",IF(U31&lt;=80%,"Mayor","Catastrofico")))))</f>
        <v>Moderado</v>
      </c>
      <c r="U31" s="113">
        <f>+S31</f>
        <v>0.6</v>
      </c>
      <c r="V31" s="109" t="str">
        <f>IF(OR(AND(K31="Muy Baja",T31="Leve"),AND(K31="Muy Baja",T31="Menor"),AND(K31="Baja",T31="Leve")),"Bajo",IF(OR(AND(K31="Muy baja",T31="Moderado"),AND(K31="Baja",T31="Menor"),AND(K31="Baja",T31="Moderado"),AND(K31="Media",T31="Leve"),AND(K31="Media",T31="Menor"),AND(K31="Media",T31="Moderado"),AND(K31="Alta",T31="Leve"),AND(K31="Alta",T31="Menor")),"Moderado",IF(OR(AND(K31="Muy Baja",T31="Mayor"),AND(K31="Baja",T31="Mayor"),AND(K31="Media",T31="Mayor"),AND(K31="Alta",T31="Moderado"),AND(K31="Alta",T31="Mayor"),AND(K31="Muy Alta",T31="Leve"),AND(K31="Muy Alta",T31="Menor"),AND(K31="Muy Alta",T31="Moderado"),AND(K31="Muy Alta",T31="Mayor")),"Alto",IF(OR(AND(K31="Muy Baja",T31="Catastrofico"),AND(K31="Baja",T31="Catastrofico"),AND(K31="Media",T31="Catastrofico"),AND(K31="Alta",T31="Catastrofico"),AND(K31="Muy Alta",T31="Catastrofico")),"Extremo",))))</f>
        <v>Alto</v>
      </c>
      <c r="W31" s="43">
        <v>1</v>
      </c>
      <c r="X31" s="41" t="s">
        <v>361</v>
      </c>
      <c r="Y31" s="41" t="s">
        <v>362</v>
      </c>
      <c r="Z31" s="40" t="s">
        <v>363</v>
      </c>
      <c r="AA31" s="20" t="str">
        <f t="shared" ref="AA31:AA34" si="15">+CONCATENATE(X31," ",Y31," ",Z31)</f>
        <v xml:space="preserve">Profesional Atencion al Ciudadano  Capacitación constante en servicio al ciudadano y requisitos específicos para cada trámite. anual </v>
      </c>
      <c r="AB31" s="21" t="s">
        <v>307</v>
      </c>
      <c r="AC31" s="35">
        <f>IF(AB31="","",IF(AB31="Preventivo",0.25,IF(AB31="Detectivo",0.15,IF(AB31="Correctivo",0.1,))))</f>
        <v>0.1</v>
      </c>
      <c r="AD31" s="22" t="str">
        <f>+IF(OR(AB31='[1]11 FORMULAS'!$O$4,AB31='[1]11 FORMULAS'!$O$5),'[1]11 FORMULAS'!$P$5,IF(AB31='[1]11 FORMULAS'!$O$6,'[1]11 FORMULAS'!$P$6,""))</f>
        <v>Impacto</v>
      </c>
      <c r="AE31" s="21" t="s">
        <v>197</v>
      </c>
      <c r="AF31" s="35">
        <f t="shared" ref="AF31:AF37" si="16">IF(AE31="","",IF(AE31="Manual",0.15,IF(AE31="Automatico",0.25,)))</f>
        <v>0.15</v>
      </c>
      <c r="AG31" s="23" t="s">
        <v>364</v>
      </c>
      <c r="AH31" s="23" t="s">
        <v>199</v>
      </c>
      <c r="AI31" s="23" t="s">
        <v>200</v>
      </c>
      <c r="AJ31" s="22">
        <f>+AC31+AF31</f>
        <v>0.25</v>
      </c>
      <c r="AK31" s="22">
        <f>+L31*AJ31</f>
        <v>0.25</v>
      </c>
      <c r="AL31" s="22">
        <f>+L31-AK31</f>
        <v>0.75</v>
      </c>
      <c r="AM31" s="22">
        <f>IF(AD31='[1]11 FORMULAS'!$P$6,U31-(U31*AJ31),U31)</f>
        <v>0.44999999999999996</v>
      </c>
      <c r="AN31" s="108">
        <f>+AL34</f>
        <v>0.18899999999999997</v>
      </c>
      <c r="AO31" s="107" t="str">
        <f>IF(AN31&lt;=0,"",IF(AN31&lt;=20%,"Muy Baja",IF(AN31&lt;=40%,"Baja",IF(AN31&lt;=60%,"Media",IF(AN31&lt;=80%,"Alta","Muy Alta")))))</f>
        <v>Muy Baja</v>
      </c>
      <c r="AP31" s="108">
        <f>+AM24</f>
        <v>0.60000000000000009</v>
      </c>
      <c r="AQ31" s="107" t="str">
        <f>IF(AP31&lt;=0,"",IF(AP31&lt;=20%,"Leve",IF(AP31&lt;=40%,"Menor",IF(AP31&lt;=60%,"Moderado",IF(AP31&lt;=80%,"Mayor","Catastrofico")))))</f>
        <v>Moderado</v>
      </c>
      <c r="AR31" s="109" t="str">
        <f>IF(OR(AND(AO31="Muy Baja",AQ31="Leve"),AND(AO31="Muy Baja",AQ31="Menor"),AND(AO31="Baja",AQ31="Leve")),"Bajo",IF(OR(AND(AO31="Muy baja",AQ31="Moderado"),AND(AO31="Baja",AQ31="Menor"),AND(AO31="Baja",AQ31="Moderado"),AND(AO31="Media",AQ31="Leve"),AND(AO31="Media",AQ31="Menor"),AND(AO31="Media",AQ31="Moderado"),AND(AO31="Alta",AQ31="Leve"),AND(AO31="Alta",AQ31="Menor")),"Moderado",IF(OR(AND(AO31="Muy Baja",AQ31="Mayor"),AND(AO31="Baja",AQ31="Mayor"),AND(AO31="Media",AQ31="Mayor"),AND(AO31="Alta",AQ31="Moderado"),AND(AO31="Alta",AQ31="Mayor"),AND(AO31="Muy Alta",AQ31="Leve"),AND(AO31="Muy Alta",AQ31="Menor"),AND(AO31="Muy Alta",AQ31="Moderado"),AND(AO31="Muy Alta",AQ31="Mayor")),"Alto",IF(OR(AND(AO31="Muy Baja",AQ31="Catastrofico"),AND(AO31="Baja",AQ31="Catastrofico"),AND(AO31="Media",AQ31="Catastrofico"),AND(AO31="Alta",AQ31="Catastrofico"),AND(AO31="Muy Alta",AQ31="Catastrofico")),"Extremo",""))))</f>
        <v>Moderado</v>
      </c>
      <c r="AS31" s="110" t="s">
        <v>202</v>
      </c>
      <c r="AT31" s="102"/>
      <c r="AU31" s="102"/>
      <c r="AV31" s="102"/>
      <c r="AW31" s="102"/>
      <c r="AX31" s="102"/>
      <c r="AY31" s="102"/>
      <c r="AZ31" s="102"/>
      <c r="BA31" s="102"/>
      <c r="BB31" s="102"/>
      <c r="BC31" s="102"/>
      <c r="BE31" s="32" t="str">
        <f>IF(BD31="","",IF(BD31="Muy Baja",0.2,IF(BD31="Baja",0.4,IF(BD31="Media",0.6,IF(BD31="Alta",0.8,IF(BD31="Muy Alta",1,))))))</f>
        <v/>
      </c>
      <c r="BF31" s="105" t="s">
        <v>295</v>
      </c>
      <c r="BG31" s="106"/>
      <c r="BI31" s="13" t="s">
        <v>284</v>
      </c>
    </row>
    <row r="32" spans="1:61" s="24" customFormat="1" ht="35.25" customHeight="1" x14ac:dyDescent="0.25">
      <c r="A32" s="128"/>
      <c r="B32" s="128"/>
      <c r="C32" s="128"/>
      <c r="D32" s="128"/>
      <c r="E32" s="115"/>
      <c r="F32" s="114"/>
      <c r="G32" s="116"/>
      <c r="H32" s="116"/>
      <c r="I32" s="117"/>
      <c r="J32" s="118"/>
      <c r="K32" s="107"/>
      <c r="L32" s="120"/>
      <c r="M32" s="121"/>
      <c r="N32" s="120"/>
      <c r="O32" s="107"/>
      <c r="P32" s="111"/>
      <c r="Q32" s="31" t="s">
        <v>280</v>
      </c>
      <c r="R32" s="107"/>
      <c r="S32" s="120"/>
      <c r="T32" s="107"/>
      <c r="U32" s="113"/>
      <c r="V32" s="109"/>
      <c r="W32" s="43">
        <v>2</v>
      </c>
      <c r="X32" s="41" t="s">
        <v>361</v>
      </c>
      <c r="Y32" s="41" t="s">
        <v>365</v>
      </c>
      <c r="Z32" s="41" t="s">
        <v>363</v>
      </c>
      <c r="AA32" s="20" t="str">
        <f>+CONCATENATE(X32," ",Y32," ",Z32)</f>
        <v xml:space="preserve">Profesional Atencion al Ciudadano  Registrar y publicar cronograma de actividades  misionales periódicas de la SED para reforzar la capacitación   anual </v>
      </c>
      <c r="AB32" s="21" t="s">
        <v>196</v>
      </c>
      <c r="AC32" s="35">
        <f>IF(AB32="","",IF(AB32="Preventivo",0.25,IF(AB32="Detectivo",0.15,IF(AB32="Correctivo",0.1,))))</f>
        <v>0.25</v>
      </c>
      <c r="AD32" s="22" t="str">
        <f>+IF(OR(AB32='[1]11 FORMULAS'!$O$4,AB32='[1]11 FORMULAS'!$O$5),'[1]11 FORMULAS'!$P$5,IF(AB32='[1]11 FORMULAS'!$O$6,'[1]11 FORMULAS'!$P$6,""))</f>
        <v>Probabilidad</v>
      </c>
      <c r="AE32" s="21" t="s">
        <v>197</v>
      </c>
      <c r="AF32" s="35">
        <f t="shared" si="16"/>
        <v>0.15</v>
      </c>
      <c r="AG32" s="23" t="s">
        <v>198</v>
      </c>
      <c r="AH32" s="23" t="s">
        <v>199</v>
      </c>
      <c r="AI32" s="23" t="s">
        <v>200</v>
      </c>
      <c r="AJ32" s="22">
        <f t="shared" ref="AJ32:AJ34" si="17">+AC32+AF32</f>
        <v>0.4</v>
      </c>
      <c r="AK32" s="22">
        <f>+AL31*AJ32</f>
        <v>0.30000000000000004</v>
      </c>
      <c r="AL32" s="22">
        <f>+AL31-AK32</f>
        <v>0.44999999999999996</v>
      </c>
      <c r="AM32" s="22">
        <f>IF(AD32='[1]11 FORMULAS'!$P$6,AM31-(AM31*AJ32),AM31)</f>
        <v>0.44999999999999996</v>
      </c>
      <c r="AN32" s="108"/>
      <c r="AO32" s="107"/>
      <c r="AP32" s="108"/>
      <c r="AQ32" s="107"/>
      <c r="AR32" s="109"/>
      <c r="AS32" s="111"/>
      <c r="AT32" s="103"/>
      <c r="AU32" s="103"/>
      <c r="AV32" s="103"/>
      <c r="AW32" s="103"/>
      <c r="AX32" s="103"/>
      <c r="AY32" s="103"/>
      <c r="AZ32" s="103"/>
      <c r="BA32" s="103"/>
      <c r="BB32" s="103"/>
      <c r="BC32" s="103"/>
      <c r="BE32" s="33"/>
      <c r="BF32"/>
      <c r="BI32" s="13" t="s">
        <v>282</v>
      </c>
    </row>
    <row r="33" spans="1:61" s="24" customFormat="1" ht="35.25" customHeight="1" x14ac:dyDescent="0.25">
      <c r="A33" s="128"/>
      <c r="B33" s="128"/>
      <c r="C33" s="128"/>
      <c r="D33" s="128"/>
      <c r="E33" s="115"/>
      <c r="F33" s="114"/>
      <c r="G33" s="116"/>
      <c r="H33" s="116"/>
      <c r="I33" s="117"/>
      <c r="J33" s="118"/>
      <c r="K33" s="107"/>
      <c r="L33" s="120"/>
      <c r="M33" s="121"/>
      <c r="N33" s="120"/>
      <c r="O33" s="107"/>
      <c r="P33" s="111"/>
      <c r="Q33" s="31" t="s">
        <v>285</v>
      </c>
      <c r="R33" s="107"/>
      <c r="S33" s="120"/>
      <c r="T33" s="107"/>
      <c r="U33" s="113"/>
      <c r="V33" s="109"/>
      <c r="W33" s="43">
        <v>3</v>
      </c>
      <c r="X33" s="41" t="s">
        <v>361</v>
      </c>
      <c r="Y33" s="41" t="s">
        <v>366</v>
      </c>
      <c r="Z33" s="41" t="s">
        <v>367</v>
      </c>
      <c r="AA33" s="20" t="str">
        <f t="shared" si="15"/>
        <v xml:space="preserve">Profesional Atencion al Ciudadano  Realizar análisis de casos presentados para plantear acciones de mejora y actualizar plan de capacitación. semestral </v>
      </c>
      <c r="AB33" s="21" t="s">
        <v>196</v>
      </c>
      <c r="AC33" s="35">
        <f t="shared" ref="AC33:AC34" si="18">IF(AB33="","",IF(AB33="Preventivo",0.25,IF(AB33="Detectivo",0.15,IF(AB33="Correctivo",0.1,))))</f>
        <v>0.25</v>
      </c>
      <c r="AD33" s="22" t="str">
        <f>+IF(OR(AB33='[1]11 FORMULAS'!$O$4,AB33='[1]11 FORMULAS'!$O$5),'[1]11 FORMULAS'!$P$5,IF(AB33='[1]11 FORMULAS'!$O$6,'[1]11 FORMULAS'!$P$6,""))</f>
        <v>Probabilidad</v>
      </c>
      <c r="AE33" s="21" t="s">
        <v>197</v>
      </c>
      <c r="AF33" s="35">
        <f t="shared" si="16"/>
        <v>0.15</v>
      </c>
      <c r="AG33" s="23" t="s">
        <v>198</v>
      </c>
      <c r="AH33" s="23" t="s">
        <v>199</v>
      </c>
      <c r="AI33" s="23" t="s">
        <v>200</v>
      </c>
      <c r="AJ33" s="22">
        <f t="shared" si="17"/>
        <v>0.4</v>
      </c>
      <c r="AK33" s="22">
        <f>+AL32*AJ33</f>
        <v>0.18</v>
      </c>
      <c r="AL33" s="22">
        <f t="shared" ref="AL33:AL34" si="19">+AL32-AK33</f>
        <v>0.26999999999999996</v>
      </c>
      <c r="AM33" s="22">
        <f>IF(AD33='[1]11 FORMULAS'!$P$6,AM32-(AM32*AJ33),AM32)</f>
        <v>0.44999999999999996</v>
      </c>
      <c r="AN33" s="108"/>
      <c r="AO33" s="107"/>
      <c r="AP33" s="108"/>
      <c r="AQ33" s="107"/>
      <c r="AR33" s="109"/>
      <c r="AS33" s="111"/>
      <c r="AT33" s="103"/>
      <c r="AU33" s="103"/>
      <c r="AV33" s="103"/>
      <c r="AW33" s="103"/>
      <c r="AX33" s="103"/>
      <c r="AY33" s="103"/>
      <c r="AZ33" s="103"/>
      <c r="BA33" s="103"/>
      <c r="BB33" s="103"/>
      <c r="BC33" s="103"/>
      <c r="BE33" s="33"/>
      <c r="BF33"/>
    </row>
    <row r="34" spans="1:61" s="24" customFormat="1" ht="35.25" customHeight="1" x14ac:dyDescent="0.25">
      <c r="A34" s="129"/>
      <c r="B34" s="128"/>
      <c r="C34" s="128"/>
      <c r="D34" s="128"/>
      <c r="E34" s="115"/>
      <c r="F34" s="114"/>
      <c r="G34" s="116"/>
      <c r="H34" s="116"/>
      <c r="I34" s="117"/>
      <c r="J34" s="118"/>
      <c r="K34" s="107"/>
      <c r="L34" s="120"/>
      <c r="M34" s="121"/>
      <c r="N34" s="120"/>
      <c r="O34" s="107"/>
      <c r="P34" s="111"/>
      <c r="Q34" s="31" t="s">
        <v>286</v>
      </c>
      <c r="R34" s="107"/>
      <c r="S34" s="120"/>
      <c r="T34" s="107"/>
      <c r="U34" s="113"/>
      <c r="V34" s="109"/>
      <c r="W34" s="43">
        <v>4</v>
      </c>
      <c r="X34" s="41" t="s">
        <v>361</v>
      </c>
      <c r="Y34" s="41" t="s">
        <v>368</v>
      </c>
      <c r="Z34" s="41" t="s">
        <v>369</v>
      </c>
      <c r="AA34" s="20" t="str">
        <f t="shared" si="15"/>
        <v>Profesional Atencion al Ciudadano  Realizar seguimiento del estado de las PQR Semanal y Mensual</v>
      </c>
      <c r="AB34" s="21" t="s">
        <v>314</v>
      </c>
      <c r="AC34" s="35">
        <f t="shared" si="18"/>
        <v>0.15</v>
      </c>
      <c r="AD34" s="22" t="str">
        <f>+IF(OR(AB34='[1]11 FORMULAS'!$O$4,AB34='[1]11 FORMULAS'!$O$5),'[1]11 FORMULAS'!$P$5,IF(AB34='[1]11 FORMULAS'!$O$6,'[1]11 FORMULAS'!$P$6,""))</f>
        <v>Probabilidad</v>
      </c>
      <c r="AE34" s="21" t="s">
        <v>197</v>
      </c>
      <c r="AF34" s="35">
        <f t="shared" si="16"/>
        <v>0.15</v>
      </c>
      <c r="AG34" s="23" t="s">
        <v>198</v>
      </c>
      <c r="AH34" s="23" t="s">
        <v>199</v>
      </c>
      <c r="AI34" s="23" t="s">
        <v>200</v>
      </c>
      <c r="AJ34" s="22">
        <f t="shared" si="17"/>
        <v>0.3</v>
      </c>
      <c r="AK34" s="22">
        <f>+AL33*AJ34</f>
        <v>8.0999999999999989E-2</v>
      </c>
      <c r="AL34" s="22">
        <f t="shared" si="19"/>
        <v>0.18899999999999997</v>
      </c>
      <c r="AM34" s="22">
        <f>IF(AD34='[1]11 FORMULAS'!$P$6,AM33-(AM33*AJ34),AM33)</f>
        <v>0.44999999999999996</v>
      </c>
      <c r="AN34" s="108"/>
      <c r="AO34" s="107"/>
      <c r="AP34" s="108"/>
      <c r="AQ34" s="107"/>
      <c r="AR34" s="109"/>
      <c r="AS34" s="111"/>
      <c r="AT34" s="103"/>
      <c r="AU34" s="103"/>
      <c r="AV34" s="103"/>
      <c r="AW34" s="103"/>
      <c r="AX34" s="103"/>
      <c r="AY34" s="103"/>
      <c r="AZ34" s="103"/>
      <c r="BA34" s="103"/>
      <c r="BB34" s="103"/>
      <c r="BC34" s="103"/>
      <c r="BE34" s="33"/>
      <c r="BF34"/>
    </row>
    <row r="35" spans="1:61" s="24" customFormat="1" ht="49.5" customHeight="1" x14ac:dyDescent="0.25">
      <c r="A35" s="114" t="s">
        <v>517</v>
      </c>
      <c r="B35" s="114" t="s">
        <v>342</v>
      </c>
      <c r="C35" s="127" t="s">
        <v>370</v>
      </c>
      <c r="D35" s="127" t="s">
        <v>371</v>
      </c>
      <c r="E35" s="115" t="str">
        <f>+CONCATENATE(B35," ",C35," ",D35)</f>
        <v>Posibilidad de perdida economica y reputacional Por la asignación de PQR al área que no corresponde. debido a la falta de apropiación de la plataforma SAC para el manejo de las PQR por parte de los responsables de los procesos.</v>
      </c>
      <c r="F35" s="114" t="s">
        <v>206</v>
      </c>
      <c r="G35" s="116"/>
      <c r="H35" s="116" t="s">
        <v>195</v>
      </c>
      <c r="I35" s="117" t="str">
        <f t="shared" ref="I35" si="20">+G35&amp;H35</f>
        <v>Procesos</v>
      </c>
      <c r="J35" s="118">
        <v>24671</v>
      </c>
      <c r="K35" s="107" t="str">
        <f>IF(J35&lt;=0,"",IF(J35&lt;=2,"Muy Baja",IF(J35&lt;=24,"Baja",IF(J35&lt;=500,"Media",IF(J35&lt;=5000,"Alta","Muy Alta")))))</f>
        <v>Muy Alta</v>
      </c>
      <c r="L35" s="119">
        <f>IF(K35="","",IF(K35="Muy Baja",0.2,IF(K35="Baja",0.4,IF(K35="Media",0.6,IF(K35="Alta",0.8,IF(K35="Muy Alta",1,))))))</f>
        <v>1</v>
      </c>
      <c r="M35" s="121" t="s">
        <v>360</v>
      </c>
      <c r="N35" s="119">
        <f>IF(M35="","",IF(M35="menor a 10 SMLMV",0.2,IF(M35="ENTRE 10 Y 50 SMLMV",0.4,IF(M35="entre 50 y 100 SMLMV",0.6,IF(M35="entre 100 y 500 SMLMV",0.8,IF(M35="Mayor a 500 SMLMV",1,))))))</f>
        <v>0.4</v>
      </c>
      <c r="O35" s="107" t="str">
        <f>IF(N35&lt;=0,"",IF(N35&lt;=20%,"Leve",IF(N35&lt;=40%,"Menor",IF(N35&lt;=60%,"Moderado",IF(N35&lt;=80%,"Mayor","Catastrofico")))))</f>
        <v>Menor</v>
      </c>
      <c r="P35" s="110" t="s">
        <v>285</v>
      </c>
      <c r="Q35" s="31" t="s">
        <v>281</v>
      </c>
      <c r="R35" s="107" t="str">
        <f>IF(S35&lt;=0,"",IF(S35&lt;=20%,"Leve",IF(S35&lt;=40%,"Menor",IF(S35&lt;=60%,"Moderado",IF(S35&lt;=80%,"Mayor","Catastrofico")))))</f>
        <v>Moderado</v>
      </c>
      <c r="S35" s="119">
        <f>IF(P35="","",IF(P35="El riesgo afecta la imagen de algún área de la organización",0.2,IF(P35="El riesgo afecta la imagen de la entidad internamente, de conocimiento general nivel interno, de junta directiva y accionistas y/o de proveedores",0.4,IF(P35="El riesgo afecta la imagen de la entidad con algunos usuarios de relevancia frente al logro de los objetivos",0.6,IF(P35="El riesgo afecta la imagen de la entidad con efecto publicitario sostenido a nivel de sector administrativo, nivel departamental o municipal",0.8,IF(P35="El riesgo afecta la imagen de la entidad a nivel nacional, con efecto publicitario sostenido a nivel país",1,))))))</f>
        <v>0.6</v>
      </c>
      <c r="T35" s="107" t="str">
        <f>IF(U35&lt;=0,"",IF(U35&lt;=20%,"Leve",IF(U35&lt;=40%,"Menor",IF(U35&lt;=60%,"Moderado",IF(U35&lt;=80%,"Mayor","Catastrofico")))))</f>
        <v>Moderado</v>
      </c>
      <c r="U35" s="113">
        <f>+S35</f>
        <v>0.6</v>
      </c>
      <c r="V35" s="109" t="str">
        <f>IF(OR(AND(K35="Muy Baja",T35="Leve"),AND(K35="Muy Baja",T35="Menor"),AND(K35="Baja",T35="Leve")),"Bajo",IF(OR(AND(K35="Muy baja",T35="Moderado"),AND(K35="Baja",T35="Menor"),AND(K35="Baja",T35="Moderado"),AND(K35="Media",T35="Leve"),AND(K35="Media",T35="Menor"),AND(K35="Media",T35="Moderado"),AND(K35="Alta",T35="Leve"),AND(K35="Alta",T35="Menor")),"Moderado",IF(OR(AND(K35="Muy Baja",T35="Mayor"),AND(K35="Baja",T35="Mayor"),AND(K35="Media",T35="Mayor"),AND(K35="Alta",T35="Moderado"),AND(K35="Alta",T35="Mayor"),AND(K35="Muy Alta",T35="Leve"),AND(K35="Muy Alta",T35="Menor"),AND(K35="Muy Alta",T35="Moderado"),AND(K35="Muy Alta",T35="Mayor")),"Alto",IF(OR(AND(K35="Muy Baja",T35="Catastrofico"),AND(K35="Baja",T35="Catastrofico"),AND(K35="Media",T35="Catastrofico"),AND(K35="Alta",T35="Catastrofico"),AND(K35="Muy Alta",T35="Catastrofico")),"Extremo",))))</f>
        <v>Alto</v>
      </c>
      <c r="W35" s="43">
        <v>1</v>
      </c>
      <c r="X35" s="41" t="s">
        <v>361</v>
      </c>
      <c r="Y35" s="41" t="s">
        <v>372</v>
      </c>
      <c r="Z35" s="41" t="s">
        <v>363</v>
      </c>
      <c r="AA35" s="20" t="str">
        <f t="shared" ref="AA35:AA38" si="21">+CONCATENATE(X35," ",Y35," ",Z35)</f>
        <v xml:space="preserve">Profesional Atencion al Ciudadano  Capacitar a los servidores en las funciones de cada una de las áreas de la SED anual </v>
      </c>
      <c r="AB35" s="21" t="s">
        <v>196</v>
      </c>
      <c r="AC35" s="35">
        <f>IF(AB35="","",IF(AB35="Preventivo",0.25,IF(AB35="Detectivo",0.15,IF(AB35="Correctivo",0.1,))))</f>
        <v>0.25</v>
      </c>
      <c r="AD35" s="22" t="str">
        <f>+IF(OR(AB35='[1]11 FORMULAS'!$O$4,AB35='[1]11 FORMULAS'!$O$5),'[1]11 FORMULAS'!$P$5,IF(AB35='[1]11 FORMULAS'!$O$6,'[1]11 FORMULAS'!$P$6,""))</f>
        <v>Probabilidad</v>
      </c>
      <c r="AE35" s="21" t="s">
        <v>197</v>
      </c>
      <c r="AF35" s="35">
        <f t="shared" si="16"/>
        <v>0.15</v>
      </c>
      <c r="AG35" s="23" t="s">
        <v>198</v>
      </c>
      <c r="AH35" s="23" t="s">
        <v>199</v>
      </c>
      <c r="AI35" s="23" t="s">
        <v>200</v>
      </c>
      <c r="AJ35" s="22">
        <f>+AC35+AF35</f>
        <v>0.4</v>
      </c>
      <c r="AK35" s="22">
        <f>+L35*AJ35</f>
        <v>0.4</v>
      </c>
      <c r="AL35" s="22">
        <f>+L35-AK35</f>
        <v>0.6</v>
      </c>
      <c r="AM35" s="22">
        <f>IF(AD35='[1]11 FORMULAS'!$P$6,U35-(U35*AJ35),U35)</f>
        <v>0.6</v>
      </c>
      <c r="AN35" s="108">
        <f>+AL37</f>
        <v>0.252</v>
      </c>
      <c r="AO35" s="107" t="str">
        <f>IF(AN35&lt;=0,"",IF(AN35&lt;=20%,"Muy Baja",IF(AN35&lt;=40%,"Baja",IF(AN35&lt;=60%,"Media",IF(AN35&lt;=80%,"Alta","Muy Alta")))))</f>
        <v>Baja</v>
      </c>
      <c r="AP35" s="108">
        <f>+AM37</f>
        <v>0.6</v>
      </c>
      <c r="AQ35" s="107" t="str">
        <f>IF(AP35&lt;=0,"",IF(AP35&lt;=20%,"Leve",IF(AP35&lt;=40%,"Menor",IF(AP35&lt;=60%,"Moderado",IF(AP35&lt;=80%,"Mayor","Catastrofico")))))</f>
        <v>Moderado</v>
      </c>
      <c r="AR35" s="109" t="str">
        <f>IF(OR(AND(AO35="Muy Baja",AQ35="Leve"),AND(AO35="Muy Baja",AQ35="Menor"),AND(AO35="Baja",AQ35="Leve")),"Bajo",IF(OR(AND(AO35="Muy baja",AQ35="Moderado"),AND(AO35="Baja",AQ35="Menor"),AND(AO35="Baja",AQ35="Moderado"),AND(AO35="Media",AQ35="Leve"),AND(AO35="Media",AQ35="Menor"),AND(AO35="Media",AQ35="Moderado"),AND(AO35="Alta",AQ35="Leve"),AND(AO35="Alta",AQ35="Menor")),"Moderado",IF(OR(AND(AO35="Muy Baja",AQ35="Mayor"),AND(AO35="Baja",AQ35="Mayor"),AND(AO35="Media",AQ35="Mayor"),AND(AO35="Alta",AQ35="Moderado"),AND(AO35="Alta",AQ35="Mayor"),AND(AO35="Muy Alta",AQ35="Leve"),AND(AO35="Muy Alta",AQ35="Menor"),AND(AO35="Muy Alta",AQ35="Moderado"),AND(AO35="Muy Alta",AQ35="Mayor")),"Alto",IF(OR(AND(AO35="Muy Baja",AQ35="Catastrofico"),AND(AO35="Baja",AQ35="Catastrofico"),AND(AO35="Media",AQ35="Catastrofico"),AND(AO35="Alta",AQ35="Catastrofico"),AND(AO35="Muy Alta",AQ35="Catastrofico")),"Extremo",""))))</f>
        <v>Moderado</v>
      </c>
      <c r="AS35" s="110" t="s">
        <v>202</v>
      </c>
      <c r="AT35" s="102"/>
      <c r="AU35" s="102"/>
      <c r="AV35" s="102"/>
      <c r="AW35" s="102"/>
      <c r="AX35" s="102"/>
      <c r="AY35" s="102"/>
      <c r="AZ35" s="102"/>
      <c r="BA35" s="102"/>
      <c r="BB35" s="102"/>
      <c r="BC35" s="102"/>
      <c r="BI35" s="13" t="s">
        <v>327</v>
      </c>
    </row>
    <row r="36" spans="1:61" s="24" customFormat="1" ht="36.75" customHeight="1" x14ac:dyDescent="0.25">
      <c r="A36" s="114"/>
      <c r="B36" s="114"/>
      <c r="C36" s="128"/>
      <c r="D36" s="128"/>
      <c r="E36" s="115"/>
      <c r="F36" s="114"/>
      <c r="G36" s="116"/>
      <c r="H36" s="116"/>
      <c r="I36" s="117"/>
      <c r="J36" s="118"/>
      <c r="K36" s="107"/>
      <c r="L36" s="120"/>
      <c r="M36" s="121"/>
      <c r="N36" s="120"/>
      <c r="O36" s="107"/>
      <c r="P36" s="111"/>
      <c r="Q36" s="31" t="s">
        <v>280</v>
      </c>
      <c r="R36" s="107"/>
      <c r="S36" s="120"/>
      <c r="T36" s="107"/>
      <c r="U36" s="113"/>
      <c r="V36" s="109"/>
      <c r="W36" s="43">
        <v>2</v>
      </c>
      <c r="X36" s="41" t="s">
        <v>361</v>
      </c>
      <c r="Y36" s="41" t="s">
        <v>366</v>
      </c>
      <c r="Z36" s="41" t="s">
        <v>367</v>
      </c>
      <c r="AA36" s="20" t="str">
        <f t="shared" si="21"/>
        <v xml:space="preserve">Profesional Atencion al Ciudadano  Realizar análisis de casos presentados para plantear acciones de mejora y actualizar plan de capacitación. semestral </v>
      </c>
      <c r="AB36" s="21" t="s">
        <v>314</v>
      </c>
      <c r="AC36" s="35">
        <f t="shared" ref="AC36:AC37" si="22">IF(AB36="","",IF(AB36="Preventivo",0.25,IF(AB36="Detectivo",0.15,IF(AB36="Correctivo",0.1,))))</f>
        <v>0.15</v>
      </c>
      <c r="AD36" s="22" t="str">
        <f>+IF(OR(AB36='[1]11 FORMULAS'!$O$4,AB36='[1]11 FORMULAS'!$O$5),'[1]11 FORMULAS'!$P$5,IF(AB36='[1]11 FORMULAS'!$O$6,'[1]11 FORMULAS'!$P$6,""))</f>
        <v>Probabilidad</v>
      </c>
      <c r="AE36" s="21" t="s">
        <v>197</v>
      </c>
      <c r="AF36" s="35">
        <f t="shared" si="16"/>
        <v>0.15</v>
      </c>
      <c r="AG36" s="23" t="s">
        <v>198</v>
      </c>
      <c r="AH36" s="23" t="s">
        <v>199</v>
      </c>
      <c r="AI36" s="23" t="s">
        <v>200</v>
      </c>
      <c r="AJ36" s="22">
        <f t="shared" ref="AJ36:AJ37" si="23">+AC36+AF36</f>
        <v>0.3</v>
      </c>
      <c r="AK36" s="22">
        <f>+AL35*AJ36</f>
        <v>0.18</v>
      </c>
      <c r="AL36" s="22">
        <f>+AL35-AK36</f>
        <v>0.42</v>
      </c>
      <c r="AM36" s="22">
        <f>IF(AD36='[1]11 FORMULAS'!$P$6,AM35-(AM35*AJ36),AM35)</f>
        <v>0.6</v>
      </c>
      <c r="AN36" s="108"/>
      <c r="AO36" s="107"/>
      <c r="AP36" s="108"/>
      <c r="AQ36" s="107"/>
      <c r="AR36" s="109"/>
      <c r="AS36" s="111"/>
      <c r="AT36" s="103"/>
      <c r="AU36" s="103"/>
      <c r="AV36" s="103"/>
      <c r="AW36" s="103"/>
      <c r="AX36" s="103"/>
      <c r="AY36" s="103"/>
      <c r="AZ36" s="103"/>
      <c r="BA36" s="103"/>
      <c r="BB36" s="103"/>
      <c r="BC36" s="103"/>
      <c r="BI36" s="13" t="s">
        <v>329</v>
      </c>
    </row>
    <row r="37" spans="1:61" s="24" customFormat="1" ht="36" customHeight="1" x14ac:dyDescent="0.25">
      <c r="A37" s="114"/>
      <c r="B37" s="114"/>
      <c r="C37" s="128"/>
      <c r="D37" s="128"/>
      <c r="E37" s="115"/>
      <c r="F37" s="114"/>
      <c r="G37" s="116"/>
      <c r="H37" s="116"/>
      <c r="I37" s="117"/>
      <c r="J37" s="118"/>
      <c r="K37" s="107"/>
      <c r="L37" s="120"/>
      <c r="M37" s="121"/>
      <c r="N37" s="120"/>
      <c r="O37" s="107"/>
      <c r="P37" s="111"/>
      <c r="Q37" s="31" t="s">
        <v>285</v>
      </c>
      <c r="R37" s="107"/>
      <c r="S37" s="120"/>
      <c r="T37" s="107"/>
      <c r="U37" s="113"/>
      <c r="V37" s="109"/>
      <c r="W37" s="43">
        <v>3</v>
      </c>
      <c r="X37" s="41" t="s">
        <v>361</v>
      </c>
      <c r="Y37" s="41" t="s">
        <v>373</v>
      </c>
      <c r="Z37" s="41" t="s">
        <v>374</v>
      </c>
      <c r="AA37" s="20" t="str">
        <f t="shared" si="21"/>
        <v xml:space="preserve">Profesional Atencion al Ciudadano  fortalecer la  Implementación del SAC Vr.2.0 mensual </v>
      </c>
      <c r="AB37" s="21" t="s">
        <v>196</v>
      </c>
      <c r="AC37" s="35">
        <f t="shared" si="22"/>
        <v>0.25</v>
      </c>
      <c r="AD37" s="22" t="str">
        <f>+IF(OR(AB37='[1]11 FORMULAS'!$O$4,AB37='[1]11 FORMULAS'!$O$5),'[1]11 FORMULAS'!$P$5,IF(AB37='[1]11 FORMULAS'!$O$6,'[1]11 FORMULAS'!$P$6,""))</f>
        <v>Probabilidad</v>
      </c>
      <c r="AE37" s="21" t="s">
        <v>197</v>
      </c>
      <c r="AF37" s="35">
        <f t="shared" si="16"/>
        <v>0.15</v>
      </c>
      <c r="AG37" s="23" t="s">
        <v>198</v>
      </c>
      <c r="AH37" s="23" t="s">
        <v>199</v>
      </c>
      <c r="AI37" s="23" t="s">
        <v>200</v>
      </c>
      <c r="AJ37" s="22">
        <f t="shared" si="23"/>
        <v>0.4</v>
      </c>
      <c r="AK37" s="22">
        <f>+AL36*AJ37</f>
        <v>0.16800000000000001</v>
      </c>
      <c r="AL37" s="22">
        <f t="shared" ref="AL37" si="24">+AL36-AK37</f>
        <v>0.252</v>
      </c>
      <c r="AM37" s="22">
        <f>IF(AD37='[1]11 FORMULAS'!$P$6,AM36-(AM36*AJ37),AM36)</f>
        <v>0.6</v>
      </c>
      <c r="AN37" s="108"/>
      <c r="AO37" s="107"/>
      <c r="AP37" s="108"/>
      <c r="AQ37" s="107"/>
      <c r="AR37" s="109"/>
      <c r="AS37" s="111"/>
      <c r="AT37" s="103"/>
      <c r="AU37" s="103"/>
      <c r="AV37" s="103"/>
      <c r="AW37" s="103"/>
      <c r="AX37" s="103"/>
      <c r="AY37" s="103"/>
      <c r="AZ37" s="103"/>
      <c r="BA37" s="103"/>
      <c r="BB37" s="103"/>
      <c r="BC37" s="103"/>
      <c r="BI37" s="13" t="s">
        <v>331</v>
      </c>
    </row>
    <row r="38" spans="1:61" s="24" customFormat="1" ht="69" customHeight="1" x14ac:dyDescent="0.25">
      <c r="A38" s="114" t="s">
        <v>518</v>
      </c>
      <c r="B38" s="127" t="s">
        <v>342</v>
      </c>
      <c r="C38" s="127" t="s">
        <v>375</v>
      </c>
      <c r="D38" s="127" t="s">
        <v>376</v>
      </c>
      <c r="E38" s="173" t="str">
        <f>+CONCATENATE(B38," ",C38," ",D38)</f>
        <v>Posibilidad de perdida economica y reputacional por desfinanciación del presupuesto de ingresos y gastos de la SED debido a reducción de presupuesto para la ejecución de las actividades.</v>
      </c>
      <c r="F38" s="114" t="s">
        <v>206</v>
      </c>
      <c r="G38" s="116"/>
      <c r="H38" s="116" t="s">
        <v>195</v>
      </c>
      <c r="I38" s="117" t="str">
        <f>+G38&amp;H38</f>
        <v>Procesos</v>
      </c>
      <c r="J38" s="118">
        <v>1</v>
      </c>
      <c r="K38" s="107" t="str">
        <f>IF(J38&lt;=0,"",IF(J38&lt;=2,"Muy Baja",IF(J38&lt;=24,"Baja",IF(J38&lt;=500,"Media",IF(J38&lt;=5000,"Alta","Muy Alta")))))</f>
        <v>Muy Baja</v>
      </c>
      <c r="L38" s="119">
        <f>IF(K38="","",IF(K38="Muy Baja",0.2,IF(K38="Baja",0.4,IF(K38="Media",0.6,IF(K38="Alta",0.8,IF(K38="Muy Alta",1,))))))</f>
        <v>0.2</v>
      </c>
      <c r="M38" s="121" t="s">
        <v>377</v>
      </c>
      <c r="N38" s="119">
        <f>IF(M38="","",IF(M38="menor a 10 SMLMV",0.2,IF(M38="ENTRE 10 Y 50 SMLMV",0.4,IF(M38="entre 50 y 100 SMLMV",0.6,IF(M38="entre 100 y 500 SMLMV",0.8,IF(M38="Mayor a 500 SMLMV",1,))))))</f>
        <v>0.8</v>
      </c>
      <c r="O38" s="107" t="str">
        <f>IF(N38&lt;=0,"",IF(N38&lt;=20%,"Leve",IF(N38&lt;=40%,"Menor",IF(N38&lt;=60%,"Moderado",IF(N38&lt;=80%,"Mayor","Catastrofico")))))</f>
        <v>Mayor</v>
      </c>
      <c r="P38" s="110" t="s">
        <v>280</v>
      </c>
      <c r="Q38" s="31" t="s">
        <v>281</v>
      </c>
      <c r="R38" s="107" t="str">
        <f>IF(S38&lt;=0,"",IF(S38&lt;=20%,"Leve",IF(S38&lt;=40%,"Menor",IF(S38&lt;=60%,"Moderado",IF(S38&lt;=80%,"Mayor","Catastrofico")))))</f>
        <v>Menor</v>
      </c>
      <c r="S38" s="119">
        <f>IF(P38="","",IF(P38="El riesgo afecta la imagen de algún área de la organización",0.2,IF(P38="El riesgo afecta la imagen de la entidad internamente, de conocimiento general nivel interno, de junta directiva y accionistas y/o de proveedores",0.4,IF(P38="El riesgo afecta la imagen de la entidad con algunos usuarios de relevancia frente al logro de los objetivos",0.6,IF(P38="El riesgo afecta la imagen de la entidad con efecto publicitario sostenido a nivel de sector administrativo, nivel departamental o municipal",0.8,IF(P38="El riesgo afecta la imagen de la entidad a nivel nacional, con efecto publicitario sostenido a nivel país",1,))))))</f>
        <v>0.4</v>
      </c>
      <c r="T38" s="107" t="str">
        <f>IF(U38&lt;=0,"",IF(U38&lt;=20%,"Leve",IF(U38&lt;=40%,"Menor",IF(U38&lt;=60%,"Moderado",IF(U38&lt;=80%,"Mayor","Catastrofico")))))</f>
        <v>Menor</v>
      </c>
      <c r="U38" s="113">
        <f>+S38</f>
        <v>0.4</v>
      </c>
      <c r="V38" s="109" t="str">
        <f>IF(OR(AND(K38="Muy Baja",T38="Leve"),AND(K38="Muy Baja",T38="Menor"),AND(K38="Baja",T38="Leve")),"Bajo",IF(OR(AND(K38="Muy baja",T38="Moderado"),AND(K38="Baja",T38="Menor"),AND(K38="Baja",T38="Moderado"),AND(K38="Media",T38="Leve"),AND(K38="Media",T38="Menor"),AND(K38="Media",T38="Moderado"),AND(K38="Alta",T38="Leve"),AND(K38="Alta",T38="Menor")),"Moderado",IF(OR(AND(K38="Muy Baja",T38="Mayor"),AND(K38="Baja",T38="Mayor"),AND(K38="Media",T38="Mayor"),AND(K38="Alta",T38="Moderado"),AND(K38="Alta",T38="Mayor"),AND(K38="Muy Alta",T38="Leve"),AND(K38="Muy Alta",T38="Menor"),AND(K38="Muy Alta",T38="Moderado"),AND(K38="Muy Alta",T38="Mayor")),"Alto",IF(OR(AND(K38="Muy Baja",T38="Catastrofico"),AND(K38="Baja",T38="Catastrofico"),AND(K38="Media",T38="Catastrofico"),AND(K38="Alta",T38="Catastrofico"),AND(K38="Muy Alta",T38="Catastrofico")),"Extremo",))))</f>
        <v>Bajo</v>
      </c>
      <c r="W38" s="18">
        <v>1</v>
      </c>
      <c r="X38" s="50" t="s">
        <v>378</v>
      </c>
      <c r="Y38" s="41" t="s">
        <v>379</v>
      </c>
      <c r="Z38" s="51" t="s">
        <v>380</v>
      </c>
      <c r="AA38" s="52" t="str">
        <f t="shared" si="21"/>
        <v>Directora administrativa y financiera Seguir y controlar la ejecución presupuestal de tal forma que permita tomar acciones dirigidas a la consecución de recursos para el desarrollo de proyectos. Mensual</v>
      </c>
      <c r="AB38" s="21" t="s">
        <v>314</v>
      </c>
      <c r="AC38" s="35">
        <f>IF(AB38="","",IF(AB38="Preventivo",0.25,IF(AB38="Detectivo",0.15,IF(AB38="Correctivo",0.1,))))</f>
        <v>0.15</v>
      </c>
      <c r="AD38" s="22" t="str">
        <f>+IF(OR(AB38='[1]11 FORMULAS'!$O$4,AB38='[1]11 FORMULAS'!$O$5),'[1]11 FORMULAS'!$P$5,IF(AB38='[1]11 FORMULAS'!$O$6,'[1]11 FORMULAS'!$P$6,""))</f>
        <v>Probabilidad</v>
      </c>
      <c r="AE38" s="21" t="s">
        <v>197</v>
      </c>
      <c r="AF38" s="35">
        <f>IF(AE38="","",IF(AE38="Manual",0.15,IF(AE38="Automatico",0.25,)))</f>
        <v>0.15</v>
      </c>
      <c r="AG38" s="23" t="s">
        <v>198</v>
      </c>
      <c r="AH38" s="23" t="s">
        <v>199</v>
      </c>
      <c r="AI38" s="23" t="s">
        <v>200</v>
      </c>
      <c r="AJ38" s="22">
        <f>+AC38+AF38</f>
        <v>0.3</v>
      </c>
      <c r="AK38" s="22">
        <f>+L38*AJ38</f>
        <v>0.06</v>
      </c>
      <c r="AL38" s="22">
        <f>+L38-AK38</f>
        <v>0.14000000000000001</v>
      </c>
      <c r="AM38" s="22">
        <v>0.6</v>
      </c>
      <c r="AN38" s="108">
        <f>+AL42</f>
        <v>8.4000000000000005E-2</v>
      </c>
      <c r="AO38" s="107" t="str">
        <f>IF(AN38&lt;=0,"",IF(AN38&lt;=20%,"Muy Baja",IF(AN38&lt;=40%,"Baja",IF(AN38&lt;=60%,"Media",IF(AN38&lt;=80%,"Alta","Muy Alta")))))</f>
        <v>Muy Baja</v>
      </c>
      <c r="AP38" s="108">
        <f>+AM42</f>
        <v>0.6</v>
      </c>
      <c r="AQ38" s="107" t="str">
        <f>IF(AP38&lt;=0,"",IF(AP38&lt;=20%,"Leve",IF(AP38&lt;=40%,"Menor",IF(AP38&lt;=60%,"Moderado",IF(AP38&lt;=80%,"Mayor","Catastrofico")))))</f>
        <v>Moderado</v>
      </c>
      <c r="AR38" s="109" t="str">
        <f>IF(OR(AND(AO38="Muy Baja",AQ38="Leve"),AND(AO38="Muy Baja",AQ38="Menor"),AND(AO38="Baja",AQ38="Leve")),"Bajo",IF(OR(AND(AO38="Muy baja",AQ38="Moderado"),AND(AO38="Baja",AQ38="Menor"),AND(AO38="Baja",AQ38="Moderado"),AND(AO38="Media",AQ38="Leve"),AND(AO38="Media",AQ38="Menor"),AND(AO38="Media",AQ38="Moderado"),AND(AO38="Alta",AQ38="Leve"),AND(AO38="Alta",AQ38="Menor")),"Moderado",IF(OR(AND(AO38="Muy Baja",AQ38="Mayor"),AND(AO38="Baja",AQ38="Mayor"),AND(AO38="Media",AQ38="Mayor"),AND(AO38="Alta",AQ38="Moderado"),AND(AO38="Alta",AQ38="Mayor"),AND(AO38="Muy Alta",AQ38="Leve"),AND(AO38="Muy Alta",AQ38="Menor"),AND(AO38="Muy Alta",AQ38="Moderado"),AND(AO38="Muy Alta",AQ38="Mayor")),"Alto",IF(OR(AND(AO38="Muy Baja",AQ38="Catastrofico"),AND(AO38="Baja",AQ38="Catastrofico"),AND(AO38="Media",AQ38="Catastrofico"),AND(AO38="Alta",AQ38="Catastrofico"),AND(AO38="Muy Alta",AQ38="Catastrofico")),"Extremo",""))))</f>
        <v>Moderado</v>
      </c>
      <c r="AS38" s="110" t="s">
        <v>202</v>
      </c>
      <c r="AT38" s="102"/>
      <c r="AU38" s="102"/>
      <c r="AV38" s="102"/>
      <c r="AW38" s="102"/>
      <c r="AX38" s="102"/>
      <c r="AY38" s="102"/>
      <c r="AZ38" s="102"/>
      <c r="BA38" s="102"/>
      <c r="BB38" s="102"/>
      <c r="BC38" s="102"/>
      <c r="BE38" s="32" t="str">
        <f>IF(BD38="","",IF(BD38="Muy Baja",0.2,IF(BD38="Baja",0.4,IF(BD38="Media",0.6,IF(BD38="Alta",0.8,IF(BD38="Muy Alta",1,))))))</f>
        <v/>
      </c>
      <c r="BF38" s="105" t="s">
        <v>295</v>
      </c>
      <c r="BG38" s="106"/>
      <c r="BI38" s="13" t="s">
        <v>284</v>
      </c>
    </row>
    <row r="39" spans="1:61" s="24" customFormat="1" ht="69" customHeight="1" x14ac:dyDescent="0.25">
      <c r="A39" s="114"/>
      <c r="B39" s="128"/>
      <c r="C39" s="128"/>
      <c r="D39" s="128"/>
      <c r="E39" s="173"/>
      <c r="F39" s="114"/>
      <c r="G39" s="116"/>
      <c r="H39" s="116"/>
      <c r="I39" s="117"/>
      <c r="J39" s="118"/>
      <c r="K39" s="107"/>
      <c r="L39" s="120"/>
      <c r="M39" s="121"/>
      <c r="N39" s="120"/>
      <c r="O39" s="107"/>
      <c r="P39" s="111"/>
      <c r="Q39" s="31" t="s">
        <v>280</v>
      </c>
      <c r="R39" s="107"/>
      <c r="S39" s="120"/>
      <c r="T39" s="107"/>
      <c r="U39" s="113"/>
      <c r="V39" s="109"/>
      <c r="W39" s="18">
        <v>2</v>
      </c>
      <c r="X39" s="50" t="s">
        <v>378</v>
      </c>
      <c r="Y39" s="41" t="s">
        <v>381</v>
      </c>
      <c r="Z39" s="51" t="s">
        <v>380</v>
      </c>
      <c r="AA39" s="52" t="str">
        <f>+CONCATENATE(X39," ",Y39," ",Z39)</f>
        <v>Directora administrativa y financiera Gestionar por parte de los diferentes procesos,  para la realización de  alianzas y convenios interinstitucional que permitan el desarrollo de proyecto  Mensual</v>
      </c>
      <c r="AB39" s="21" t="s">
        <v>196</v>
      </c>
      <c r="AC39" s="35">
        <f>IF(AB39="","",IF(AB39="Preventivo",0.25,IF(AB39="Detectivo",0.15,IF(AB39="Correctivo",0.1,))))</f>
        <v>0.25</v>
      </c>
      <c r="AD39" s="22" t="str">
        <f>+IF(OR(AB39='[1]11 FORMULAS'!$O$4,AB39='[1]11 FORMULAS'!$O$5),'[1]11 FORMULAS'!$P$5,IF(AB39='[1]11 FORMULAS'!$O$6,'[1]11 FORMULAS'!$P$6,""))</f>
        <v>Probabilidad</v>
      </c>
      <c r="AE39" s="21" t="s">
        <v>197</v>
      </c>
      <c r="AF39" s="35">
        <f>IF(AE39="","",IF(AE39="Manual",0.15,IF(AE39="Automatico",0.25,)))</f>
        <v>0.15</v>
      </c>
      <c r="AG39" s="23" t="s">
        <v>198</v>
      </c>
      <c r="AH39" s="23" t="s">
        <v>199</v>
      </c>
      <c r="AI39" s="23" t="s">
        <v>200</v>
      </c>
      <c r="AJ39" s="22">
        <f t="shared" ref="AJ39:AJ42" si="25">+AC39+AF39</f>
        <v>0.4</v>
      </c>
      <c r="AK39" s="22">
        <f>+AL38*AJ39</f>
        <v>5.6000000000000008E-2</v>
      </c>
      <c r="AL39" s="22">
        <f>+AL38-AK39</f>
        <v>8.4000000000000005E-2</v>
      </c>
      <c r="AM39" s="22">
        <f>IF(AD39='[1]11 FORMULAS'!$P$6,AM38-(AM38*AJ39),AM38)</f>
        <v>0.6</v>
      </c>
      <c r="AN39" s="108"/>
      <c r="AO39" s="107"/>
      <c r="AP39" s="108"/>
      <c r="AQ39" s="107"/>
      <c r="AR39" s="109"/>
      <c r="AS39" s="111"/>
      <c r="AT39" s="103"/>
      <c r="AU39" s="103"/>
      <c r="AV39" s="103"/>
      <c r="AW39" s="103"/>
      <c r="AX39" s="103"/>
      <c r="AY39" s="103"/>
      <c r="AZ39" s="103"/>
      <c r="BA39" s="103"/>
      <c r="BB39" s="103"/>
      <c r="BC39" s="103"/>
      <c r="BE39" s="33"/>
      <c r="BF39"/>
      <c r="BI39" s="13" t="s">
        <v>282</v>
      </c>
    </row>
    <row r="40" spans="1:61" s="24" customFormat="1" ht="30" customHeight="1" x14ac:dyDescent="0.25">
      <c r="A40" s="114"/>
      <c r="B40" s="128"/>
      <c r="C40" s="128"/>
      <c r="D40" s="128"/>
      <c r="E40" s="173"/>
      <c r="F40" s="114"/>
      <c r="G40" s="116"/>
      <c r="H40" s="116"/>
      <c r="I40" s="117"/>
      <c r="J40" s="118"/>
      <c r="K40" s="107"/>
      <c r="L40" s="120"/>
      <c r="M40" s="121"/>
      <c r="N40" s="120"/>
      <c r="O40" s="107"/>
      <c r="P40" s="111"/>
      <c r="Q40" s="31" t="s">
        <v>285</v>
      </c>
      <c r="R40" s="107"/>
      <c r="S40" s="120"/>
      <c r="T40" s="107"/>
      <c r="U40" s="113"/>
      <c r="V40" s="109"/>
      <c r="W40" s="18"/>
      <c r="X40" s="53"/>
      <c r="Y40" s="41"/>
      <c r="Z40" s="54"/>
      <c r="AA40" s="55"/>
      <c r="AB40" s="21"/>
      <c r="AC40" s="35"/>
      <c r="AD40" s="22"/>
      <c r="AE40" s="21"/>
      <c r="AF40" s="35"/>
      <c r="AG40" s="23"/>
      <c r="AH40" s="23"/>
      <c r="AI40" s="23"/>
      <c r="AJ40" s="22">
        <f t="shared" si="25"/>
        <v>0</v>
      </c>
      <c r="AK40" s="22"/>
      <c r="AL40" s="22">
        <f t="shared" ref="AL40:AL42" si="26">+AL39-AK40</f>
        <v>8.4000000000000005E-2</v>
      </c>
      <c r="AM40" s="22">
        <f>IF(AD40='[1]11 FORMULAS'!$P$6,AM39-(AM39*AJ40),AM39)</f>
        <v>0.6</v>
      </c>
      <c r="AN40" s="108"/>
      <c r="AO40" s="107"/>
      <c r="AP40" s="108"/>
      <c r="AQ40" s="107"/>
      <c r="AR40" s="109"/>
      <c r="AS40" s="111"/>
      <c r="AT40" s="103"/>
      <c r="AU40" s="103"/>
      <c r="AV40" s="103"/>
      <c r="AW40" s="103"/>
      <c r="AX40" s="103"/>
      <c r="AY40" s="103"/>
      <c r="AZ40" s="103"/>
      <c r="BA40" s="103"/>
      <c r="BB40" s="103"/>
      <c r="BC40" s="103"/>
      <c r="BE40" s="33"/>
      <c r="BF40"/>
    </row>
    <row r="41" spans="1:61" s="24" customFormat="1" ht="30" customHeight="1" x14ac:dyDescent="0.25">
      <c r="A41" s="114"/>
      <c r="B41" s="128"/>
      <c r="C41" s="128"/>
      <c r="D41" s="128"/>
      <c r="E41" s="173"/>
      <c r="F41" s="114"/>
      <c r="G41" s="116"/>
      <c r="H41" s="116"/>
      <c r="I41" s="117"/>
      <c r="J41" s="118"/>
      <c r="K41" s="107"/>
      <c r="L41" s="120"/>
      <c r="M41" s="121"/>
      <c r="N41" s="120"/>
      <c r="O41" s="107"/>
      <c r="P41" s="111"/>
      <c r="Q41" s="31" t="s">
        <v>286</v>
      </c>
      <c r="R41" s="107"/>
      <c r="S41" s="120"/>
      <c r="T41" s="107"/>
      <c r="U41" s="113"/>
      <c r="V41" s="109"/>
      <c r="W41" s="18"/>
      <c r="X41" s="19"/>
      <c r="Y41" s="41"/>
      <c r="Z41" s="51"/>
      <c r="AA41" s="20"/>
      <c r="AB41" s="21"/>
      <c r="AC41" s="35"/>
      <c r="AD41" s="22"/>
      <c r="AE41" s="21"/>
      <c r="AF41" s="35"/>
      <c r="AG41" s="23"/>
      <c r="AH41" s="23"/>
      <c r="AI41" s="23"/>
      <c r="AJ41" s="22">
        <f t="shared" si="25"/>
        <v>0</v>
      </c>
      <c r="AK41" s="22"/>
      <c r="AL41" s="22">
        <f t="shared" si="26"/>
        <v>8.4000000000000005E-2</v>
      </c>
      <c r="AM41" s="22">
        <f>IF(AD41='[1]11 FORMULAS'!$P$6,AM40-(AM40*AJ41),AM40)</f>
        <v>0.6</v>
      </c>
      <c r="AN41" s="108"/>
      <c r="AO41" s="107"/>
      <c r="AP41" s="108"/>
      <c r="AQ41" s="107"/>
      <c r="AR41" s="109"/>
      <c r="AS41" s="111"/>
      <c r="AT41" s="103"/>
      <c r="AU41" s="103"/>
      <c r="AV41" s="103"/>
      <c r="AW41" s="103"/>
      <c r="AX41" s="103"/>
      <c r="AY41" s="103"/>
      <c r="AZ41" s="103"/>
      <c r="BA41" s="103"/>
      <c r="BB41" s="103"/>
      <c r="BC41" s="103"/>
      <c r="BE41" s="33"/>
      <c r="BF41"/>
    </row>
    <row r="42" spans="1:61" s="24" customFormat="1" ht="30" customHeight="1" x14ac:dyDescent="0.25">
      <c r="A42" s="114"/>
      <c r="B42" s="129"/>
      <c r="C42" s="129"/>
      <c r="D42" s="129"/>
      <c r="E42" s="173"/>
      <c r="F42" s="114"/>
      <c r="G42" s="116"/>
      <c r="H42" s="116"/>
      <c r="I42" s="117"/>
      <c r="J42" s="118"/>
      <c r="K42" s="107"/>
      <c r="L42" s="120"/>
      <c r="M42" s="121"/>
      <c r="N42" s="120"/>
      <c r="O42" s="107"/>
      <c r="P42" s="112"/>
      <c r="Q42" s="31" t="s">
        <v>282</v>
      </c>
      <c r="R42" s="107"/>
      <c r="S42" s="120"/>
      <c r="T42" s="107"/>
      <c r="U42" s="113"/>
      <c r="V42" s="109"/>
      <c r="W42" s="25"/>
      <c r="X42" s="56"/>
      <c r="Y42" s="41"/>
      <c r="Z42" s="57"/>
      <c r="AA42" s="56"/>
      <c r="AB42" s="21"/>
      <c r="AC42" s="35"/>
      <c r="AD42" s="22"/>
      <c r="AE42" s="21"/>
      <c r="AF42" s="35"/>
      <c r="AG42" s="23"/>
      <c r="AH42" s="23"/>
      <c r="AI42" s="23"/>
      <c r="AJ42" s="22">
        <f t="shared" si="25"/>
        <v>0</v>
      </c>
      <c r="AK42" s="22"/>
      <c r="AL42" s="22">
        <f t="shared" si="26"/>
        <v>8.4000000000000005E-2</v>
      </c>
      <c r="AM42" s="22">
        <f>IF(AD42='[1]11 FORMULAS'!$P$6,AM41-(AM41*AJ42),AM41)</f>
        <v>0.6</v>
      </c>
      <c r="AN42" s="108"/>
      <c r="AO42" s="107"/>
      <c r="AP42" s="108"/>
      <c r="AQ42" s="107"/>
      <c r="AR42" s="109"/>
      <c r="AS42" s="112"/>
      <c r="AT42" s="104"/>
      <c r="AU42" s="104"/>
      <c r="AV42" s="104"/>
      <c r="AW42" s="104"/>
      <c r="AX42" s="104"/>
      <c r="AY42" s="104"/>
      <c r="AZ42" s="104"/>
      <c r="BA42" s="104"/>
      <c r="BB42" s="104"/>
      <c r="BC42" s="104"/>
      <c r="BE42" s="34"/>
    </row>
    <row r="43" spans="1:61" s="24" customFormat="1" ht="59.25" customHeight="1" x14ac:dyDescent="0.25">
      <c r="A43" s="114" t="s">
        <v>519</v>
      </c>
      <c r="B43" s="114" t="s">
        <v>342</v>
      </c>
      <c r="C43" s="114" t="s">
        <v>382</v>
      </c>
      <c r="D43" s="114" t="s">
        <v>383</v>
      </c>
      <c r="E43" s="173" t="str">
        <f>+CONCATENATE(B43," ",C43," ",D43)</f>
        <v>Posibilidad de perdida economica y reputacional por devolución de solicitudes de CDP por  información errónea debido a falta de control de la información contenida en el documento</v>
      </c>
      <c r="F43" s="114" t="s">
        <v>206</v>
      </c>
      <c r="G43" s="116"/>
      <c r="H43" s="116" t="s">
        <v>195</v>
      </c>
      <c r="I43" s="117" t="str">
        <f t="shared" ref="I43" si="27">+G43&amp;H43</f>
        <v>Procesos</v>
      </c>
      <c r="J43" s="118">
        <v>365</v>
      </c>
      <c r="K43" s="107" t="str">
        <f>IF(J43&lt;=0,"",IF(J43&lt;=2,"Muy Baja",IF(J43&lt;=24,"Baja",IF(J43&lt;=500,"Media",IF(J43&lt;=5000,"Alta","Muy Alta")))))</f>
        <v>Media</v>
      </c>
      <c r="L43" s="119">
        <f>IF(K43="","",IF(K43="Muy Baja",0.2,IF(K43="Baja",0.4,IF(K43="Media",0.6,IF(K43="Alta",0.8,IF(K43="Muy Alta",1,))))))</f>
        <v>0.6</v>
      </c>
      <c r="M43" s="121" t="s">
        <v>377</v>
      </c>
      <c r="N43" s="119">
        <f>IF(M43="","",IF(M43="menor a 10 SMLMV",0.2,IF(M43="ENTRE 10 Y 50 SMLMV",0.4,IF(M43="entre 50 y 100 SMLMV",0.6,IF(M43="entre 100 y 500 SMLMV",0.8,IF(M43="Mayor a 500 SMLMV",1,))))))</f>
        <v>0.8</v>
      </c>
      <c r="O43" s="107" t="str">
        <f>IF(N43&lt;=0,"",IF(N43&lt;=20%,"Leve",IF(N43&lt;=40%,"Menor",IF(N43&lt;=60%,"Moderado",IF(N43&lt;=80%,"Mayor","Catastrofico")))))</f>
        <v>Mayor</v>
      </c>
      <c r="P43" s="110" t="s">
        <v>280</v>
      </c>
      <c r="Q43" s="31" t="s">
        <v>281</v>
      </c>
      <c r="R43" s="107" t="str">
        <f>IF(S43&lt;=0,"",IF(S43&lt;=20%,"Leve",IF(S43&lt;=40%,"Menor",IF(S43&lt;=60%,"Moderado",IF(S43&lt;=80%,"Mayor","Catastrofico")))))</f>
        <v>Menor</v>
      </c>
      <c r="S43" s="119">
        <f>IF(P43="","",IF(P43="El riesgo afecta la imagen de algún área de la organización",0.2,IF(P43="El riesgo afecta la imagen de la entidad internamente, de conocimiento general nivel interno, de junta directiva y accionistas y/o de proveedores",0.4,IF(P43="El riesgo afecta la imagen de la entidad con algunos usuarios de relevancia frente al logro de los objetivos",0.6,IF(P43="El riesgo afecta la imagen de la entidad con efecto publicitario sostenido a nivel de sector administrativo, nivel departamental o municipal",0.8,IF(P43="El riesgo afecta la imagen de la entidad a nivel nacional, con efecto publicitario sostenido a nivel país",1,))))))</f>
        <v>0.4</v>
      </c>
      <c r="T43" s="107" t="str">
        <f>IF(U43&lt;=0,"",IF(U43&lt;=20%,"Leve",IF(U43&lt;=40%,"Menor",IF(U43&lt;=60%,"Moderado",IF(U43&lt;=80%,"Mayor","Catastrofico")))))</f>
        <v>Menor</v>
      </c>
      <c r="U43" s="113">
        <f>+S43</f>
        <v>0.4</v>
      </c>
      <c r="V43" s="109" t="str">
        <f>IF(OR(AND(K43="Muy Baja",T43="Leve"),AND(K43="Muy Baja",T43="Menor"),AND(K43="Baja",T43="Leve")),"Bajo",IF(OR(AND(K43="Muy baja",T43="Moderado"),AND(K43="Baja",T43="Menor"),AND(K43="Baja",T43="Moderado"),AND(K43="Media",T43="Leve"),AND(K43="Media",T43="Menor"),AND(K43="Media",T43="Moderado"),AND(K43="Alta",T43="Leve"),AND(K43="Alta",T43="Menor")),"Moderado",IF(OR(AND(K43="Muy Baja",T43="Mayor"),AND(K43="Baja",T43="Mayor"),AND(K43="Media",T43="Mayor"),AND(K43="Alta",T43="Moderado"),AND(K43="Alta",T43="Mayor"),AND(K43="Muy Alta",T43="Leve"),AND(K43="Muy Alta",T43="Menor"),AND(K43="Muy Alta",T43="Moderado"),AND(K43="Muy Alta",T43="Mayor")),"Alto",IF(OR(AND(K43="Muy Baja",T43="Catastrofico"),AND(K43="Baja",T43="Catastrofico"),AND(K43="Media",T43="Catastrofico"),AND(K43="Alta",T43="Catastrofico"),AND(K43="Muy Alta",T43="Catastrofico")),"Extremo",))))</f>
        <v>Moderado</v>
      </c>
      <c r="W43" s="18">
        <v>1</v>
      </c>
      <c r="X43" s="50" t="s">
        <v>378</v>
      </c>
      <c r="Y43" s="41" t="s">
        <v>384</v>
      </c>
      <c r="Z43" s="51" t="s">
        <v>385</v>
      </c>
      <c r="AA43" s="52" t="str">
        <f>+CONCATENATE(X43," ",Y43," ",Z43)</f>
        <v>Directora administrativa y financiera Mantener el control definido en el formato GEDGF02-F001.Solicitud de trámite de CDP Diario</v>
      </c>
      <c r="AB43" s="21" t="s">
        <v>196</v>
      </c>
      <c r="AC43" s="35">
        <f>IF(AB43="","",IF(AB43="Preventivo",0.25,IF(AB43="Detectivo",0.15,IF(AB43="Correctivo",0.1,))))</f>
        <v>0.25</v>
      </c>
      <c r="AD43" s="22" t="str">
        <f>+IF(OR(AB43='[1]11 FORMULAS'!$O$4,AB43='[1]11 FORMULAS'!$O$5),'[1]11 FORMULAS'!$P$5,IF(AB43='[1]11 FORMULAS'!$O$6,'[1]11 FORMULAS'!$P$6,""))</f>
        <v>Probabilidad</v>
      </c>
      <c r="AE43" s="21" t="s">
        <v>197</v>
      </c>
      <c r="AF43" s="35">
        <f>IF(AE43="","",IF(AE43="Manual",0.15,IF(AE43="Automático",0.25,)))</f>
        <v>0.15</v>
      </c>
      <c r="AG43" s="23" t="s">
        <v>198</v>
      </c>
      <c r="AH43" s="23" t="s">
        <v>199</v>
      </c>
      <c r="AI43" s="23" t="s">
        <v>200</v>
      </c>
      <c r="AJ43" s="22">
        <f>+AC43+AF43</f>
        <v>0.4</v>
      </c>
      <c r="AK43" s="22">
        <f>+L43*AJ43</f>
        <v>0.24</v>
      </c>
      <c r="AL43" s="22">
        <f>+L43-AK43</f>
        <v>0.36</v>
      </c>
      <c r="AM43" s="22">
        <f>IF(AD43='[1]11 FORMULAS'!$P$6,U43-(U43*AJ43),U43)</f>
        <v>0.4</v>
      </c>
      <c r="AN43" s="108">
        <f>+AL47</f>
        <v>0.216</v>
      </c>
      <c r="AO43" s="107" t="str">
        <f>IF(AN43&lt;=0,"",IF(AN43&lt;=20%,"Muy Baja",IF(AN43&lt;=40%,"Baja",IF(AN43&lt;=60%,"Media",IF(AN43&lt;=80%,"Alta","Muy Alta")))))</f>
        <v>Baja</v>
      </c>
      <c r="AP43" s="108">
        <f>+AM47</f>
        <v>0.4</v>
      </c>
      <c r="AQ43" s="107" t="str">
        <f>IF(AP43&lt;=0,"",IF(AP43&lt;=20%,"Leve",IF(AP43&lt;=40%,"Menor",IF(AP43&lt;=60%,"Moderado",IF(AP43&lt;=80%,"Mayor","Catastrofico")))))</f>
        <v>Menor</v>
      </c>
      <c r="AR43" s="109" t="str">
        <f>IF(OR(AND(AO43="Muy Baja",AQ43="Leve"),AND(AO43="Muy Baja",AQ43="Menor"),AND(AO43="Baja",AQ43="Leve")),"Bajo",IF(OR(AND(AO43="Muy baja",AQ43="Moderado"),AND(AO43="Baja",AQ43="Menor"),AND(AO43="Baja",AQ43="Moderado"),AND(AO43="Media",AQ43="Leve"),AND(AO43="Media",AQ43="Menor"),AND(AO43="Media",AQ43="Moderado"),AND(AO43="Alta",AQ43="Leve"),AND(AO43="Alta",AQ43="Menor")),"Moderado",IF(OR(AND(AO43="Muy Baja",AQ43="Mayor"),AND(AO43="Baja",AQ43="Mayor"),AND(AO43="Media",AQ43="Mayor"),AND(AO43="Alta",AQ43="Moderado"),AND(AO43="Alta",AQ43="Mayor"),AND(AO43="Muy Alta",AQ43="Leve"),AND(AO43="Muy Alta",AQ43="Menor"),AND(AO43="Muy Alta",AQ43="Moderado"),AND(AO43="Muy Alta",AQ43="Mayor")),"Alto",IF(OR(AND(AO43="Muy Baja",AQ43="Catastrofico"),AND(AO43="Baja",AQ43="Catastrofico"),AND(AO43="Media",AQ43="Catastrofico"),AND(AO43="Alta",AQ43="Catastrofico"),AND(AO43="Muy Alta",AQ43="Catastrofico")),"Extremo",""))))</f>
        <v>Moderado</v>
      </c>
      <c r="AS43" s="110" t="s">
        <v>202</v>
      </c>
      <c r="AT43" s="102"/>
      <c r="AU43" s="102"/>
      <c r="AV43" s="102"/>
      <c r="AW43" s="102"/>
      <c r="AX43" s="102"/>
      <c r="AY43" s="102"/>
      <c r="AZ43" s="102"/>
      <c r="BA43" s="102"/>
      <c r="BB43" s="102"/>
      <c r="BC43" s="102"/>
      <c r="BI43" s="13" t="s">
        <v>327</v>
      </c>
    </row>
    <row r="44" spans="1:61" s="24" customFormat="1" ht="59.25" customHeight="1" x14ac:dyDescent="0.25">
      <c r="A44" s="114"/>
      <c r="B44" s="114"/>
      <c r="C44" s="114"/>
      <c r="D44" s="114"/>
      <c r="E44" s="173"/>
      <c r="F44" s="114"/>
      <c r="G44" s="116"/>
      <c r="H44" s="116"/>
      <c r="I44" s="117"/>
      <c r="J44" s="118"/>
      <c r="K44" s="107"/>
      <c r="L44" s="120"/>
      <c r="M44" s="121"/>
      <c r="N44" s="120"/>
      <c r="O44" s="107"/>
      <c r="P44" s="111"/>
      <c r="Q44" s="31" t="s">
        <v>280</v>
      </c>
      <c r="R44" s="107"/>
      <c r="S44" s="120"/>
      <c r="T44" s="107"/>
      <c r="U44" s="113"/>
      <c r="V44" s="109"/>
      <c r="W44" s="18">
        <v>2</v>
      </c>
      <c r="X44" s="50" t="s">
        <v>378</v>
      </c>
      <c r="Y44" s="41" t="s">
        <v>386</v>
      </c>
      <c r="Z44" s="51" t="s">
        <v>380</v>
      </c>
      <c r="AA44" s="52" t="str">
        <f>+CONCATENATE(X44," ",Y44," ",Z44)</f>
        <v>Directora administrativa y financiera Realizar actividades de socialización del uso adecuado de la herramienta de control Mensual</v>
      </c>
      <c r="AB44" s="21" t="s">
        <v>196</v>
      </c>
      <c r="AC44" s="35">
        <f t="shared" ref="AC44" si="28">IF(AB44="","",IF(AB44="Preventivo",0.25,IF(AB44="Detectivo",0.15,IF(AB44="Correctivo",0.1,))))</f>
        <v>0.25</v>
      </c>
      <c r="AD44" s="22" t="str">
        <f>+IF(OR(AB44='[1]11 FORMULAS'!$O$4,AB44='[1]11 FORMULAS'!$O$5),'[1]11 FORMULAS'!$P$5,IF(AB44='[1]11 FORMULAS'!$O$6,'[1]11 FORMULAS'!$P$6,""))</f>
        <v>Probabilidad</v>
      </c>
      <c r="AE44" s="21" t="s">
        <v>197</v>
      </c>
      <c r="AF44" s="35">
        <f t="shared" ref="AF44" si="29">IF(AE44="","",IF(AE44="Manual",0.15,IF(AE44="Automático",0.25,)))</f>
        <v>0.15</v>
      </c>
      <c r="AG44" s="23" t="s">
        <v>198</v>
      </c>
      <c r="AH44" s="23" t="s">
        <v>199</v>
      </c>
      <c r="AI44" s="23" t="s">
        <v>200</v>
      </c>
      <c r="AJ44" s="22">
        <f t="shared" ref="AJ44:AJ47" si="30">+AC44+AF44</f>
        <v>0.4</v>
      </c>
      <c r="AK44" s="22">
        <f>+AL43*AJ44</f>
        <v>0.14399999999999999</v>
      </c>
      <c r="AL44" s="22">
        <f>+AL43-AK44</f>
        <v>0.216</v>
      </c>
      <c r="AM44" s="22">
        <f>IF(AD44='[1]11 FORMULAS'!$P$6,AM43-(AM43*AJ44),AM43)</f>
        <v>0.4</v>
      </c>
      <c r="AN44" s="108"/>
      <c r="AO44" s="107"/>
      <c r="AP44" s="108"/>
      <c r="AQ44" s="107"/>
      <c r="AR44" s="109"/>
      <c r="AS44" s="111"/>
      <c r="AT44" s="103"/>
      <c r="AU44" s="103"/>
      <c r="AV44" s="103"/>
      <c r="AW44" s="103"/>
      <c r="AX44" s="103"/>
      <c r="AY44" s="103"/>
      <c r="AZ44" s="103"/>
      <c r="BA44" s="103"/>
      <c r="BB44" s="103"/>
      <c r="BC44" s="103"/>
      <c r="BI44" s="13" t="s">
        <v>329</v>
      </c>
    </row>
    <row r="45" spans="1:61" s="24" customFormat="1" ht="32.25" customHeight="1" x14ac:dyDescent="0.25">
      <c r="A45" s="114"/>
      <c r="B45" s="114"/>
      <c r="C45" s="114"/>
      <c r="D45" s="114"/>
      <c r="E45" s="173"/>
      <c r="F45" s="114"/>
      <c r="G45" s="116"/>
      <c r="H45" s="116"/>
      <c r="I45" s="117"/>
      <c r="J45" s="118"/>
      <c r="K45" s="107"/>
      <c r="L45" s="120"/>
      <c r="M45" s="121"/>
      <c r="N45" s="120"/>
      <c r="O45" s="107"/>
      <c r="P45" s="111"/>
      <c r="Q45" s="31" t="s">
        <v>285</v>
      </c>
      <c r="R45" s="107"/>
      <c r="S45" s="120"/>
      <c r="T45" s="107"/>
      <c r="U45" s="113"/>
      <c r="V45" s="109"/>
      <c r="W45" s="18"/>
      <c r="X45" s="58"/>
      <c r="Y45" s="41"/>
      <c r="Z45" s="48"/>
      <c r="AA45" s="20"/>
      <c r="AB45" s="21"/>
      <c r="AC45" s="35"/>
      <c r="AD45" s="22"/>
      <c r="AE45" s="21"/>
      <c r="AF45" s="35"/>
      <c r="AG45" s="23"/>
      <c r="AH45" s="23"/>
      <c r="AI45" s="23"/>
      <c r="AJ45" s="22">
        <f t="shared" si="30"/>
        <v>0</v>
      </c>
      <c r="AK45" s="22"/>
      <c r="AL45" s="22">
        <f t="shared" ref="AL45:AL47" si="31">+AL44-AK45</f>
        <v>0.216</v>
      </c>
      <c r="AM45" s="22">
        <f>IF(AD45='[1]11 FORMULAS'!$P$6,AM44-(AM44*AJ45),AM44)</f>
        <v>0.4</v>
      </c>
      <c r="AN45" s="108"/>
      <c r="AO45" s="107"/>
      <c r="AP45" s="108"/>
      <c r="AQ45" s="107"/>
      <c r="AR45" s="109"/>
      <c r="AS45" s="111"/>
      <c r="AT45" s="103"/>
      <c r="AU45" s="103"/>
      <c r="AV45" s="103"/>
      <c r="AW45" s="103"/>
      <c r="AX45" s="103"/>
      <c r="AY45" s="103"/>
      <c r="AZ45" s="103"/>
      <c r="BA45" s="103"/>
      <c r="BB45" s="103"/>
      <c r="BC45" s="103"/>
      <c r="BI45" s="13" t="s">
        <v>331</v>
      </c>
    </row>
    <row r="46" spans="1:61" s="24" customFormat="1" ht="32.25" customHeight="1" x14ac:dyDescent="0.25">
      <c r="A46" s="114"/>
      <c r="B46" s="114"/>
      <c r="C46" s="114"/>
      <c r="D46" s="114"/>
      <c r="E46" s="173"/>
      <c r="F46" s="114"/>
      <c r="G46" s="116"/>
      <c r="H46" s="116"/>
      <c r="I46" s="117"/>
      <c r="J46" s="118"/>
      <c r="K46" s="107"/>
      <c r="L46" s="120"/>
      <c r="M46" s="121"/>
      <c r="N46" s="120"/>
      <c r="O46" s="107"/>
      <c r="P46" s="111"/>
      <c r="Q46" s="31" t="s">
        <v>286</v>
      </c>
      <c r="R46" s="107"/>
      <c r="S46" s="120"/>
      <c r="T46" s="107"/>
      <c r="U46" s="113"/>
      <c r="V46" s="109"/>
      <c r="W46" s="18"/>
      <c r="X46" s="19"/>
      <c r="Y46" s="41"/>
      <c r="Z46" s="19"/>
      <c r="AA46" s="20" t="str">
        <f t="shared" ref="AA46" si="32">+CONCATENATE(X46," ",Y46," ",Z46)</f>
        <v xml:space="preserve">  </v>
      </c>
      <c r="AB46" s="21"/>
      <c r="AC46" s="35"/>
      <c r="AD46" s="22"/>
      <c r="AE46" s="21"/>
      <c r="AF46" s="35"/>
      <c r="AG46" s="23"/>
      <c r="AH46" s="23"/>
      <c r="AI46" s="23"/>
      <c r="AJ46" s="22">
        <f t="shared" si="30"/>
        <v>0</v>
      </c>
      <c r="AK46" s="22"/>
      <c r="AL46" s="22">
        <f t="shared" si="31"/>
        <v>0.216</v>
      </c>
      <c r="AM46" s="22">
        <f>IF(AD46='[1]11 FORMULAS'!$P$6,AM45-(AM45*AJ46),AM45)</f>
        <v>0.4</v>
      </c>
      <c r="AN46" s="108"/>
      <c r="AO46" s="107"/>
      <c r="AP46" s="108"/>
      <c r="AQ46" s="107"/>
      <c r="AR46" s="109"/>
      <c r="AS46" s="111"/>
      <c r="AT46" s="103"/>
      <c r="AU46" s="103"/>
      <c r="AV46" s="103"/>
      <c r="AW46" s="103"/>
      <c r="AX46" s="103"/>
      <c r="AY46" s="103"/>
      <c r="AZ46" s="103"/>
      <c r="BA46" s="103"/>
      <c r="BB46" s="103"/>
      <c r="BC46" s="103"/>
      <c r="BI46" s="13" t="s">
        <v>332</v>
      </c>
    </row>
    <row r="47" spans="1:61" s="24" customFormat="1" ht="32.25" customHeight="1" x14ac:dyDescent="0.25">
      <c r="A47" s="114"/>
      <c r="B47" s="114"/>
      <c r="C47" s="114"/>
      <c r="D47" s="114"/>
      <c r="E47" s="173"/>
      <c r="F47" s="114"/>
      <c r="G47" s="116"/>
      <c r="H47" s="116"/>
      <c r="I47" s="117"/>
      <c r="J47" s="118"/>
      <c r="K47" s="107"/>
      <c r="L47" s="120"/>
      <c r="M47" s="121"/>
      <c r="N47" s="120"/>
      <c r="O47" s="107"/>
      <c r="P47" s="112"/>
      <c r="Q47" s="31" t="s">
        <v>282</v>
      </c>
      <c r="R47" s="107"/>
      <c r="S47" s="120"/>
      <c r="T47" s="107"/>
      <c r="U47" s="113"/>
      <c r="V47" s="109"/>
      <c r="W47" s="25"/>
      <c r="X47" s="25"/>
      <c r="Y47" s="41"/>
      <c r="Z47" s="25"/>
      <c r="AA47" s="56"/>
      <c r="AB47" s="21"/>
      <c r="AC47" s="35"/>
      <c r="AD47" s="22"/>
      <c r="AE47" s="21"/>
      <c r="AF47" s="35"/>
      <c r="AG47" s="23"/>
      <c r="AH47" s="23"/>
      <c r="AI47" s="23"/>
      <c r="AJ47" s="22">
        <f t="shared" si="30"/>
        <v>0</v>
      </c>
      <c r="AK47" s="22"/>
      <c r="AL47" s="22">
        <f t="shared" si="31"/>
        <v>0.216</v>
      </c>
      <c r="AM47" s="22">
        <f>IF(AD47='[1]11 FORMULAS'!$P$6,AM46-(AM46*AJ47),AM46)</f>
        <v>0.4</v>
      </c>
      <c r="AN47" s="108"/>
      <c r="AO47" s="107"/>
      <c r="AP47" s="108"/>
      <c r="AQ47" s="107"/>
      <c r="AR47" s="109"/>
      <c r="AS47" s="112"/>
      <c r="AT47" s="104"/>
      <c r="AU47" s="104"/>
      <c r="AV47" s="104"/>
      <c r="AW47" s="104"/>
      <c r="AX47" s="104"/>
      <c r="AY47" s="104"/>
      <c r="AZ47" s="104"/>
      <c r="BA47" s="104"/>
      <c r="BB47" s="104"/>
      <c r="BC47" s="104"/>
      <c r="BI47" s="13" t="s">
        <v>333</v>
      </c>
    </row>
    <row r="48" spans="1:61" s="65" customFormat="1" ht="58.5" customHeight="1" x14ac:dyDescent="0.25">
      <c r="A48" s="114" t="s">
        <v>520</v>
      </c>
      <c r="B48" s="114" t="s">
        <v>342</v>
      </c>
      <c r="C48" s="114" t="s">
        <v>387</v>
      </c>
      <c r="D48" s="114" t="s">
        <v>388</v>
      </c>
      <c r="E48" s="173" t="str">
        <f>+CONCATENATE(B48," ",C48," ",D48)</f>
        <v>Posibilidad de perdida economica y reputacional por no radicación oportuna de las cuentas de cobro por parte de los contratistas y supervisores debido a falta de iniciativa y poca supervision de los lideres de proceso</v>
      </c>
      <c r="F48" s="114" t="s">
        <v>206</v>
      </c>
      <c r="G48" s="116"/>
      <c r="H48" s="116" t="s">
        <v>195</v>
      </c>
      <c r="I48" s="117" t="str">
        <f t="shared" ref="I48" si="33">+G48&amp;H48</f>
        <v>Procesos</v>
      </c>
      <c r="J48" s="118">
        <v>12</v>
      </c>
      <c r="K48" s="107" t="str">
        <f>IF(J48&lt;=0,"",IF(J48&lt;=2,"Muy Baja",IF(J48&lt;=24,"Baja",IF(J48&lt;=500,"Media",IF(J48&lt;=5000,"Alta","Muy Alta")))))</f>
        <v>Baja</v>
      </c>
      <c r="L48" s="174">
        <v>0.4</v>
      </c>
      <c r="M48" s="176" t="s">
        <v>360</v>
      </c>
      <c r="N48" s="119">
        <f>IF(M48="","",IF(M48="menor a 10 SMLMV",0.2,IF(M48="ENTRE 10 Y 50 SMLMV",0.4,IF(M48="entre 50 y 100 SMLMV",0.6,IF(M48="entre 100 y 500 SMLMV",0.8,IF(M48="Mayor a 500 SMLMV",1,))))))</f>
        <v>0.4</v>
      </c>
      <c r="O48" s="107" t="str">
        <f>IF(N48&lt;=0,"",IF(N48&lt;=20%,"Leve",IF(N48&lt;=40%,"Menor",IF(N48&lt;=60%,"Moderado",IF(N48&lt;=80%,"Mayor","Catastrofico")))))</f>
        <v>Menor</v>
      </c>
      <c r="P48" s="110" t="s">
        <v>280</v>
      </c>
      <c r="Q48" s="59"/>
      <c r="R48" s="107" t="str">
        <f>IF(S48&lt;=0,"",IF(S48&lt;=20%,"Leve",IF(S48&lt;=40%,"Menor",IF(S48&lt;=60%,"Moderado",IF(S48&lt;=80%,"Mayor","Catastrofico")))))</f>
        <v>Menor</v>
      </c>
      <c r="S48" s="119">
        <f>IF(P48="","",IF(P48="El riesgo afecta la imagen de algún área de la organización",0.2,IF(P48="El riesgo afecta la imagen de la entidad internamente, de conocimiento general nivel interno, de junta directiva y accionistas y/o de proveedores",0.4,IF(P48="El riesgo afecta la imagen de la entidad con algunos usuarios de relevancia frente al logro de los objetivos",0.6,IF(P48="El riesgo afecta la imagen de la entidad con efecto publicitario sostenido a nivel de sector administrativo, nivel departamental o municipal",0.8,IF(P48="El riesgo afecta la imagen de la entidad a nivel nacional, con efecto publicitario sostenido a nivel país",1,))))))</f>
        <v>0.4</v>
      </c>
      <c r="T48" s="107" t="str">
        <f>IF(U48&lt;=0,"",IF(U48&lt;=20%,"Leve",IF(U48&lt;=40%,"Menor",IF(U48&lt;=60%,"Moderado",IF(U48&lt;=80%,"Mayor","Catastrofico")))))</f>
        <v>Menor</v>
      </c>
      <c r="U48" s="113">
        <f>+S48</f>
        <v>0.4</v>
      </c>
      <c r="V48" s="109" t="str">
        <f>IF(OR(AND(K48="Muy Baja",T48="Leve"),AND(K48="Muy Baja",T48="Menor"),AND(K48="Baja",T48="Leve")),"Bajo",IF(OR(AND(K48="Muy baja",T48="Moderado"),AND(K48="Baja",T48="Menor"),AND(K48="Baja",T48="Moderado"),AND(K48="Media",T48="Leve"),AND(K48="Media",T48="Menor"),AND(K48="Media",T48="Moderado"),AND(K48="Alta",T48="Leve"),AND(K48="Alta",T48="Menor")),"Moderado",IF(OR(AND(K48="Muy Baja",T48="Mayor"),AND(K48="Baja",T48="Mayor"),AND(K48="Media",T48="Mayor"),AND(K48="Alta",T48="Moderado"),AND(K48="Alta",T48="Mayor"),AND(K48="Muy Alta",T48="Leve"),AND(K48="Muy Alta",T48="Menor"),AND(K48="Muy Alta",T48="Moderado"),AND(K48="Muy Alta",T48="Mayor")),"Alto",IF(OR(AND(K48="Muy Baja",T48="Catastrofico"),AND(K48="Baja",T48="Catastrofico"),AND(K48="Media",T48="Catastrofico"),AND(K48="Alta",T48="Catastrofico"),AND(K48="Muy Alta",T48="Catastrofico")),"Extremo",))))</f>
        <v>Moderado</v>
      </c>
      <c r="W48" s="60">
        <v>1</v>
      </c>
      <c r="X48" s="50" t="s">
        <v>389</v>
      </c>
      <c r="Y48" s="41" t="s">
        <v>390</v>
      </c>
      <c r="Z48" s="51" t="s">
        <v>391</v>
      </c>
      <c r="AA48" s="52" t="str">
        <f t="shared" ref="AA48" si="34">+CONCATENATE(X48," ",Y48," ",Z48)</f>
        <v>Lider de cada proceso Supervision y seguimiento a los contratos y la grestion de cuentas de cobro para cada contrato</v>
      </c>
      <c r="AB48" s="21" t="s">
        <v>314</v>
      </c>
      <c r="AC48" s="61">
        <v>0.25</v>
      </c>
      <c r="AD48" s="22" t="str">
        <f>+IF(OR(AB48='[1]11 FORMULAS'!$O$4,AB48='[1]11 FORMULAS'!$O$5),'[1]11 FORMULAS'!$P$5,IF(AB48='[1]11 FORMULAS'!$O$6,'[1]11 FORMULAS'!$P$6,""))</f>
        <v>Probabilidad</v>
      </c>
      <c r="AE48" s="62" t="s">
        <v>197</v>
      </c>
      <c r="AF48" s="61">
        <v>0.15</v>
      </c>
      <c r="AG48" s="63" t="s">
        <v>198</v>
      </c>
      <c r="AH48" s="63" t="s">
        <v>199</v>
      </c>
      <c r="AI48" s="63" t="s">
        <v>200</v>
      </c>
      <c r="AJ48" s="64">
        <v>0.4</v>
      </c>
      <c r="AK48" s="64"/>
      <c r="AL48" s="64">
        <v>0.24</v>
      </c>
      <c r="AM48" s="64">
        <v>0.6</v>
      </c>
      <c r="AN48" s="108">
        <f>+AL52</f>
        <v>0.24</v>
      </c>
      <c r="AO48" s="107" t="str">
        <f>IF(AN48&lt;=0,"",IF(AN48&lt;=20%,"Muy Baja",IF(AN48&lt;=40%,"Baja",IF(AN48&lt;=60%,"Media",IF(AN48&lt;=80%,"Alta","Muy Alta")))))</f>
        <v>Baja</v>
      </c>
      <c r="AP48" s="108">
        <f>+AM52</f>
        <v>0.6</v>
      </c>
      <c r="AQ48" s="107" t="str">
        <f>IF(AP48&lt;=0,"",IF(AP48&lt;=20%,"Leve",IF(AP48&lt;=40%,"Menor",IF(AP48&lt;=60%,"Moderado",IF(AP48&lt;=80%,"Mayor","Catastrofico")))))</f>
        <v>Moderado</v>
      </c>
      <c r="AR48" s="109" t="str">
        <f>IF(OR(AND(AO48="Muy Baja",AQ48="Leve"),AND(AO48="Muy Baja",AQ48="Menor"),AND(AO48="Baja",AQ48="Leve")),"Bajo",IF(OR(AND(AO48="Muy baja",AQ48="Moderado"),AND(AO48="Baja",AQ48="Menor"),AND(AO48="Baja",AQ48="Moderado"),AND(AO48="Media",AQ48="Leve"),AND(AO48="Media",AQ48="Menor"),AND(AO48="Media",AQ48="Moderado"),AND(AO48="Alta",AQ48="Leve"),AND(AO48="Alta",AQ48="Menor")),"Moderado",IF(OR(AND(AO48="Muy Baja",AQ48="Mayor"),AND(AO48="Baja",AQ48="Mayor"),AND(AO48="Media",AQ48="Mayor"),AND(AO48="Alta",AQ48="Moderado"),AND(AO48="Alta",AQ48="Mayor"),AND(AO48="Muy Alta",AQ48="Leve"),AND(AO48="Muy Alta",AQ48="Menor"),AND(AO48="Muy Alta",AQ48="Moderado"),AND(AO48="Muy Alta",AQ48="Mayor")),"Alto",IF(OR(AND(AO48="Muy Baja",AQ48="Catastrofico"),AND(AO48="Baja",AQ48="Catastrofico"),AND(AO48="Media",AQ48="Catastrofico"),AND(AO48="Alta",AQ48="Catastrofico"),AND(AO48="Muy Alta",AQ48="Catastrofico")),"Extremo",""))))</f>
        <v>Moderado</v>
      </c>
      <c r="AS48" s="110" t="s">
        <v>202</v>
      </c>
      <c r="AT48" s="177"/>
      <c r="AU48" s="177"/>
      <c r="AV48" s="177"/>
      <c r="AW48" s="177"/>
      <c r="AX48" s="177"/>
      <c r="AY48" s="177"/>
      <c r="AZ48" s="177"/>
      <c r="BA48" s="177"/>
      <c r="BB48" s="177"/>
      <c r="BC48" s="177"/>
    </row>
    <row r="49" spans="1:61" s="65" customFormat="1" ht="28.5" customHeight="1" x14ac:dyDescent="0.25">
      <c r="A49" s="114"/>
      <c r="B49" s="114"/>
      <c r="C49" s="114"/>
      <c r="D49" s="114"/>
      <c r="E49" s="173"/>
      <c r="F49" s="114"/>
      <c r="G49" s="116"/>
      <c r="H49" s="116"/>
      <c r="I49" s="117"/>
      <c r="J49" s="118"/>
      <c r="K49" s="107"/>
      <c r="L49" s="175"/>
      <c r="M49" s="176"/>
      <c r="N49" s="120"/>
      <c r="O49" s="107"/>
      <c r="P49" s="111"/>
      <c r="Q49" s="59"/>
      <c r="R49" s="107"/>
      <c r="S49" s="120"/>
      <c r="T49" s="107"/>
      <c r="U49" s="113"/>
      <c r="V49" s="109"/>
      <c r="W49" s="60"/>
      <c r="X49" s="50"/>
      <c r="Y49" s="41"/>
      <c r="Z49" s="66"/>
      <c r="AA49" s="52"/>
      <c r="AB49" s="21"/>
      <c r="AC49" s="35"/>
      <c r="AD49" s="22"/>
      <c r="AE49" s="21"/>
      <c r="AF49" s="35"/>
      <c r="AG49" s="23"/>
      <c r="AH49" s="23"/>
      <c r="AI49" s="23"/>
      <c r="AJ49" s="22">
        <f t="shared" ref="AJ49:AJ52" si="35">+AC49+AF49</f>
        <v>0</v>
      </c>
      <c r="AK49" s="22">
        <f>+AL48*AJ49</f>
        <v>0</v>
      </c>
      <c r="AL49" s="22">
        <f>+AL48-AK49</f>
        <v>0.24</v>
      </c>
      <c r="AM49" s="22">
        <f>IF(AD49='[1]11 FORMULAS'!$P$6,AM48-(AM48*AJ49),AM48)</f>
        <v>0.6</v>
      </c>
      <c r="AN49" s="108"/>
      <c r="AO49" s="107"/>
      <c r="AP49" s="108"/>
      <c r="AQ49" s="107"/>
      <c r="AR49" s="109"/>
      <c r="AS49" s="111"/>
      <c r="AT49" s="178"/>
      <c r="AU49" s="178"/>
      <c r="AV49" s="178"/>
      <c r="AW49" s="178"/>
      <c r="AX49" s="178"/>
      <c r="AY49" s="178"/>
      <c r="AZ49" s="178"/>
      <c r="BA49" s="178"/>
      <c r="BB49" s="178"/>
      <c r="BC49" s="178"/>
    </row>
    <row r="50" spans="1:61" s="65" customFormat="1" ht="28.5" customHeight="1" x14ac:dyDescent="0.25">
      <c r="A50" s="114"/>
      <c r="B50" s="114"/>
      <c r="C50" s="114"/>
      <c r="D50" s="114"/>
      <c r="E50" s="173"/>
      <c r="F50" s="114"/>
      <c r="G50" s="116"/>
      <c r="H50" s="116"/>
      <c r="I50" s="117"/>
      <c r="J50" s="118"/>
      <c r="K50" s="107"/>
      <c r="L50" s="175"/>
      <c r="M50" s="176"/>
      <c r="N50" s="120"/>
      <c r="O50" s="107"/>
      <c r="P50" s="111"/>
      <c r="Q50" s="59"/>
      <c r="R50" s="107"/>
      <c r="S50" s="120"/>
      <c r="T50" s="107"/>
      <c r="U50" s="113"/>
      <c r="V50" s="109"/>
      <c r="W50" s="60"/>
      <c r="X50" s="50"/>
      <c r="Y50" s="41"/>
      <c r="Z50" s="66"/>
      <c r="AA50" s="52"/>
      <c r="AB50" s="21"/>
      <c r="AC50" s="35"/>
      <c r="AD50" s="22"/>
      <c r="AE50" s="21"/>
      <c r="AF50" s="35"/>
      <c r="AG50" s="23"/>
      <c r="AH50" s="23"/>
      <c r="AI50" s="23"/>
      <c r="AJ50" s="22">
        <f t="shared" si="35"/>
        <v>0</v>
      </c>
      <c r="AK50" s="22"/>
      <c r="AL50" s="22">
        <f t="shared" ref="AL50:AL52" si="36">+AL49-AK50</f>
        <v>0.24</v>
      </c>
      <c r="AM50" s="22">
        <f>IF(AD50='[1]11 FORMULAS'!$P$6,AM49-(AM49*AJ50),AM49)</f>
        <v>0.6</v>
      </c>
      <c r="AN50" s="108"/>
      <c r="AO50" s="107"/>
      <c r="AP50" s="108"/>
      <c r="AQ50" s="107"/>
      <c r="AR50" s="109"/>
      <c r="AS50" s="111"/>
      <c r="AT50" s="178"/>
      <c r="AU50" s="178"/>
      <c r="AV50" s="178"/>
      <c r="AW50" s="178"/>
      <c r="AX50" s="178"/>
      <c r="AY50" s="178"/>
      <c r="AZ50" s="178"/>
      <c r="BA50" s="178"/>
      <c r="BB50" s="178"/>
      <c r="BC50" s="178"/>
      <c r="BI50" s="65" t="s">
        <v>185</v>
      </c>
    </row>
    <row r="51" spans="1:61" s="65" customFormat="1" ht="28.5" customHeight="1" x14ac:dyDescent="0.25">
      <c r="A51" s="114"/>
      <c r="B51" s="114"/>
      <c r="C51" s="114"/>
      <c r="D51" s="114"/>
      <c r="E51" s="173"/>
      <c r="F51" s="114"/>
      <c r="G51" s="116"/>
      <c r="H51" s="116"/>
      <c r="I51" s="117"/>
      <c r="J51" s="118"/>
      <c r="K51" s="107"/>
      <c r="L51" s="175"/>
      <c r="M51" s="176"/>
      <c r="N51" s="120"/>
      <c r="O51" s="107"/>
      <c r="P51" s="111"/>
      <c r="Q51" s="59"/>
      <c r="R51" s="107"/>
      <c r="S51" s="120"/>
      <c r="T51" s="107"/>
      <c r="U51" s="113"/>
      <c r="V51" s="109"/>
      <c r="W51" s="60"/>
      <c r="X51" s="67"/>
      <c r="Y51" s="41"/>
      <c r="Z51" s="67"/>
      <c r="AA51" s="68"/>
      <c r="AB51" s="21"/>
      <c r="AC51" s="35"/>
      <c r="AD51" s="22"/>
      <c r="AE51" s="21"/>
      <c r="AF51" s="35"/>
      <c r="AG51" s="23"/>
      <c r="AH51" s="23"/>
      <c r="AI51" s="23"/>
      <c r="AJ51" s="22">
        <f t="shared" si="35"/>
        <v>0</v>
      </c>
      <c r="AK51" s="22"/>
      <c r="AL51" s="22">
        <f t="shared" si="36"/>
        <v>0.24</v>
      </c>
      <c r="AM51" s="22">
        <f>IF(AD51='[1]11 FORMULAS'!$P$6,AM50-(AM50*AJ51),AM50)</f>
        <v>0.6</v>
      </c>
      <c r="AN51" s="108"/>
      <c r="AO51" s="107"/>
      <c r="AP51" s="108"/>
      <c r="AQ51" s="107"/>
      <c r="AR51" s="109"/>
      <c r="AS51" s="111"/>
      <c r="AT51" s="178"/>
      <c r="AU51" s="178"/>
      <c r="AV51" s="178"/>
      <c r="AW51" s="178"/>
      <c r="AX51" s="178"/>
      <c r="AY51" s="178"/>
      <c r="AZ51" s="178"/>
      <c r="BA51" s="178"/>
      <c r="BB51" s="178"/>
      <c r="BC51" s="178"/>
    </row>
    <row r="52" spans="1:61" s="65" customFormat="1" ht="28.5" customHeight="1" x14ac:dyDescent="0.25">
      <c r="A52" s="114"/>
      <c r="B52" s="114"/>
      <c r="C52" s="114"/>
      <c r="D52" s="114"/>
      <c r="E52" s="173"/>
      <c r="F52" s="114"/>
      <c r="G52" s="116"/>
      <c r="H52" s="116"/>
      <c r="I52" s="117"/>
      <c r="J52" s="118"/>
      <c r="K52" s="107"/>
      <c r="L52" s="175"/>
      <c r="M52" s="176"/>
      <c r="N52" s="120"/>
      <c r="O52" s="107"/>
      <c r="P52" s="112"/>
      <c r="Q52" s="59"/>
      <c r="R52" s="107"/>
      <c r="S52" s="120"/>
      <c r="T52" s="107"/>
      <c r="U52" s="113"/>
      <c r="V52" s="109"/>
      <c r="W52" s="69"/>
      <c r="X52" s="69"/>
      <c r="Y52" s="41"/>
      <c r="Z52" s="69"/>
      <c r="AA52" s="69"/>
      <c r="AB52" s="21"/>
      <c r="AC52" s="44"/>
      <c r="AD52" s="22"/>
      <c r="AE52" s="21"/>
      <c r="AF52" s="44"/>
      <c r="AG52" s="23"/>
      <c r="AH52" s="23"/>
      <c r="AI52" s="23"/>
      <c r="AJ52" s="22">
        <f t="shared" si="35"/>
        <v>0</v>
      </c>
      <c r="AK52" s="22"/>
      <c r="AL52" s="22">
        <f t="shared" si="36"/>
        <v>0.24</v>
      </c>
      <c r="AM52" s="22">
        <f>IF(AD52='[1]11 FORMULAS'!$P$6,AM51-(AM51*AJ52),AM51)</f>
        <v>0.6</v>
      </c>
      <c r="AN52" s="108"/>
      <c r="AO52" s="107"/>
      <c r="AP52" s="108"/>
      <c r="AQ52" s="107"/>
      <c r="AR52" s="109"/>
      <c r="AS52" s="112"/>
      <c r="AT52" s="179"/>
      <c r="AU52" s="179"/>
      <c r="AV52" s="179"/>
      <c r="AW52" s="179"/>
      <c r="AX52" s="179"/>
      <c r="AY52" s="179"/>
      <c r="AZ52" s="179"/>
      <c r="BA52" s="179"/>
      <c r="BB52" s="179"/>
      <c r="BC52" s="179"/>
    </row>
    <row r="53" spans="1:61" s="24" customFormat="1" ht="84.75" customHeight="1" x14ac:dyDescent="0.25">
      <c r="A53" s="114" t="s">
        <v>521</v>
      </c>
      <c r="B53" s="114" t="s">
        <v>342</v>
      </c>
      <c r="C53" s="114" t="s">
        <v>392</v>
      </c>
      <c r="D53" s="114" t="s">
        <v>393</v>
      </c>
      <c r="E53" s="115" t="str">
        <f>+CONCATENATE(B53," ",C53," ",D53)</f>
        <v>Posibilidad de perdida economica y reputacional por Formulación de proyectos de manera inoportuna e inadecuada debido a que no da un flujo de información libre con las demás áreas de la SED. (debilidad en los mecanismos de comunicación y la entrega de información)</v>
      </c>
      <c r="F53" s="114" t="s">
        <v>206</v>
      </c>
      <c r="G53" s="116"/>
      <c r="H53" s="116" t="s">
        <v>195</v>
      </c>
      <c r="I53" s="117" t="str">
        <f>+G53&amp;H53</f>
        <v>Procesos</v>
      </c>
      <c r="J53" s="118">
        <v>12</v>
      </c>
      <c r="K53" s="107" t="str">
        <f>IF(J53&lt;=0,"",IF(J53&lt;=2,"Muy Baja",IF(J53&lt;=24,"Baja",IF(J53&lt;=500,"Media",IF(J53&lt;=5000,"Alta","Muy Alta")))))</f>
        <v>Baja</v>
      </c>
      <c r="L53" s="119">
        <f>IF(K53="","",IF(K53="Muy Baja",0.2,IF(K53="Baja",0.4,IF(K53="Media",0.6,IF(K53="Alta",0.8,IF(K53="Muy Alta",1,))))))</f>
        <v>0.4</v>
      </c>
      <c r="M53" s="121" t="s">
        <v>377</v>
      </c>
      <c r="N53" s="119">
        <f>IF(M53="","",IF(M53="menor a 10 SMLMV",0.2,IF(M53="ENTRE 10 Y 50 SMLMV",0.4,IF(M53="entre 50 y 100 SMLMV",0.6,IF(M53="entre 100 y 500 SMLMV",0.8,IF(M53="Mayor a 500 SMLMV",1,))))))</f>
        <v>0.8</v>
      </c>
      <c r="O53" s="107" t="str">
        <f>IF(N53&lt;=0,"",IF(N53&lt;=20%,"Leve",IF(N53&lt;=40%,"Menor",IF(N53&lt;=60%,"Moderado",IF(N53&lt;=80%,"Mayor","Catastrofico")))))</f>
        <v>Mayor</v>
      </c>
      <c r="P53" s="110" t="s">
        <v>285</v>
      </c>
      <c r="Q53" s="31" t="s">
        <v>281</v>
      </c>
      <c r="R53" s="107" t="str">
        <f>IF(S53&lt;=0,"",IF(S53&lt;=20%,"Leve",IF(S53&lt;=40%,"Menor",IF(S53&lt;=60%,"Moderado",IF(S53&lt;=80%,"Mayor","Catastrofico")))))</f>
        <v>Moderado</v>
      </c>
      <c r="S53" s="119">
        <f>IF(P53="","",IF(P53="El riesgo afecta la imagen de algún área de la organización",0.2,IF(P53="El riesgo afecta la imagen de la entidad internamente, de conocimiento general nivel interno, de junta directiva y accionistas y/o de proveedores",0.4,IF(P53="El riesgo afecta la imagen de la entidad con algunos usuarios de relevancia frente al logro de los objetivos",0.6,IF(P53="El riesgo afecta la imagen de la entidad con efecto publicitario sostenido a nivel de sector administrativo, nivel departamental o municipal",0.8,IF(P53="El riesgo afecta la imagen de la entidad a nivel nacional, con efecto publicitario sostenido a nivel país",1,))))))</f>
        <v>0.6</v>
      </c>
      <c r="T53" s="107" t="str">
        <f>IF(U53&lt;=0,"",IF(U53&lt;=20%,"Leve",IF(U53&lt;=40%,"Menor",IF(U53&lt;=60%,"Moderado",IF(U53&lt;=80%,"Mayor","Catastrofico")))))</f>
        <v>Moderado</v>
      </c>
      <c r="U53" s="113">
        <f>+S53</f>
        <v>0.6</v>
      </c>
      <c r="V53" s="109" t="str">
        <f>IF(OR(AND(K53="Muy Baja",T53="Leve"),AND(K53="Muy Baja",T53="Menor"),AND(K53="Baja",T53="Leve")),"Bajo",IF(OR(AND(K53="Muy baja",T53="Moderado"),AND(K53="Baja",T53="Menor"),AND(K53="Baja",T53="Moderado"),AND(K53="Media",T53="Leve"),AND(K53="Media",T53="Menor"),AND(K53="Media",T53="Moderado"),AND(K53="Alta",T53="Leve"),AND(K53="Alta",T53="Menor")),"Moderado",IF(OR(AND(K53="Muy Baja",T53="Mayor"),AND(K53="Baja",T53="Mayor"),AND(K53="Media",T53="Mayor"),AND(K53="Alta",T53="Moderado"),AND(K53="Alta",T53="Mayor"),AND(K53="Muy Alta",T53="Leve"),AND(K53="Muy Alta",T53="Menor"),AND(K53="Muy Alta",T53="Moderado"),AND(K53="Muy Alta",T53="Mayor")),"Alto",IF(OR(AND(K53="Muy Baja",T53="Catastrofico"),AND(K53="Baja",T53="Catastrofico"),AND(K53="Media",T53="Catastrofico"),AND(K53="Alta",T53="Catastrofico"),AND(K53="Muy Alta",T53="Catastrofico")),"Extremo",))))</f>
        <v>Moderado</v>
      </c>
      <c r="W53" s="18">
        <v>1</v>
      </c>
      <c r="X53" s="70" t="s">
        <v>394</v>
      </c>
      <c r="Y53" s="41" t="s">
        <v>395</v>
      </c>
      <c r="Z53" s="19" t="s">
        <v>354</v>
      </c>
      <c r="AA53" s="20" t="str">
        <f t="shared" ref="AA53:AA56" si="37">+CONCATENATE(X53," ",Y53," ",Z53)</f>
        <v>asesor planeacion  Realizar cronogramas para la entregas de proyectos y acompañamiento a los diferentes procesos. Anual</v>
      </c>
      <c r="AB53" s="21" t="s">
        <v>196</v>
      </c>
      <c r="AC53" s="35">
        <f>IF(AB53="","",IF(AB53="Preventivo",0.25,IF(AB53="Detectivo",0.15,IF(AB53="Correctivo",0.1,))))</f>
        <v>0.25</v>
      </c>
      <c r="AD53" s="22" t="str">
        <f>+IF(OR(AB53='[1]11 FORMULAS'!$O$4,AB53='[1]11 FORMULAS'!$O$5),'[1]11 FORMULAS'!$P$5,IF(AB53='[1]11 FORMULAS'!$O$6,'[1]11 FORMULAS'!$P$6,""))</f>
        <v>Probabilidad</v>
      </c>
      <c r="AE53" s="21" t="s">
        <v>197</v>
      </c>
      <c r="AF53" s="35">
        <v>0.25</v>
      </c>
      <c r="AG53" s="23" t="s">
        <v>364</v>
      </c>
      <c r="AH53" s="23" t="s">
        <v>199</v>
      </c>
      <c r="AI53" s="23" t="s">
        <v>200</v>
      </c>
      <c r="AJ53" s="22">
        <f>+AC53+AF53</f>
        <v>0.5</v>
      </c>
      <c r="AK53" s="22">
        <f>+L53*AJ53</f>
        <v>0.2</v>
      </c>
      <c r="AL53" s="22">
        <f>+L53-AK53</f>
        <v>0.2</v>
      </c>
      <c r="AM53" s="22">
        <f>IF(AD53='[1]11 FORMULAS'!$P$6,U53-(U53*AJ53),U53)</f>
        <v>0.6</v>
      </c>
      <c r="AN53" s="108">
        <f>+AL57</f>
        <v>0.05</v>
      </c>
      <c r="AO53" s="107" t="str">
        <f>IF(AN53&lt;=0,"",IF(AN53&lt;=20%,"Muy Baja",IF(AN53&lt;=40%,"Baja",IF(AN53&lt;=60%,"Media",IF(AN53&lt;=80%,"Alta","Muy Alta")))))</f>
        <v>Muy Baja</v>
      </c>
      <c r="AP53" s="108">
        <f>+AM57</f>
        <v>0.6</v>
      </c>
      <c r="AQ53" s="107" t="str">
        <f>IF(AP53&lt;=0,"",IF(AP53&lt;=20%,"Leve",IF(AP53&lt;=40%,"Menor",IF(AP53&lt;=60%,"Moderado",IF(AP53&lt;=80%,"Mayor","Catastrofico")))))</f>
        <v>Moderado</v>
      </c>
      <c r="AR53" s="109" t="str">
        <f>IF(OR(AND(AO53="Muy Baja",AQ53="Leve"),AND(AO53="Muy Baja",AQ53="Menor"),AND(AO53="Baja",AQ53="Leve")),"Bajo",IF(OR(AND(AO53="Muy baja",AQ53="Moderado"),AND(AO53="Baja",AQ53="Menor"),AND(AO53="Baja",AQ53="Moderado"),AND(AO53="Media",AQ53="Leve"),AND(AO53="Media",AQ53="Menor"),AND(AO53="Media",AQ53="Moderado"),AND(AO53="Alta",AQ53="Leve"),AND(AO53="Alta",AQ53="Menor")),"Moderado",IF(OR(AND(AO53="Muy Baja",AQ53="Mayor"),AND(AO53="Baja",AQ53="Mayor"),AND(AO53="Media",AQ53="Mayor"),AND(AO53="Alta",AQ53="Moderado"),AND(AO53="Alta",AQ53="Mayor"),AND(AO53="Muy Alta",AQ53="Leve"),AND(AO53="Muy Alta",AQ53="Menor"),AND(AO53="Muy Alta",AQ53="Moderado"),AND(AO53="Muy Alta",AQ53="Mayor")),"Alto",IF(OR(AND(AO53="Muy Baja",AQ53="Catastrofico"),AND(AO53="Baja",AQ53="Catastrofico"),AND(AO53="Media",AQ53="Catastrofico"),AND(AO53="Alta",AQ53="Catastrofico"),AND(AO53="Muy Alta",AQ53="Catastrofico")),"Extremo",""))))</f>
        <v>Moderado</v>
      </c>
      <c r="AS53" s="110" t="s">
        <v>202</v>
      </c>
      <c r="AT53" s="102"/>
      <c r="AU53" s="102"/>
      <c r="AV53" s="102"/>
      <c r="AW53" s="102"/>
      <c r="AX53" s="102"/>
      <c r="AY53" s="102"/>
      <c r="AZ53" s="102"/>
      <c r="BA53" s="102"/>
      <c r="BB53" s="102"/>
      <c r="BC53" s="102"/>
      <c r="BE53" s="32" t="str">
        <f>IF(BD53="","",IF(BD53="Muy Baja",0.2,IF(BD53="Baja",0.4,IF(BD53="Media",0.6,IF(BD53="Alta",0.8,IF(BD53="Muy Alta",1,))))))</f>
        <v/>
      </c>
      <c r="BF53" s="105" t="s">
        <v>295</v>
      </c>
      <c r="BG53" s="106"/>
      <c r="BI53" s="13" t="s">
        <v>284</v>
      </c>
    </row>
    <row r="54" spans="1:61" s="24" customFormat="1" ht="35.25" customHeight="1" x14ac:dyDescent="0.25">
      <c r="A54" s="114"/>
      <c r="B54" s="114"/>
      <c r="C54" s="114"/>
      <c r="D54" s="114"/>
      <c r="E54" s="115"/>
      <c r="F54" s="114"/>
      <c r="G54" s="116"/>
      <c r="H54" s="116"/>
      <c r="I54" s="117"/>
      <c r="J54" s="118"/>
      <c r="K54" s="107"/>
      <c r="L54" s="120"/>
      <c r="M54" s="121"/>
      <c r="N54" s="120"/>
      <c r="O54" s="107"/>
      <c r="P54" s="111"/>
      <c r="Q54" s="31" t="s">
        <v>280</v>
      </c>
      <c r="R54" s="107"/>
      <c r="S54" s="120"/>
      <c r="T54" s="107"/>
      <c r="U54" s="113"/>
      <c r="V54" s="109"/>
      <c r="W54" s="18">
        <v>2</v>
      </c>
      <c r="X54" s="70" t="s">
        <v>394</v>
      </c>
      <c r="Y54" s="41" t="s">
        <v>396</v>
      </c>
      <c r="Z54" s="19" t="s">
        <v>380</v>
      </c>
      <c r="AA54" s="20" t="str">
        <f>+CONCATENATE(X54," ",Y54," ",Z54)</f>
        <v>asesor planeacion  Ajustar el proceso de formulación de proyectos según las directrices de planeación distrital. Mensual</v>
      </c>
      <c r="AB54" s="21" t="s">
        <v>196</v>
      </c>
      <c r="AC54" s="35">
        <f>IF(AB54="","",IF(AB54="Preventivo",0.25,IF(AB54="Detectivo",0.15,IF(AB54="Correctivo",0.1,))))</f>
        <v>0.25</v>
      </c>
      <c r="AD54" s="22" t="str">
        <f>+IF(OR(AB54='[1]11 FORMULAS'!$O$4,AB54='[1]11 FORMULAS'!$O$5),'[1]11 FORMULAS'!$P$5,IF(AB54='[1]11 FORMULAS'!$O$6,'[1]11 FORMULAS'!$P$6,""))</f>
        <v>Probabilidad</v>
      </c>
      <c r="AE54" s="21" t="s">
        <v>197</v>
      </c>
      <c r="AF54" s="35">
        <v>0.25</v>
      </c>
      <c r="AG54" s="23" t="s">
        <v>198</v>
      </c>
      <c r="AH54" s="23" t="s">
        <v>199</v>
      </c>
      <c r="AI54" s="23" t="s">
        <v>200</v>
      </c>
      <c r="AJ54" s="22">
        <f t="shared" ref="AJ54:AJ57" si="38">+AC54+AF54</f>
        <v>0.5</v>
      </c>
      <c r="AK54" s="22">
        <f>+AL53*AJ54</f>
        <v>0.1</v>
      </c>
      <c r="AL54" s="22">
        <f>+AL53-AK54</f>
        <v>0.1</v>
      </c>
      <c r="AM54" s="22">
        <f>IF(AD54='[1]11 FORMULAS'!$P$6,AM53-(AM53*AJ54),AM53)</f>
        <v>0.6</v>
      </c>
      <c r="AN54" s="108"/>
      <c r="AO54" s="107"/>
      <c r="AP54" s="108"/>
      <c r="AQ54" s="107"/>
      <c r="AR54" s="109"/>
      <c r="AS54" s="111"/>
      <c r="AT54" s="103"/>
      <c r="AU54" s="103"/>
      <c r="AV54" s="103"/>
      <c r="AW54" s="103"/>
      <c r="AX54" s="103"/>
      <c r="AY54" s="103"/>
      <c r="AZ54" s="103"/>
      <c r="BA54" s="103"/>
      <c r="BB54" s="103"/>
      <c r="BC54" s="103"/>
      <c r="BE54" s="33"/>
      <c r="BF54"/>
      <c r="BI54" s="13" t="s">
        <v>282</v>
      </c>
    </row>
    <row r="55" spans="1:61" s="24" customFormat="1" ht="35.25" customHeight="1" x14ac:dyDescent="0.25">
      <c r="A55" s="114"/>
      <c r="B55" s="114"/>
      <c r="C55" s="114"/>
      <c r="D55" s="114"/>
      <c r="E55" s="115"/>
      <c r="F55" s="114"/>
      <c r="G55" s="116"/>
      <c r="H55" s="116"/>
      <c r="I55" s="117"/>
      <c r="J55" s="118"/>
      <c r="K55" s="107"/>
      <c r="L55" s="120"/>
      <c r="M55" s="121"/>
      <c r="N55" s="120"/>
      <c r="O55" s="107"/>
      <c r="P55" s="111"/>
      <c r="Q55" s="31" t="s">
        <v>285</v>
      </c>
      <c r="R55" s="107"/>
      <c r="S55" s="120"/>
      <c r="T55" s="107"/>
      <c r="U55" s="113"/>
      <c r="V55" s="109"/>
      <c r="W55" s="18">
        <v>3</v>
      </c>
      <c r="X55" s="70" t="s">
        <v>394</v>
      </c>
      <c r="Y55" s="41" t="s">
        <v>397</v>
      </c>
      <c r="Z55" s="19" t="s">
        <v>354</v>
      </c>
      <c r="AA55" s="20" t="str">
        <f t="shared" si="37"/>
        <v>asesor planeacion  Brindar asistencias y capacitaciones para la elaboraciones de planes programas y proyectos y la evaluación de los mismos  Anual</v>
      </c>
      <c r="AB55" s="21" t="s">
        <v>196</v>
      </c>
      <c r="AC55" s="35">
        <f t="shared" ref="AC55:AC57" si="39">IF(AB55="","",IF(AB55="Preventivo",0.25,IF(AB55="Detectivo",0.15,IF(AB55="Correctivo",0.1,))))</f>
        <v>0.25</v>
      </c>
      <c r="AD55" s="22" t="str">
        <f>+IF(OR(AB55='[1]11 FORMULAS'!$O$4,AB55='[1]11 FORMULAS'!$O$5),'[1]11 FORMULAS'!$P$5,IF(AB55='[1]11 FORMULAS'!$O$6,'[1]11 FORMULAS'!$P$6,""))</f>
        <v>Probabilidad</v>
      </c>
      <c r="AE55" s="21" t="s">
        <v>197</v>
      </c>
      <c r="AF55" s="35">
        <v>0.25</v>
      </c>
      <c r="AG55" s="23" t="s">
        <v>198</v>
      </c>
      <c r="AH55" s="23" t="s">
        <v>199</v>
      </c>
      <c r="AI55" s="23" t="s">
        <v>200</v>
      </c>
      <c r="AJ55" s="22">
        <f t="shared" si="38"/>
        <v>0.5</v>
      </c>
      <c r="AK55" s="22">
        <f>+AL54*AJ55</f>
        <v>0.05</v>
      </c>
      <c r="AL55" s="22">
        <f t="shared" ref="AL55:AL57" si="40">+AL54-AK55</f>
        <v>0.05</v>
      </c>
      <c r="AM55" s="22">
        <f>IF(AD55='[1]11 FORMULAS'!$P$6,AM54-(AM54*AJ55),AM54)</f>
        <v>0.6</v>
      </c>
      <c r="AN55" s="108"/>
      <c r="AO55" s="107"/>
      <c r="AP55" s="108"/>
      <c r="AQ55" s="107"/>
      <c r="AR55" s="109"/>
      <c r="AS55" s="111"/>
      <c r="AT55" s="103"/>
      <c r="AU55" s="103"/>
      <c r="AV55" s="103"/>
      <c r="AW55" s="103"/>
      <c r="AX55" s="103"/>
      <c r="AY55" s="103"/>
      <c r="AZ55" s="103"/>
      <c r="BA55" s="103"/>
      <c r="BB55" s="103"/>
      <c r="BC55" s="103"/>
      <c r="BE55" s="33"/>
      <c r="BF55"/>
    </row>
    <row r="56" spans="1:61" s="24" customFormat="1" ht="35.25" customHeight="1" x14ac:dyDescent="0.25">
      <c r="A56" s="114"/>
      <c r="B56" s="114"/>
      <c r="C56" s="114"/>
      <c r="D56" s="114"/>
      <c r="E56" s="115"/>
      <c r="F56" s="114"/>
      <c r="G56" s="116"/>
      <c r="H56" s="116"/>
      <c r="I56" s="117"/>
      <c r="J56" s="118"/>
      <c r="K56" s="107"/>
      <c r="L56" s="120"/>
      <c r="M56" s="121"/>
      <c r="N56" s="120"/>
      <c r="O56" s="107"/>
      <c r="P56" s="111"/>
      <c r="Q56" s="31" t="s">
        <v>286</v>
      </c>
      <c r="R56" s="107"/>
      <c r="S56" s="120"/>
      <c r="T56" s="107"/>
      <c r="U56" s="113"/>
      <c r="V56" s="109"/>
      <c r="W56" s="18">
        <v>4</v>
      </c>
      <c r="X56" s="19"/>
      <c r="Y56" s="41"/>
      <c r="Z56" s="19"/>
      <c r="AA56" s="20" t="str">
        <f t="shared" si="37"/>
        <v xml:space="preserve">  </v>
      </c>
      <c r="AB56" s="21"/>
      <c r="AC56" s="35" t="str">
        <f t="shared" si="39"/>
        <v/>
      </c>
      <c r="AD56" s="22" t="str">
        <f>+IF(OR(AB56='[1]11 FORMULAS'!$O$4,AB56='[1]11 FORMULAS'!$O$5),'[1]11 FORMULAS'!$P$5,IF(AB56='[1]11 FORMULAS'!$O$6,'[1]11 FORMULAS'!$P$6,""))</f>
        <v/>
      </c>
      <c r="AE56" s="21"/>
      <c r="AF56" s="35" t="str">
        <f t="shared" ref="AF56:AF57" si="41">IF(AE56="","",IF(AE56="Manual",0.15,IF(AE56="Automatico",0.25,)))</f>
        <v/>
      </c>
      <c r="AG56" s="23"/>
      <c r="AH56" s="23"/>
      <c r="AI56" s="23"/>
      <c r="AJ56" s="22" t="e">
        <f t="shared" si="38"/>
        <v>#VALUE!</v>
      </c>
      <c r="AK56" s="22"/>
      <c r="AL56" s="22">
        <f t="shared" si="40"/>
        <v>0.05</v>
      </c>
      <c r="AM56" s="22">
        <f>IF(AD56='[1]11 FORMULAS'!$P$6,AM55-(AM55*AJ56),AM55)</f>
        <v>0.6</v>
      </c>
      <c r="AN56" s="108"/>
      <c r="AO56" s="107"/>
      <c r="AP56" s="108"/>
      <c r="AQ56" s="107"/>
      <c r="AR56" s="109"/>
      <c r="AS56" s="111"/>
      <c r="AT56" s="103"/>
      <c r="AU56" s="103"/>
      <c r="AV56" s="103"/>
      <c r="AW56" s="103"/>
      <c r="AX56" s="103"/>
      <c r="AY56" s="103"/>
      <c r="AZ56" s="103"/>
      <c r="BA56" s="103"/>
      <c r="BB56" s="103"/>
      <c r="BC56" s="103"/>
      <c r="BE56" s="33"/>
      <c r="BF56"/>
    </row>
    <row r="57" spans="1:61" s="24" customFormat="1" ht="35.25" customHeight="1" x14ac:dyDescent="0.25">
      <c r="A57" s="114"/>
      <c r="B57" s="114"/>
      <c r="C57" s="114"/>
      <c r="D57" s="114"/>
      <c r="E57" s="115"/>
      <c r="F57" s="114"/>
      <c r="G57" s="116"/>
      <c r="H57" s="116"/>
      <c r="I57" s="117"/>
      <c r="J57" s="118"/>
      <c r="K57" s="107"/>
      <c r="L57" s="120"/>
      <c r="M57" s="121"/>
      <c r="N57" s="120"/>
      <c r="O57" s="107"/>
      <c r="P57" s="112"/>
      <c r="Q57" s="31" t="s">
        <v>282</v>
      </c>
      <c r="R57" s="107"/>
      <c r="S57" s="120"/>
      <c r="T57" s="107"/>
      <c r="U57" s="113"/>
      <c r="V57" s="109"/>
      <c r="W57" s="25"/>
      <c r="X57" s="56"/>
      <c r="Y57" s="41"/>
      <c r="Z57" s="25"/>
      <c r="AA57" s="25"/>
      <c r="AB57" s="26"/>
      <c r="AC57" s="35" t="str">
        <f t="shared" si="39"/>
        <v/>
      </c>
      <c r="AD57" s="26"/>
      <c r="AE57" s="26"/>
      <c r="AF57" s="35" t="str">
        <f t="shared" si="41"/>
        <v/>
      </c>
      <c r="AG57" s="26"/>
      <c r="AH57" s="26"/>
      <c r="AI57" s="26"/>
      <c r="AJ57" s="22" t="e">
        <f t="shared" si="38"/>
        <v>#VALUE!</v>
      </c>
      <c r="AK57" s="22"/>
      <c r="AL57" s="22">
        <f t="shared" si="40"/>
        <v>0.05</v>
      </c>
      <c r="AM57" s="22">
        <f>IF(AD57='[1]11 FORMULAS'!$P$6,AM56-(AM56*AJ57),AM56)</f>
        <v>0.6</v>
      </c>
      <c r="AN57" s="108"/>
      <c r="AO57" s="107"/>
      <c r="AP57" s="108"/>
      <c r="AQ57" s="107"/>
      <c r="AR57" s="109"/>
      <c r="AS57" s="112"/>
      <c r="AT57" s="104"/>
      <c r="AU57" s="104"/>
      <c r="AV57" s="104"/>
      <c r="AW57" s="104"/>
      <c r="AX57" s="104"/>
      <c r="AY57" s="104"/>
      <c r="AZ57" s="104"/>
      <c r="BA57" s="104"/>
      <c r="BB57" s="104"/>
      <c r="BC57" s="104"/>
      <c r="BE57" s="34"/>
    </row>
    <row r="58" spans="1:61" s="24" customFormat="1" ht="49.5" customHeight="1" x14ac:dyDescent="0.25">
      <c r="A58" s="114" t="s">
        <v>522</v>
      </c>
      <c r="B58" s="114" t="s">
        <v>342</v>
      </c>
      <c r="C58" s="114" t="s">
        <v>398</v>
      </c>
      <c r="D58" s="114" t="s">
        <v>399</v>
      </c>
      <c r="E58" s="115" t="str">
        <f>+CONCATENATE(B58," ",C58," ",D58)</f>
        <v>Posibilidad de perdida economica y reputacional por la Inoportunidad en el seguimiento a la ejecución de los proyectos. debido a la falta de apropiación por parte de los líderes de proceso en el enfoque de toma de decisiones basadas en datos (poco uso del análisis de indicadores para la toma de decisiones)</v>
      </c>
      <c r="F58" s="114" t="s">
        <v>206</v>
      </c>
      <c r="G58" s="116"/>
      <c r="H58" s="116" t="s">
        <v>195</v>
      </c>
      <c r="I58" s="117" t="str">
        <f t="shared" ref="I58" si="42">+G58&amp;H58</f>
        <v>Procesos</v>
      </c>
      <c r="J58" s="118">
        <v>100</v>
      </c>
      <c r="K58" s="107" t="str">
        <f>IF(J58&lt;=0,"",IF(J58&lt;=2,"Muy Baja",IF(J58&lt;=24,"Baja",IF(J58&lt;=500,"Media",IF(J58&lt;=5000,"Alta","Muy Alta")))))</f>
        <v>Media</v>
      </c>
      <c r="L58" s="119">
        <f>IF(K58="","",IF(K58="Muy Baja",0.2,IF(K58="Baja",0.4,IF(K58="Media",0.6,IF(K58="Alta",0.8,IF(K58="Muy Alta",1,))))))</f>
        <v>0.6</v>
      </c>
      <c r="M58" s="121" t="s">
        <v>377</v>
      </c>
      <c r="N58" s="119">
        <f>IF(M58="","",IF(M58="menor a 10 SMLMV",0.2,IF(M58="ENTRE 10 Y 50 SMLMV",0.4,IF(M58="entre 50 y 100 SMLMV",0.6,IF(M58="entre 100 y 500 SMLMV",0.8,IF(M58="Mayor a 500 SMLMV",1,))))))</f>
        <v>0.8</v>
      </c>
      <c r="O58" s="107" t="str">
        <f>IF(N58&lt;=0,"",IF(N58&lt;=20%,"Leve",IF(N58&lt;=40%,"Menor",IF(N58&lt;=60%,"Moderado",IF(N58&lt;=80%,"Mayor","Catastrofico")))))</f>
        <v>Mayor</v>
      </c>
      <c r="P58" s="122" t="s">
        <v>285</v>
      </c>
      <c r="Q58" s="31" t="s">
        <v>281</v>
      </c>
      <c r="R58" s="107" t="str">
        <f>IF(S58&lt;=0,"",IF(S58&lt;=20%,"Leve",IF(S58&lt;=40%,"Menor",IF(S58&lt;=60%,"Moderado",IF(S58&lt;=80%,"Mayor","Catastrofico")))))</f>
        <v>Moderado</v>
      </c>
      <c r="S58" s="119">
        <f>IF(P58="","",IF(P58="El riesgo afecta la imagen de algún área de la organización",0.2,IF(P58="El riesgo afecta la imagen de la entidad internamente, de conocimiento general nivel interno, de junta directiva y accionistas y/o de proveedores",0.4,IF(P58="El riesgo afecta la imagen de la entidad con algunos usuarios de relevancia frente al logro de los objetivos",0.6,IF(P58="El riesgo afecta la imagen de la entidad con efecto publicitario sostenido a nivel de sector administrativo, nivel departamental o municipal",0.8,IF(P58="El riesgo afecta la imagen de la entidad a nivel nacional, con efecto publicitario sostenido a nivel país",1,))))))</f>
        <v>0.6</v>
      </c>
      <c r="T58" s="107" t="str">
        <f>IF(U58&lt;=0,"",IF(U58&lt;=20%,"Leve",IF(U58&lt;=40%,"Menor",IF(U58&lt;=60%,"Moderado",IF(U58&lt;=80%,"Mayor","Catastrofico")))))</f>
        <v>Moderado</v>
      </c>
      <c r="U58" s="113">
        <f>+S58</f>
        <v>0.6</v>
      </c>
      <c r="V58" s="109" t="str">
        <f>IF(OR(AND(K58="Muy Baja",T58="Leve"),AND(K58="Muy Baja",T58="Menor"),AND(K58="Baja",T58="Leve")),"Bajo",IF(OR(AND(K58="Muy baja",T58="Moderado"),AND(K58="Baja",T58="Menor"),AND(K58="Baja",T58="Moderado"),AND(K58="Media",T58="Leve"),AND(K58="Media",T58="Menor"),AND(K58="Media",T58="Moderado"),AND(K58="Alta",T58="Leve"),AND(K58="Alta",T58="Menor")),"Moderado",IF(OR(AND(K58="Muy Baja",T58="Mayor"),AND(K58="Baja",T58="Mayor"),AND(K58="Media",T58="Mayor"),AND(K58="Alta",T58="Moderado"),AND(K58="Alta",T58="Mayor"),AND(K58="Muy Alta",T58="Leve"),AND(K58="Muy Alta",T58="Menor"),AND(K58="Muy Alta",T58="Moderado"),AND(K58="Muy Alta",T58="Mayor")),"Alto",IF(OR(AND(K58="Muy Baja",T58="Catastrofico"),AND(K58="Baja",T58="Catastrofico"),AND(K58="Media",T58="Catastrofico"),AND(K58="Alta",T58="Catastrofico"),AND(K58="Muy Alta",T58="Catastrofico")),"Extremo",))))</f>
        <v>Moderado</v>
      </c>
      <c r="W58" s="18">
        <v>1</v>
      </c>
      <c r="X58" s="70" t="s">
        <v>394</v>
      </c>
      <c r="Y58" s="41" t="s">
        <v>400</v>
      </c>
      <c r="Z58" s="19" t="s">
        <v>401</v>
      </c>
      <c r="AA58" s="20" t="str">
        <f t="shared" ref="AA58:AA61" si="43">+CONCATENATE(X58," ",Y58," ",Z58)</f>
        <v>asesor planeacion  Realizar acompañamiento a los líderes de proceso en el análisis de la información del proceso. Trimestral</v>
      </c>
      <c r="AB58" s="21" t="s">
        <v>196</v>
      </c>
      <c r="AC58" s="35">
        <f>IF(AB58="","",IF(AB58="Preventivo",0.25,IF(AB58="Detectivo",0.15,IF(AB58="Correctivo",0.1,))))</f>
        <v>0.25</v>
      </c>
      <c r="AD58" s="22" t="str">
        <f>+IF(OR(AB58='[1]11 FORMULAS'!$O$4,AB58='[1]11 FORMULAS'!$O$5),'[1]11 FORMULAS'!$P$5,IF(AB58='[1]11 FORMULAS'!$O$6,'[1]11 FORMULAS'!$P$6,""))</f>
        <v>Probabilidad</v>
      </c>
      <c r="AE58" s="21" t="s">
        <v>197</v>
      </c>
      <c r="AF58" s="35">
        <v>0.25</v>
      </c>
      <c r="AG58" s="23" t="s">
        <v>198</v>
      </c>
      <c r="AH58" s="23" t="s">
        <v>199</v>
      </c>
      <c r="AI58" s="23" t="s">
        <v>200</v>
      </c>
      <c r="AJ58" s="22">
        <f>+AC58+AF58</f>
        <v>0.5</v>
      </c>
      <c r="AK58" s="22">
        <f>+L58*AJ58</f>
        <v>0.3</v>
      </c>
      <c r="AL58" s="22">
        <f>+L58-AK58</f>
        <v>0.3</v>
      </c>
      <c r="AM58" s="22">
        <f>IF(AD58='[1]11 FORMULAS'!$P$6,U58-(U58*AJ58),U58)</f>
        <v>0.6</v>
      </c>
      <c r="AN58" s="108">
        <f>+AL62</f>
        <v>0.18</v>
      </c>
      <c r="AO58" s="107" t="str">
        <f>IF(AN58&lt;=0,"",IF(AN58&lt;=20%,"Muy Baja",IF(AN58&lt;=40%,"Baja",IF(AN58&lt;=60%,"Media",IF(AN58&lt;=80%,"Alta","Muy Alta")))))</f>
        <v>Muy Baja</v>
      </c>
      <c r="AP58" s="108">
        <f>+AM62</f>
        <v>0.6</v>
      </c>
      <c r="AQ58" s="107" t="str">
        <f>IF(AP58&lt;=0,"",IF(AP58&lt;=20%,"Leve",IF(AP58&lt;=40%,"Menor",IF(AP58&lt;=60%,"Moderado",IF(AP58&lt;=80%,"Mayor","Catastrofico")))))</f>
        <v>Moderado</v>
      </c>
      <c r="AR58" s="109" t="str">
        <f>IF(OR(AND(AO58="Muy Baja",AQ58="Leve"),AND(AO58="Muy Baja",AQ58="Menor"),AND(AO58="Baja",AQ58="Leve")),"Bajo",IF(OR(AND(AO58="Muy baja",AQ58="Moderado"),AND(AO58="Baja",AQ58="Menor"),AND(AO58="Baja",AQ58="Moderado"),AND(AO58="Media",AQ58="Leve"),AND(AO58="Media",AQ58="Menor"),AND(AO58="Media",AQ58="Moderado"),AND(AO58="Alta",AQ58="Leve"),AND(AO58="Alta",AQ58="Menor")),"Moderado",IF(OR(AND(AO58="Muy Baja",AQ58="Mayor"),AND(AO58="Baja",AQ58="Mayor"),AND(AO58="Media",AQ58="Mayor"),AND(AO58="Alta",AQ58="Moderado"),AND(AO58="Alta",AQ58="Mayor"),AND(AO58="Muy Alta",AQ58="Leve"),AND(AO58="Muy Alta",AQ58="Menor"),AND(AO58="Muy Alta",AQ58="Moderado"),AND(AO58="Muy Alta",AQ58="Mayor")),"Alto",IF(OR(AND(AO58="Muy Baja",AQ58="Catastrofico"),AND(AO58="Baja",AQ58="Catastrofico"),AND(AO58="Media",AQ58="Catastrofico"),AND(AO58="Alta",AQ58="Catastrofico"),AND(AO58="Muy Alta",AQ58="Catastrofico")),"Extremo",""))))</f>
        <v>Moderado</v>
      </c>
      <c r="AS58" s="110" t="s">
        <v>202</v>
      </c>
      <c r="AT58" s="102"/>
      <c r="AU58" s="102"/>
      <c r="AV58" s="102"/>
      <c r="AW58" s="102"/>
      <c r="AX58" s="102"/>
      <c r="AY58" s="102"/>
      <c r="AZ58" s="102"/>
      <c r="BA58" s="102"/>
      <c r="BB58" s="102"/>
      <c r="BC58" s="102"/>
      <c r="BI58" s="13" t="s">
        <v>327</v>
      </c>
    </row>
    <row r="59" spans="1:61" s="24" customFormat="1" ht="33.75" customHeight="1" x14ac:dyDescent="0.25">
      <c r="A59" s="114"/>
      <c r="B59" s="114"/>
      <c r="C59" s="114"/>
      <c r="D59" s="114"/>
      <c r="E59" s="115"/>
      <c r="F59" s="114"/>
      <c r="G59" s="116"/>
      <c r="H59" s="116"/>
      <c r="I59" s="117"/>
      <c r="J59" s="118"/>
      <c r="K59" s="107"/>
      <c r="L59" s="120"/>
      <c r="M59" s="121"/>
      <c r="N59" s="120"/>
      <c r="O59" s="107"/>
      <c r="P59" s="123"/>
      <c r="Q59" s="31" t="s">
        <v>280</v>
      </c>
      <c r="R59" s="107"/>
      <c r="S59" s="120"/>
      <c r="T59" s="107"/>
      <c r="U59" s="113"/>
      <c r="V59" s="109"/>
      <c r="W59" s="18">
        <v>2</v>
      </c>
      <c r="X59" s="70" t="s">
        <v>394</v>
      </c>
      <c r="Y59" s="41" t="s">
        <v>402</v>
      </c>
      <c r="Z59" s="19" t="s">
        <v>401</v>
      </c>
      <c r="AA59" s="20" t="str">
        <f t="shared" si="43"/>
        <v>asesor planeacion  Realizar seguimiento al cumplimiento del plan de desarrollo del sector educativo. Trimestral</v>
      </c>
      <c r="AB59" s="21" t="s">
        <v>314</v>
      </c>
      <c r="AC59" s="35">
        <f t="shared" ref="AC59:AC62" si="44">IF(AB59="","",IF(AB59="Preventivo",0.25,IF(AB59="Detectivo",0.15,IF(AB59="Correctivo",0.1,))))</f>
        <v>0.15</v>
      </c>
      <c r="AD59" s="22" t="str">
        <f>+IF(OR(AB59='[1]11 FORMULAS'!$O$4,AB59='[1]11 FORMULAS'!$O$5),'[1]11 FORMULAS'!$P$5,IF(AB59='[1]11 FORMULAS'!$O$6,'[1]11 FORMULAS'!$P$6,""))</f>
        <v>Probabilidad</v>
      </c>
      <c r="AE59" s="21" t="s">
        <v>197</v>
      </c>
      <c r="AF59" s="35">
        <v>0.25</v>
      </c>
      <c r="AG59" s="23" t="s">
        <v>198</v>
      </c>
      <c r="AH59" s="23" t="s">
        <v>199</v>
      </c>
      <c r="AI59" s="23" t="s">
        <v>200</v>
      </c>
      <c r="AJ59" s="22">
        <f t="shared" ref="AJ59:AJ62" si="45">+AC59+AF59</f>
        <v>0.4</v>
      </c>
      <c r="AK59" s="22">
        <f>+AL58*AJ59</f>
        <v>0.12</v>
      </c>
      <c r="AL59" s="22">
        <f>+AL58-AK59</f>
        <v>0.18</v>
      </c>
      <c r="AM59" s="22">
        <f>IF(AD59='[1]11 FORMULAS'!$P$6,AM58-(AM58*AJ59),AM58)</f>
        <v>0.6</v>
      </c>
      <c r="AN59" s="108"/>
      <c r="AO59" s="107"/>
      <c r="AP59" s="108"/>
      <c r="AQ59" s="107"/>
      <c r="AR59" s="109"/>
      <c r="AS59" s="111"/>
      <c r="AT59" s="103"/>
      <c r="AU59" s="103"/>
      <c r="AV59" s="103"/>
      <c r="AW59" s="103"/>
      <c r="AX59" s="103"/>
      <c r="AY59" s="103"/>
      <c r="AZ59" s="103"/>
      <c r="BA59" s="103"/>
      <c r="BB59" s="103"/>
      <c r="BC59" s="103"/>
      <c r="BI59" s="13" t="s">
        <v>329</v>
      </c>
    </row>
    <row r="60" spans="1:61" s="24" customFormat="1" ht="33.75" customHeight="1" x14ac:dyDescent="0.25">
      <c r="A60" s="114"/>
      <c r="B60" s="114"/>
      <c r="C60" s="114"/>
      <c r="D60" s="114"/>
      <c r="E60" s="115"/>
      <c r="F60" s="114"/>
      <c r="G60" s="116"/>
      <c r="H60" s="116"/>
      <c r="I60" s="117"/>
      <c r="J60" s="118"/>
      <c r="K60" s="107"/>
      <c r="L60" s="120"/>
      <c r="M60" s="121"/>
      <c r="N60" s="120"/>
      <c r="O60" s="107"/>
      <c r="P60" s="123"/>
      <c r="Q60" s="31" t="s">
        <v>285</v>
      </c>
      <c r="R60" s="107"/>
      <c r="S60" s="120"/>
      <c r="T60" s="107"/>
      <c r="U60" s="113"/>
      <c r="V60" s="109"/>
      <c r="W60" s="18">
        <v>3</v>
      </c>
      <c r="X60" s="45"/>
      <c r="Y60" s="41"/>
      <c r="Z60" s="48"/>
      <c r="AA60" s="20" t="str">
        <f t="shared" si="43"/>
        <v xml:space="preserve">  </v>
      </c>
      <c r="AB60" s="21"/>
      <c r="AC60" s="35"/>
      <c r="AD60" s="22"/>
      <c r="AE60" s="21"/>
      <c r="AF60" s="35"/>
      <c r="AG60" s="23"/>
      <c r="AH60" s="23"/>
      <c r="AI60" s="23"/>
      <c r="AJ60" s="22">
        <f t="shared" si="45"/>
        <v>0</v>
      </c>
      <c r="AK60" s="22"/>
      <c r="AL60" s="22">
        <f t="shared" ref="AL60:AL62" si="46">+AL59-AK60</f>
        <v>0.18</v>
      </c>
      <c r="AM60" s="22">
        <f>IF(AD60='[1]11 FORMULAS'!$P$6,AM59-(AM59*AJ60),AM59)</f>
        <v>0.6</v>
      </c>
      <c r="AN60" s="108"/>
      <c r="AO60" s="107"/>
      <c r="AP60" s="108"/>
      <c r="AQ60" s="107"/>
      <c r="AR60" s="109"/>
      <c r="AS60" s="111"/>
      <c r="AT60" s="103"/>
      <c r="AU60" s="103"/>
      <c r="AV60" s="103"/>
      <c r="AW60" s="103"/>
      <c r="AX60" s="103"/>
      <c r="AY60" s="103"/>
      <c r="AZ60" s="103"/>
      <c r="BA60" s="103"/>
      <c r="BB60" s="103"/>
      <c r="BC60" s="103"/>
      <c r="BI60" s="13" t="s">
        <v>331</v>
      </c>
    </row>
    <row r="61" spans="1:61" s="24" customFormat="1" ht="33.75" customHeight="1" x14ac:dyDescent="0.25">
      <c r="A61" s="114"/>
      <c r="B61" s="114"/>
      <c r="C61" s="114"/>
      <c r="D61" s="114"/>
      <c r="E61" s="115"/>
      <c r="F61" s="114"/>
      <c r="G61" s="116"/>
      <c r="H61" s="116"/>
      <c r="I61" s="117"/>
      <c r="J61" s="118"/>
      <c r="K61" s="107"/>
      <c r="L61" s="120"/>
      <c r="M61" s="121"/>
      <c r="N61" s="120"/>
      <c r="O61" s="107"/>
      <c r="P61" s="123"/>
      <c r="Q61" s="31" t="s">
        <v>286</v>
      </c>
      <c r="R61" s="107"/>
      <c r="S61" s="120"/>
      <c r="T61" s="107"/>
      <c r="U61" s="113"/>
      <c r="V61" s="109"/>
      <c r="W61" s="18">
        <v>4</v>
      </c>
      <c r="X61" s="19"/>
      <c r="Y61" s="41"/>
      <c r="Z61" s="19"/>
      <c r="AA61" s="20" t="str">
        <f t="shared" si="43"/>
        <v xml:space="preserve">  </v>
      </c>
      <c r="AB61" s="21"/>
      <c r="AC61" s="35" t="str">
        <f t="shared" si="44"/>
        <v/>
      </c>
      <c r="AD61" s="22" t="str">
        <f>+IF(OR(AB61='[1]11 FORMULAS'!$O$4,AB61='[1]11 FORMULAS'!$O$5),'[1]11 FORMULAS'!$P$5,IF(AB61='[1]11 FORMULAS'!$O$6,'[1]11 FORMULAS'!$P$6,""))</f>
        <v/>
      </c>
      <c r="AE61" s="21"/>
      <c r="AF61" s="35" t="str">
        <f t="shared" ref="AF61:AF62" si="47">IF(AE61="","",IF(AE61="Manual",0.15,IF(AE61="Automático",0.25,)))</f>
        <v/>
      </c>
      <c r="AG61" s="23"/>
      <c r="AH61" s="23"/>
      <c r="AI61" s="23"/>
      <c r="AJ61" s="22" t="e">
        <f t="shared" si="45"/>
        <v>#VALUE!</v>
      </c>
      <c r="AK61" s="22"/>
      <c r="AL61" s="22">
        <f t="shared" si="46"/>
        <v>0.18</v>
      </c>
      <c r="AM61" s="22">
        <f>IF(AD61='[1]11 FORMULAS'!$P$6,AM60-(AM60*AJ61),AM60)</f>
        <v>0.6</v>
      </c>
      <c r="AN61" s="108"/>
      <c r="AO61" s="107"/>
      <c r="AP61" s="108"/>
      <c r="AQ61" s="107"/>
      <c r="AR61" s="109"/>
      <c r="AS61" s="111"/>
      <c r="AT61" s="103"/>
      <c r="AU61" s="103"/>
      <c r="AV61" s="103"/>
      <c r="AW61" s="103"/>
      <c r="AX61" s="103"/>
      <c r="AY61" s="103"/>
      <c r="AZ61" s="103"/>
      <c r="BA61" s="103"/>
      <c r="BB61" s="103"/>
      <c r="BC61" s="103"/>
      <c r="BI61" s="13" t="s">
        <v>332</v>
      </c>
    </row>
    <row r="62" spans="1:61" s="24" customFormat="1" ht="33.75" customHeight="1" thickBot="1" x14ac:dyDescent="0.3">
      <c r="A62" s="114"/>
      <c r="B62" s="114"/>
      <c r="C62" s="114"/>
      <c r="D62" s="114"/>
      <c r="E62" s="115"/>
      <c r="F62" s="114"/>
      <c r="G62" s="116"/>
      <c r="H62" s="116"/>
      <c r="I62" s="117"/>
      <c r="J62" s="118"/>
      <c r="K62" s="107"/>
      <c r="L62" s="120"/>
      <c r="M62" s="121"/>
      <c r="N62" s="120"/>
      <c r="O62" s="107"/>
      <c r="P62" s="124"/>
      <c r="Q62" s="31" t="s">
        <v>282</v>
      </c>
      <c r="R62" s="107"/>
      <c r="S62" s="120"/>
      <c r="T62" s="107"/>
      <c r="U62" s="113"/>
      <c r="V62" s="109"/>
      <c r="W62" s="25"/>
      <c r="X62" s="25"/>
      <c r="Y62" s="41"/>
      <c r="Z62" s="25"/>
      <c r="AA62" s="25"/>
      <c r="AB62" s="26"/>
      <c r="AC62" s="35" t="str">
        <f t="shared" si="44"/>
        <v/>
      </c>
      <c r="AD62" s="26"/>
      <c r="AE62" s="26"/>
      <c r="AF62" s="35" t="str">
        <f t="shared" si="47"/>
        <v/>
      </c>
      <c r="AG62" s="26"/>
      <c r="AH62" s="26"/>
      <c r="AI62" s="26"/>
      <c r="AJ62" s="22" t="e">
        <f t="shared" si="45"/>
        <v>#VALUE!</v>
      </c>
      <c r="AK62" s="22"/>
      <c r="AL62" s="22">
        <f t="shared" si="46"/>
        <v>0.18</v>
      </c>
      <c r="AM62" s="22">
        <f>IF(AD62='[1]11 FORMULAS'!$P$6,AM61-(AM61*AJ62),AM61)</f>
        <v>0.6</v>
      </c>
      <c r="AN62" s="108"/>
      <c r="AO62" s="107"/>
      <c r="AP62" s="108"/>
      <c r="AQ62" s="107"/>
      <c r="AR62" s="109"/>
      <c r="AS62" s="112"/>
      <c r="AT62" s="104"/>
      <c r="AU62" s="104"/>
      <c r="AV62" s="104"/>
      <c r="AW62" s="104"/>
      <c r="AX62" s="104"/>
      <c r="AY62" s="104"/>
      <c r="AZ62" s="104"/>
      <c r="BA62" s="104"/>
      <c r="BB62" s="104"/>
      <c r="BC62" s="104"/>
      <c r="BI62" s="13" t="s">
        <v>333</v>
      </c>
    </row>
    <row r="63" spans="1:61" s="24" customFormat="1" ht="84.75" customHeight="1" x14ac:dyDescent="0.25">
      <c r="A63" s="114" t="s">
        <v>523</v>
      </c>
      <c r="B63" s="114" t="s">
        <v>342</v>
      </c>
      <c r="C63" s="114" t="s">
        <v>403</v>
      </c>
      <c r="D63" s="114" t="s">
        <v>404</v>
      </c>
      <c r="E63" s="115" t="str">
        <f>+CONCATENATE(B63," ",C63," ",D63)</f>
        <v>Posibilidad de perdida economica y reputacional por incumplimiento de términos en  la atención de peticiones, conceptos, solicitudes, defensa , acciones judiciales y administrativa debido a la Falta de apropiación de la plataforma SAC para el manejo de las PQR por parte de los responsables de los procesos</v>
      </c>
      <c r="F63" s="114" t="s">
        <v>206</v>
      </c>
      <c r="G63" s="116" t="s">
        <v>195</v>
      </c>
      <c r="H63" s="116" t="s">
        <v>195</v>
      </c>
      <c r="I63" s="117" t="str">
        <f>+G63&amp;H63</f>
        <v>ProcesosProcesos</v>
      </c>
      <c r="J63" s="118">
        <v>12</v>
      </c>
      <c r="K63" s="107" t="str">
        <f>IF(J63&lt;=0,"",IF(J63&lt;=2,"Muy Baja",IF(J63&lt;=24,"Baja",IF(J63&lt;=500,"Media",IF(J63&lt;=5000,"Alta","Muy Alta")))))</f>
        <v>Baja</v>
      </c>
      <c r="L63" s="119">
        <f>IF(K63="","",IF(K63="Muy Baja",0.2,IF(K63="Baja",0.4,IF(K63="Media",0.6,IF(K63="Alta",0.8,IF(K63="Muy Alta",1,))))))</f>
        <v>0.4</v>
      </c>
      <c r="M63" s="121" t="s">
        <v>377</v>
      </c>
      <c r="N63" s="119">
        <f>IF(M63="","",IF(M63="menor a 10 SMLMV",0.2,IF(M63="ENTRE 10 Y 50 SMLMV",0.4,IF(M63="entre 50 y 100 SMLMV",0.6,IF(M63="entre 100 y 500 SMLMV",0.8,IF(M63="Mayor a 500 SMLMV",1,))))))</f>
        <v>0.8</v>
      </c>
      <c r="O63" s="107" t="str">
        <f>IF(N63&lt;=0,"",IF(N63&lt;=20%,"Leve",IF(N63&lt;=40%,"Menor",IF(N63&lt;=60%,"Moderado",IF(N63&lt;=80%,"Mayor","Catastrofico")))))</f>
        <v>Mayor</v>
      </c>
      <c r="P63" s="110" t="s">
        <v>285</v>
      </c>
      <c r="Q63" s="31" t="s">
        <v>281</v>
      </c>
      <c r="R63" s="107" t="str">
        <f>IF(S63&lt;=0,"",IF(S63&lt;=20%,"Leve",IF(S63&lt;=40%,"Menor",IF(S63&lt;=60%,"Moderado",IF(S63&lt;=80%,"Mayor","Catastrofico")))))</f>
        <v>Moderado</v>
      </c>
      <c r="S63" s="119">
        <f>IF(P63="","",IF(P63="El riesgo afecta la imagen de algún área de la organización",0.2,IF(P63="El riesgo afecta la imagen de la entidad internamente, de conocimiento general nivel interno, de junta directiva y accionistas y/o de proveedores",0.4,IF(P63="El riesgo afecta la imagen de la entidad con algunos usuarios de relevancia frente al logro de los objetivos",0.6,IF(P63="El riesgo afecta la imagen de la entidad con efecto publicitario sostenido a nivel de sector administrativo, nivel departamental o municipal",0.8,IF(P63="El riesgo afecta la imagen de la entidad a nivel nacional, con efecto publicitario sostenido a nivel país",1,))))))</f>
        <v>0.6</v>
      </c>
      <c r="T63" s="107" t="str">
        <f>IF(U63&lt;=0,"",IF(U63&lt;=20%,"Leve",IF(U63&lt;=40%,"Menor",IF(U63&lt;=60%,"Moderado",IF(U63&lt;=80%,"Mayor","Catastrofico")))))</f>
        <v>Moderado</v>
      </c>
      <c r="U63" s="113">
        <f>+S63</f>
        <v>0.6</v>
      </c>
      <c r="V63" s="109" t="str">
        <f>IF(OR(AND(K63="Muy Baja",T63="Leve"),AND(K63="Muy Baja",T63="Menor"),AND(K63="Baja",T63="Leve")),"Bajo",IF(OR(AND(K63="Muy baja",T63="Moderado"),AND(K63="Baja",T63="Menor"),AND(K63="Baja",T63="Moderado"),AND(K63="Media",T63="Leve"),AND(K63="Media",T63="Menor"),AND(K63="Media",T63="Moderado"),AND(K63="Alta",T63="Leve"),AND(K63="Alta",T63="Menor")),"Moderado",IF(OR(AND(K63="Muy Baja",T63="Mayor"),AND(K63="Baja",T63="Mayor"),AND(K63="Media",T63="Mayor"),AND(K63="Alta",T63="Moderado"),AND(K63="Alta",T63="Mayor"),AND(K63="Muy Alta",T63="Leve"),AND(K63="Muy Alta",T63="Menor"),AND(K63="Muy Alta",T63="Moderado"),AND(K63="Muy Alta",T63="Mayor")),"Alto",IF(OR(AND(K63="Muy Baja",T63="Catastrofico"),AND(K63="Baja",T63="Catastrofico"),AND(K63="Media",T63="Catastrofico"),AND(K63="Alta",T63="Catastrofico"),AND(K63="Muy Alta",T63="Catastrofico")),"Extremo",))))</f>
        <v>Moderado</v>
      </c>
      <c r="W63" s="18">
        <v>1</v>
      </c>
      <c r="X63" s="19" t="s">
        <v>405</v>
      </c>
      <c r="Y63" s="41" t="s">
        <v>406</v>
      </c>
      <c r="Z63" s="19" t="s">
        <v>319</v>
      </c>
      <c r="AA63" s="72" t="str">
        <f t="shared" ref="AA63:AA66" si="48">+CONCATENATE(X63," ",Y63," ",Z63)</f>
        <v>Asesor grupo asesoria legal SED Revisión diaria de las plataformas tecnológicas MENSUAL</v>
      </c>
      <c r="AB63" s="21" t="s">
        <v>196</v>
      </c>
      <c r="AC63" s="35">
        <f>IF(AB63="","",IF(AB63="Preventivo",0.25,IF(AB63="Detectivo",0.15,IF(AB63="Correctivo",0.1,))))</f>
        <v>0.25</v>
      </c>
      <c r="AD63" s="22" t="str">
        <f>+IF(OR(AB63='[1]11 FORMULAS'!$O$4,AB63='[1]11 FORMULAS'!$O$5),'[1]11 FORMULAS'!$P$5,IF(AB63='[1]11 FORMULAS'!$O$6,'[1]11 FORMULAS'!$P$6,""))</f>
        <v>Probabilidad</v>
      </c>
      <c r="AE63" s="21" t="s">
        <v>197</v>
      </c>
      <c r="AF63" s="35">
        <f>IF(AE63="","",IF(AE63="Manual",0.15,IF(AE63="Automatico",0.25,)))</f>
        <v>0.15</v>
      </c>
      <c r="AG63" s="23" t="s">
        <v>364</v>
      </c>
      <c r="AH63" s="23" t="s">
        <v>199</v>
      </c>
      <c r="AI63" s="23" t="s">
        <v>200</v>
      </c>
      <c r="AJ63" s="22">
        <f>+AC63+AF63</f>
        <v>0.4</v>
      </c>
      <c r="AK63" s="22">
        <f>+L63*AJ63</f>
        <v>0.16000000000000003</v>
      </c>
      <c r="AL63" s="22">
        <f>+L63-AK63</f>
        <v>0.24</v>
      </c>
      <c r="AM63" s="22">
        <f>IF(AD63='[1]11 FORMULAS'!$P$6,U63-(U63*AJ63),U63)</f>
        <v>0.6</v>
      </c>
      <c r="AN63" s="108">
        <f>+AL67</f>
        <v>0.1008</v>
      </c>
      <c r="AO63" s="107" t="str">
        <f>IF(AN63&lt;=0,"",IF(AN63&lt;=20%,"Muy Baja",IF(AN63&lt;=40%,"Baja",IF(AN63&lt;=60%,"Media",IF(AN63&lt;=80%,"Alta","Muy Alta")))))</f>
        <v>Muy Baja</v>
      </c>
      <c r="AP63" s="108">
        <f>+AM67</f>
        <v>0.6</v>
      </c>
      <c r="AQ63" s="107" t="str">
        <f>IF(AP63&lt;=0,"",IF(AP63&lt;=20%,"Leve",IF(AP63&lt;=40%,"Menor",IF(AP63&lt;=60%,"Moderado",IF(AP63&lt;=80%,"Mayor","Catastrofico")))))</f>
        <v>Moderado</v>
      </c>
      <c r="AR63" s="109" t="str">
        <f>IF(OR(AND(AO63="Muy Baja",AQ63="Leve"),AND(AO63="Muy Baja",AQ63="Menor"),AND(AO63="Baja",AQ63="Leve")),"Bajo",IF(OR(AND(AO63="Muy baja",AQ63="Moderado"),AND(AO63="Baja",AQ63="Menor"),AND(AO63="Baja",AQ63="Moderado"),AND(AO63="Media",AQ63="Leve"),AND(AO63="Media",AQ63="Menor"),AND(AO63="Media",AQ63="Moderado"),AND(AO63="Alta",AQ63="Leve"),AND(AO63="Alta",AQ63="Menor")),"Moderado",IF(OR(AND(AO63="Muy Baja",AQ63="Mayor"),AND(AO63="Baja",AQ63="Mayor"),AND(AO63="Media",AQ63="Mayor"),AND(AO63="Alta",AQ63="Moderado"),AND(AO63="Alta",AQ63="Mayor"),AND(AO63="Muy Alta",AQ63="Leve"),AND(AO63="Muy Alta",AQ63="Menor"),AND(AO63="Muy Alta",AQ63="Moderado"),AND(AO63="Muy Alta",AQ63="Mayor")),"Alto",IF(OR(AND(AO63="Muy Baja",AQ63="Catastrofico"),AND(AO63="Baja",AQ63="Catastrofico"),AND(AO63="Media",AQ63="Catastrofico"),AND(AO63="Alta",AQ63="Catastrofico"),AND(AO63="Muy Alta",AQ63="Catastrofico")),"Extremo",""))))</f>
        <v>Moderado</v>
      </c>
      <c r="AS63" s="110" t="s">
        <v>202</v>
      </c>
      <c r="AT63" s="102"/>
      <c r="AU63" s="102"/>
      <c r="AV63" s="102"/>
      <c r="AW63" s="102"/>
      <c r="AX63" s="102"/>
      <c r="AY63" s="102"/>
      <c r="AZ63" s="102"/>
      <c r="BA63" s="102"/>
      <c r="BB63" s="102"/>
      <c r="BC63" s="102"/>
      <c r="BE63" s="32" t="str">
        <f>IF(BD63="","",IF(BD63="Muy Baja",0.2,IF(BD63="Baja",0.4,IF(BD63="Media",0.6,IF(BD63="Alta",0.8,IF(BD63="Muy Alta",1,))))))</f>
        <v/>
      </c>
      <c r="BF63" s="105" t="s">
        <v>295</v>
      </c>
      <c r="BG63" s="106"/>
      <c r="BI63" s="13" t="s">
        <v>284</v>
      </c>
    </row>
    <row r="64" spans="1:61" s="24" customFormat="1" ht="35.25" customHeight="1" x14ac:dyDescent="0.25">
      <c r="A64" s="114"/>
      <c r="B64" s="114"/>
      <c r="C64" s="114"/>
      <c r="D64" s="114"/>
      <c r="E64" s="115"/>
      <c r="F64" s="114"/>
      <c r="G64" s="116"/>
      <c r="H64" s="116"/>
      <c r="I64" s="117"/>
      <c r="J64" s="118"/>
      <c r="K64" s="107"/>
      <c r="L64" s="120"/>
      <c r="M64" s="121"/>
      <c r="N64" s="120"/>
      <c r="O64" s="107"/>
      <c r="P64" s="111"/>
      <c r="Q64" s="31" t="s">
        <v>280</v>
      </c>
      <c r="R64" s="107"/>
      <c r="S64" s="120"/>
      <c r="T64" s="107"/>
      <c r="U64" s="113"/>
      <c r="V64" s="109"/>
      <c r="W64" s="18">
        <v>2</v>
      </c>
      <c r="X64" s="70" t="s">
        <v>407</v>
      </c>
      <c r="Y64" s="41" t="s">
        <v>408</v>
      </c>
      <c r="Z64" s="19" t="s">
        <v>313</v>
      </c>
      <c r="AA64" s="73" t="str">
        <f t="shared" si="48"/>
        <v>Asesor grupo asesoria legal SED  Actualizar periódicamente el formato código GEDGL01-F001Control de seguimiento a  solicitudes ANUAL</v>
      </c>
      <c r="AB64" s="21" t="s">
        <v>196</v>
      </c>
      <c r="AC64" s="35">
        <f>IF(AB64="","",IF(AB64="Preventivo",0.25,IF(AB64="Detectivo",0.15,IF(AB64="Correctivo",0.1,))))</f>
        <v>0.25</v>
      </c>
      <c r="AD64" s="22" t="str">
        <f>+IF(OR(AB64='[1]11 FORMULAS'!$O$4,AB64='[1]11 FORMULAS'!$O$5),'[1]11 FORMULAS'!$P$5,IF(AB64='[1]11 FORMULAS'!$O$6,'[1]11 FORMULAS'!$P$6,""))</f>
        <v>Probabilidad</v>
      </c>
      <c r="AE64" s="21" t="s">
        <v>197</v>
      </c>
      <c r="AF64" s="35">
        <f>IF(AE64="","",IF(AE64="Manual",0.15,IF(AE64="Automatico",0.25,)))</f>
        <v>0.15</v>
      </c>
      <c r="AG64" s="23" t="s">
        <v>198</v>
      </c>
      <c r="AH64" s="23" t="s">
        <v>199</v>
      </c>
      <c r="AI64" s="23" t="s">
        <v>200</v>
      </c>
      <c r="AJ64" s="22">
        <f t="shared" ref="AJ64:AJ72" si="49">+AC64+AF64</f>
        <v>0.4</v>
      </c>
      <c r="AK64" s="22">
        <f>+AL63*AJ64</f>
        <v>9.6000000000000002E-2</v>
      </c>
      <c r="AL64" s="22">
        <f>+AL63-AK64</f>
        <v>0.14399999999999999</v>
      </c>
      <c r="AM64" s="22">
        <f>IF(AD64='[1]11 FORMULAS'!$P$6,AM63-(AM63*AJ64),AM63)</f>
        <v>0.6</v>
      </c>
      <c r="AN64" s="108"/>
      <c r="AO64" s="107"/>
      <c r="AP64" s="108"/>
      <c r="AQ64" s="107"/>
      <c r="AR64" s="109"/>
      <c r="AS64" s="111"/>
      <c r="AT64" s="103"/>
      <c r="AU64" s="103"/>
      <c r="AV64" s="103"/>
      <c r="AW64" s="103"/>
      <c r="AX64" s="103"/>
      <c r="AY64" s="103"/>
      <c r="AZ64" s="103"/>
      <c r="BA64" s="103"/>
      <c r="BB64" s="103"/>
      <c r="BC64" s="103"/>
      <c r="BE64" s="33"/>
      <c r="BF64"/>
      <c r="BI64" s="13" t="s">
        <v>282</v>
      </c>
    </row>
    <row r="65" spans="1:61" s="24" customFormat="1" ht="35.25" customHeight="1" x14ac:dyDescent="0.25">
      <c r="A65" s="114"/>
      <c r="B65" s="114"/>
      <c r="C65" s="114"/>
      <c r="D65" s="114"/>
      <c r="E65" s="115"/>
      <c r="F65" s="114"/>
      <c r="G65" s="116"/>
      <c r="H65" s="116"/>
      <c r="I65" s="117"/>
      <c r="J65" s="118"/>
      <c r="K65" s="107"/>
      <c r="L65" s="120"/>
      <c r="M65" s="121"/>
      <c r="N65" s="120"/>
      <c r="O65" s="107"/>
      <c r="P65" s="111"/>
      <c r="Q65" s="31" t="s">
        <v>285</v>
      </c>
      <c r="R65" s="107"/>
      <c r="S65" s="120"/>
      <c r="T65" s="107"/>
      <c r="U65" s="113"/>
      <c r="V65" s="109"/>
      <c r="W65" s="18">
        <v>3</v>
      </c>
      <c r="X65" s="71" t="s">
        <v>407</v>
      </c>
      <c r="Y65" s="41" t="s">
        <v>409</v>
      </c>
      <c r="Z65" s="19" t="s">
        <v>410</v>
      </c>
      <c r="AA65" s="73" t="str">
        <f t="shared" si="48"/>
        <v>Asesor grupo asesoria legal SED  Revisar el libro radicado DIARIO</v>
      </c>
      <c r="AB65" s="21" t="s">
        <v>314</v>
      </c>
      <c r="AC65" s="35">
        <f>IF(AB65="","",IF(AB65="Preventivo",0.25,IF(AB65="Detectivo",0.15,IF(AB65="Correctivo",0.1,))))</f>
        <v>0.15</v>
      </c>
      <c r="AD65" s="22" t="str">
        <f>+IF(OR(AB65='[1]11 FORMULAS'!$O$4,AB65='[1]11 FORMULAS'!$O$5),'[1]11 FORMULAS'!$P$5,IF(AB65='[1]11 FORMULAS'!$O$6,'[1]11 FORMULAS'!$P$6,""))</f>
        <v>Probabilidad</v>
      </c>
      <c r="AE65" s="21" t="s">
        <v>197</v>
      </c>
      <c r="AF65" s="35">
        <f>IF(AE65="","",IF(AE65="Manual",0.15,IF(AE65="Automatico",0.25,)))</f>
        <v>0.15</v>
      </c>
      <c r="AG65" s="23" t="s">
        <v>198</v>
      </c>
      <c r="AH65" s="23" t="s">
        <v>199</v>
      </c>
      <c r="AI65" s="23" t="s">
        <v>200</v>
      </c>
      <c r="AJ65" s="22">
        <f t="shared" si="49"/>
        <v>0.3</v>
      </c>
      <c r="AK65" s="22">
        <f>+AL64*AJ65</f>
        <v>4.3199999999999995E-2</v>
      </c>
      <c r="AL65" s="22">
        <f t="shared" ref="AL65:AL67" si="50">+AL64-AK65</f>
        <v>0.1008</v>
      </c>
      <c r="AM65" s="22">
        <f>IF(AD65='[1]11 FORMULAS'!$P$6,AM64-(AM64*AJ65),AM64)</f>
        <v>0.6</v>
      </c>
      <c r="AN65" s="108"/>
      <c r="AO65" s="107"/>
      <c r="AP65" s="108"/>
      <c r="AQ65" s="107"/>
      <c r="AR65" s="109"/>
      <c r="AS65" s="111"/>
      <c r="AT65" s="103"/>
      <c r="AU65" s="103"/>
      <c r="AV65" s="103"/>
      <c r="AW65" s="103"/>
      <c r="AX65" s="103"/>
      <c r="AY65" s="103"/>
      <c r="AZ65" s="103"/>
      <c r="BA65" s="103"/>
      <c r="BB65" s="103"/>
      <c r="BC65" s="103"/>
      <c r="BE65" s="33"/>
      <c r="BF65"/>
    </row>
    <row r="66" spans="1:61" s="24" customFormat="1" ht="35.25" customHeight="1" x14ac:dyDescent="0.25">
      <c r="A66" s="114"/>
      <c r="B66" s="114"/>
      <c r="C66" s="114"/>
      <c r="D66" s="114"/>
      <c r="E66" s="115"/>
      <c r="F66" s="114"/>
      <c r="G66" s="116"/>
      <c r="H66" s="116"/>
      <c r="I66" s="117"/>
      <c r="J66" s="118"/>
      <c r="K66" s="107"/>
      <c r="L66" s="120"/>
      <c r="M66" s="121"/>
      <c r="N66" s="120"/>
      <c r="O66" s="107"/>
      <c r="P66" s="111"/>
      <c r="Q66" s="31" t="s">
        <v>286</v>
      </c>
      <c r="R66" s="107"/>
      <c r="S66" s="120"/>
      <c r="T66" s="107"/>
      <c r="U66" s="113"/>
      <c r="V66" s="109"/>
      <c r="W66" s="18">
        <v>4</v>
      </c>
      <c r="X66" s="19"/>
      <c r="Y66" s="41"/>
      <c r="Z66" s="19"/>
      <c r="AA66" s="20" t="str">
        <f t="shared" si="48"/>
        <v xml:space="preserve">  </v>
      </c>
      <c r="AB66" s="21"/>
      <c r="AC66" s="35" t="str">
        <f t="shared" ref="AC66:AC67" si="51">IF(AB66="","",IF(AB66="Preventivo",0.25,IF(AB66="Detectivo",0.15,IF(AB66="Correctivo",0.1,))))</f>
        <v/>
      </c>
      <c r="AD66" s="22" t="str">
        <f>+IF(OR(AB66='[1]11 FORMULAS'!$O$4,AB66='[1]11 FORMULAS'!$O$5),'[1]11 FORMULAS'!$P$5,IF(AB66='[1]11 FORMULAS'!$O$6,'[1]11 FORMULAS'!$P$6,""))</f>
        <v/>
      </c>
      <c r="AE66" s="21"/>
      <c r="AF66" s="35" t="str">
        <f t="shared" ref="AF66:AF67" si="52">IF(AE66="","",IF(AE66="Manual",0.15,IF(AE66="Automatico",0.25,)))</f>
        <v/>
      </c>
      <c r="AG66" s="23"/>
      <c r="AH66" s="23"/>
      <c r="AI66" s="23"/>
      <c r="AJ66" s="22" t="e">
        <f t="shared" si="49"/>
        <v>#VALUE!</v>
      </c>
      <c r="AK66" s="22"/>
      <c r="AL66" s="22">
        <f t="shared" si="50"/>
        <v>0.1008</v>
      </c>
      <c r="AM66" s="22">
        <f>IF(AD66='[1]11 FORMULAS'!$P$6,AM65-(AM65*AJ66),AM65)</f>
        <v>0.6</v>
      </c>
      <c r="AN66" s="108"/>
      <c r="AO66" s="107"/>
      <c r="AP66" s="108"/>
      <c r="AQ66" s="107"/>
      <c r="AR66" s="109"/>
      <c r="AS66" s="111"/>
      <c r="AT66" s="103"/>
      <c r="AU66" s="103"/>
      <c r="AV66" s="103"/>
      <c r="AW66" s="103"/>
      <c r="AX66" s="103"/>
      <c r="AY66" s="103"/>
      <c r="AZ66" s="103"/>
      <c r="BA66" s="103"/>
      <c r="BB66" s="103"/>
      <c r="BC66" s="103"/>
      <c r="BE66" s="33"/>
      <c r="BF66"/>
    </row>
    <row r="67" spans="1:61" s="24" customFormat="1" ht="35.25" customHeight="1" x14ac:dyDescent="0.25">
      <c r="A67" s="114"/>
      <c r="B67" s="114"/>
      <c r="C67" s="114"/>
      <c r="D67" s="114"/>
      <c r="E67" s="115"/>
      <c r="F67" s="114"/>
      <c r="G67" s="116"/>
      <c r="H67" s="116"/>
      <c r="I67" s="117"/>
      <c r="J67" s="118"/>
      <c r="K67" s="107"/>
      <c r="L67" s="120"/>
      <c r="M67" s="121"/>
      <c r="N67" s="120"/>
      <c r="O67" s="107"/>
      <c r="P67" s="112"/>
      <c r="Q67" s="31" t="s">
        <v>282</v>
      </c>
      <c r="R67" s="107"/>
      <c r="S67" s="120"/>
      <c r="T67" s="107"/>
      <c r="U67" s="113"/>
      <c r="V67" s="109"/>
      <c r="W67" s="25"/>
      <c r="X67" s="56"/>
      <c r="Y67" s="41"/>
      <c r="Z67" s="56"/>
      <c r="AA67" s="25"/>
      <c r="AB67" s="26"/>
      <c r="AC67" s="35" t="str">
        <f t="shared" si="51"/>
        <v/>
      </c>
      <c r="AD67" s="26"/>
      <c r="AE67" s="26"/>
      <c r="AF67" s="35" t="str">
        <f t="shared" si="52"/>
        <v/>
      </c>
      <c r="AG67" s="26"/>
      <c r="AH67" s="26"/>
      <c r="AI67" s="26"/>
      <c r="AJ67" s="22" t="e">
        <f t="shared" si="49"/>
        <v>#VALUE!</v>
      </c>
      <c r="AK67" s="22"/>
      <c r="AL67" s="22">
        <f t="shared" si="50"/>
        <v>0.1008</v>
      </c>
      <c r="AM67" s="22">
        <f>IF(AD67='[1]11 FORMULAS'!$P$6,AM66-(AM66*AJ67),AM66)</f>
        <v>0.6</v>
      </c>
      <c r="AN67" s="108"/>
      <c r="AO67" s="107"/>
      <c r="AP67" s="108"/>
      <c r="AQ67" s="107"/>
      <c r="AR67" s="109"/>
      <c r="AS67" s="112"/>
      <c r="AT67" s="104"/>
      <c r="AU67" s="104"/>
      <c r="AV67" s="104"/>
      <c r="AW67" s="104"/>
      <c r="AX67" s="104"/>
      <c r="AY67" s="104"/>
      <c r="AZ67" s="104"/>
      <c r="BA67" s="104"/>
      <c r="BB67" s="104"/>
      <c r="BC67" s="104"/>
      <c r="BE67" s="34"/>
    </row>
    <row r="68" spans="1:61" s="24" customFormat="1" ht="49.5" customHeight="1" x14ac:dyDescent="0.25">
      <c r="A68" s="114" t="s">
        <v>524</v>
      </c>
      <c r="B68" s="114" t="s">
        <v>205</v>
      </c>
      <c r="C68" s="114" t="s">
        <v>411</v>
      </c>
      <c r="D68" s="114" t="s">
        <v>412</v>
      </c>
      <c r="E68" s="115" t="str">
        <f>+CONCATENATE(B68," ",C68," ",D68)</f>
        <v>Posibilidad de perdida reputacional Por  recibir o solicitar cualquier dádiva o beneficio a nombre propio o de terceros, para expedir conceptos u orientaciones de tipo jurídico sin fundamento legal. debido a Subutilización o manejo inadecuado de los Sistemas de Información con los que cuenta la SED en sus diferentes procesos, que permita la consecución y análisis de la información necesaria para la toma de decisiones. (Falta de articulación de la información generada por las diferentes plataformas).</v>
      </c>
      <c r="F68" s="114" t="s">
        <v>206</v>
      </c>
      <c r="G68" s="116" t="s">
        <v>195</v>
      </c>
      <c r="H68" s="116" t="s">
        <v>195</v>
      </c>
      <c r="I68" s="117" t="str">
        <f t="shared" ref="I68" si="53">+G68&amp;H68</f>
        <v>ProcesosProcesos</v>
      </c>
      <c r="J68" s="118">
        <v>12</v>
      </c>
      <c r="K68" s="107" t="str">
        <f>IF(J68&lt;=0,"",IF(J68&lt;=2,"Muy Baja",IF(J68&lt;=24,"Baja",IF(J68&lt;=500,"Media",IF(J68&lt;=5000,"Alta","Muy Alta")))))</f>
        <v>Baja</v>
      </c>
      <c r="L68" s="119">
        <f>IF(K68="","",IF(K68="Muy Baja",0.2,IF(K68="Baja",0.4,IF(K68="Media",0.6,IF(K68="Alta",0.8,IF(K68="Muy Alta",1,))))))</f>
        <v>0.4</v>
      </c>
      <c r="M68" s="121" t="s">
        <v>201</v>
      </c>
      <c r="N68" s="119">
        <f>IF(M68="","",IF(M68="menor a 10 SMLMV",0.2,IF(M68="ENTRE 10 Y 50 SMLMV",0.4,IF(M68="entre 50 y 100 SMLMV",0.6,IF(M68="entre 100 y 500 SMLMV",0.8,IF(M68="Mayor a 500 SMLMV",1,))))))</f>
        <v>0</v>
      </c>
      <c r="O68" s="107" t="str">
        <f>IF(N68&lt;=0,"",IF(N68&lt;=20%,"Leve",IF(N68&lt;=40%,"Menor",IF(N68&lt;=60%,"Moderado",IF(N68&lt;=80%,"Mayor","Catastrofico")))))</f>
        <v/>
      </c>
      <c r="P68" s="122" t="s">
        <v>280</v>
      </c>
      <c r="Q68" s="31" t="s">
        <v>281</v>
      </c>
      <c r="R68" s="107" t="str">
        <f>IF(S68&lt;=0,"",IF(S68&lt;=20%,"Leve",IF(S68&lt;=40%,"Menor",IF(S68&lt;=60%,"Moderado",IF(S68&lt;=80%,"Mayor","Catastrofico")))))</f>
        <v>Menor</v>
      </c>
      <c r="S68" s="119">
        <f>IF(P68="","",IF(P68="El riesgo afecta la imagen de algún área de la organización",0.2,IF(P68="El riesgo afecta la imagen de la entidad internamente, de conocimiento general nivel interno, de junta directiva y accionistas y/o de proveedores",0.4,IF(P68="El riesgo afecta la imagen de la entidad con algunos usuarios de relevancia frente al logro de los objetivos",0.6,IF(P68="El riesgo afecta la imagen de la entidad con efecto publicitario sostenido a nivel de sector administrativo, nivel departamental o municipal",0.8,IF(P68="El riesgo afecta la imagen de la entidad a nivel nacional, con efecto publicitario sostenido a nivel país",1,))))))</f>
        <v>0.4</v>
      </c>
      <c r="T68" s="107" t="str">
        <f>IF(U68&lt;=0,"",IF(U68&lt;=20%,"Leve",IF(U68&lt;=40%,"Menor",IF(U68&lt;=60%,"Moderado",IF(U68&lt;=80%,"Mayor","Catastrofico")))))</f>
        <v>Menor</v>
      </c>
      <c r="U68" s="113">
        <f>+S68</f>
        <v>0.4</v>
      </c>
      <c r="V68" s="109" t="str">
        <f>IF(OR(AND(K68="Muy Baja",T68="Leve"),AND(K68="Muy Baja",T68="Menor"),AND(K68="Baja",T68="Leve")),"Bajo",IF(OR(AND(K68="Muy baja",T68="Moderado"),AND(K68="Baja",T68="Menor"),AND(K68="Baja",T68="Moderado"),AND(K68="Media",T68="Leve"),AND(K68="Media",T68="Menor"),AND(K68="Media",T68="Moderado"),AND(K68="Alta",T68="Leve"),AND(K68="Alta",T68="Menor")),"Moderado",IF(OR(AND(K68="Muy Baja",T68="Mayor"),AND(K68="Baja",T68="Mayor"),AND(K68="Media",T68="Mayor"),AND(K68="Alta",T68="Moderado"),AND(K68="Alta",T68="Mayor"),AND(K68="Muy Alta",T68="Leve"),AND(K68="Muy Alta",T68="Menor"),AND(K68="Muy Alta",T68="Moderado"),AND(K68="Muy Alta",T68="Mayor")),"Alto",IF(OR(AND(K68="Muy Baja",T68="Catastrofico"),AND(K68="Baja",T68="Catastrofico"),AND(K68="Media",T68="Catastrofico"),AND(K68="Alta",T68="Catastrofico"),AND(K68="Muy Alta",T68="Catastrofico")),"Extremo",))))</f>
        <v>Moderado</v>
      </c>
      <c r="W68" s="18">
        <v>1</v>
      </c>
      <c r="X68" s="70" t="s">
        <v>407</v>
      </c>
      <c r="Y68" s="41" t="s">
        <v>413</v>
      </c>
      <c r="Z68" s="70" t="s">
        <v>414</v>
      </c>
      <c r="AA68" s="20" t="str">
        <f t="shared" ref="AA68:AA71" si="54">+CONCATENATE(X68," ",Y68," ",Z68)</f>
        <v xml:space="preserve">Asesor grupo asesoria legal SED  Revisión y  actualización del  normograma Cuando Sea Necesario </v>
      </c>
      <c r="AB68" s="21" t="s">
        <v>196</v>
      </c>
      <c r="AC68" s="35">
        <f>IF(AB68="","",IF(AB68="Preventivo",0.25,IF(AB68="Detectivo",0.15,IF(AB68="Correctivo",0.1,))))</f>
        <v>0.25</v>
      </c>
      <c r="AD68" s="22" t="str">
        <f>+IF(OR(AB68='[1]11 FORMULAS'!$O$4,AB68='[1]11 FORMULAS'!$O$5),'[1]11 FORMULAS'!$P$5,IF(AB68='[1]11 FORMULAS'!$O$6,'[1]11 FORMULAS'!$P$6,""))</f>
        <v>Probabilidad</v>
      </c>
      <c r="AE68" s="21" t="s">
        <v>197</v>
      </c>
      <c r="AF68" s="35">
        <f>IF(AE68="","",IF(AE68="Manual",0.15,IF(AE68="Automatico",0.25,)))</f>
        <v>0.15</v>
      </c>
      <c r="AG68" s="23" t="s">
        <v>198</v>
      </c>
      <c r="AH68" s="23" t="s">
        <v>199</v>
      </c>
      <c r="AI68" s="23" t="s">
        <v>200</v>
      </c>
      <c r="AJ68" s="22">
        <f>+AC68+AF68</f>
        <v>0.4</v>
      </c>
      <c r="AK68" s="22">
        <f>+L68*AJ68</f>
        <v>0.16000000000000003</v>
      </c>
      <c r="AL68" s="22">
        <f>+L68-AK68</f>
        <v>0.24</v>
      </c>
      <c r="AM68" s="22">
        <f>IF(AD68='[1]11 FORMULAS'!$P$6,U68-(U68*AJ68),U68)</f>
        <v>0.4</v>
      </c>
      <c r="AN68" s="108">
        <f>+AL72</f>
        <v>8.6399999999999991E-2</v>
      </c>
      <c r="AO68" s="107" t="str">
        <f>IF(AN68&lt;=0,"",IF(AN68&lt;=20%,"Muy Baja",IF(AN68&lt;=40%,"Baja",IF(AN68&lt;=60%,"Media",IF(AN68&lt;=80%,"Alta","Muy Alta")))))</f>
        <v>Muy Baja</v>
      </c>
      <c r="AP68" s="108">
        <f>+AM72</f>
        <v>0.4</v>
      </c>
      <c r="AQ68" s="107" t="str">
        <f>IF(AP68&lt;=0,"",IF(AP68&lt;=20%,"Leve",IF(AP68&lt;=40%,"Menor",IF(AP68&lt;=60%,"Moderado",IF(AP68&lt;=80%,"Mayor","Catastrofico")))))</f>
        <v>Menor</v>
      </c>
      <c r="AR68" s="109" t="str">
        <f>IF(OR(AND(AO68="Muy Baja",AQ68="Leve"),AND(AO68="Muy Baja",AQ68="Menor"),AND(AO68="Baja",AQ68="Leve")),"Bajo",IF(OR(AND(AO68="Muy baja",AQ68="Moderado"),AND(AO68="Baja",AQ68="Menor"),AND(AO68="Baja",AQ68="Moderado"),AND(AO68="Media",AQ68="Leve"),AND(AO68="Media",AQ68="Menor"),AND(AO68="Media",AQ68="Moderado"),AND(AO68="Alta",AQ68="Leve"),AND(AO68="Alta",AQ68="Menor")),"Moderado",IF(OR(AND(AO68="Muy Baja",AQ68="Mayor"),AND(AO68="Baja",AQ68="Mayor"),AND(AO68="Media",AQ68="Mayor"),AND(AO68="Alta",AQ68="Moderado"),AND(AO68="Alta",AQ68="Mayor"),AND(AO68="Muy Alta",AQ68="Leve"),AND(AO68="Muy Alta",AQ68="Menor"),AND(AO68="Muy Alta",AQ68="Moderado"),AND(AO68="Muy Alta",AQ68="Mayor")),"Alto",IF(OR(AND(AO68="Muy Baja",AQ68="Catastrofico"),AND(AO68="Baja",AQ68="Catastrofico"),AND(AO68="Media",AQ68="Catastrofico"),AND(AO68="Alta",AQ68="Catastrofico"),AND(AO68="Muy Alta",AQ68="Catastrofico")),"Extremo",""))))</f>
        <v>Bajo</v>
      </c>
      <c r="AS68" s="110" t="s">
        <v>202</v>
      </c>
      <c r="AT68" s="102"/>
      <c r="AU68" s="102"/>
      <c r="AV68" s="102"/>
      <c r="AW68" s="102"/>
      <c r="AX68" s="102"/>
      <c r="AY68" s="102"/>
      <c r="AZ68" s="102"/>
      <c r="BA68" s="102"/>
      <c r="BB68" s="102"/>
      <c r="BC68" s="102"/>
      <c r="BI68" s="13" t="s">
        <v>327</v>
      </c>
    </row>
    <row r="69" spans="1:61" s="24" customFormat="1" ht="33.75" customHeight="1" x14ac:dyDescent="0.25">
      <c r="A69" s="114"/>
      <c r="B69" s="114"/>
      <c r="C69" s="114"/>
      <c r="D69" s="114"/>
      <c r="E69" s="115"/>
      <c r="F69" s="114"/>
      <c r="G69" s="116"/>
      <c r="H69" s="116"/>
      <c r="I69" s="117"/>
      <c r="J69" s="118"/>
      <c r="K69" s="107"/>
      <c r="L69" s="120"/>
      <c r="M69" s="121"/>
      <c r="N69" s="120"/>
      <c r="O69" s="107"/>
      <c r="P69" s="123"/>
      <c r="Q69" s="31" t="s">
        <v>280</v>
      </c>
      <c r="R69" s="107"/>
      <c r="S69" s="120"/>
      <c r="T69" s="107"/>
      <c r="U69" s="113"/>
      <c r="V69" s="109"/>
      <c r="W69" s="18">
        <v>2</v>
      </c>
      <c r="X69" s="70" t="s">
        <v>407</v>
      </c>
      <c r="Y69" s="41" t="s">
        <v>415</v>
      </c>
      <c r="Z69" s="70" t="s">
        <v>416</v>
      </c>
      <c r="AA69" s="20" t="str">
        <f t="shared" si="54"/>
        <v xml:space="preserve">Asesor grupo asesoria legal SED  Mecanismos de doble verificación para emisión de los conceptos Diario </v>
      </c>
      <c r="AB69" s="21" t="s">
        <v>196</v>
      </c>
      <c r="AC69" s="35">
        <f t="shared" ref="AC69:AC72" si="55">IF(AB69="","",IF(AB69="Preventivo",0.25,IF(AB69="Detectivo",0.15,IF(AB69="Correctivo",0.1,))))</f>
        <v>0.25</v>
      </c>
      <c r="AD69" s="22" t="str">
        <f>+IF(OR(AB69='[1]11 FORMULAS'!$O$4,AB69='[1]11 FORMULAS'!$O$5),'[1]11 FORMULAS'!$P$5,IF(AB69='[1]11 FORMULAS'!$O$6,'[1]11 FORMULAS'!$P$6,""))</f>
        <v>Probabilidad</v>
      </c>
      <c r="AE69" s="21" t="s">
        <v>197</v>
      </c>
      <c r="AF69" s="35">
        <f>IF(AE69="","",IF(AE69="Manual",0.15,IF(AE69="Automatico",0.25,)))</f>
        <v>0.15</v>
      </c>
      <c r="AG69" s="23" t="s">
        <v>198</v>
      </c>
      <c r="AH69" s="23" t="s">
        <v>199</v>
      </c>
      <c r="AI69" s="23" t="s">
        <v>200</v>
      </c>
      <c r="AJ69" s="22">
        <f t="shared" si="49"/>
        <v>0.4</v>
      </c>
      <c r="AK69" s="22">
        <f>+AL68*AJ69</f>
        <v>9.6000000000000002E-2</v>
      </c>
      <c r="AL69" s="22">
        <f>+AL68-AK69</f>
        <v>0.14399999999999999</v>
      </c>
      <c r="AM69" s="22">
        <f>IF(AD69='[1]11 FORMULAS'!$P$6,AM68-(AM68*AJ69),AM68)</f>
        <v>0.4</v>
      </c>
      <c r="AN69" s="108"/>
      <c r="AO69" s="107"/>
      <c r="AP69" s="108"/>
      <c r="AQ69" s="107"/>
      <c r="AR69" s="109"/>
      <c r="AS69" s="111"/>
      <c r="AT69" s="103"/>
      <c r="AU69" s="103"/>
      <c r="AV69" s="103"/>
      <c r="AW69" s="103"/>
      <c r="AX69" s="103"/>
      <c r="AY69" s="103"/>
      <c r="AZ69" s="103"/>
      <c r="BA69" s="103"/>
      <c r="BB69" s="103"/>
      <c r="BC69" s="103"/>
      <c r="BI69" s="13" t="s">
        <v>329</v>
      </c>
    </row>
    <row r="70" spans="1:61" s="24" customFormat="1" ht="33.75" customHeight="1" x14ac:dyDescent="0.25">
      <c r="A70" s="114"/>
      <c r="B70" s="114"/>
      <c r="C70" s="114"/>
      <c r="D70" s="114"/>
      <c r="E70" s="115"/>
      <c r="F70" s="114"/>
      <c r="G70" s="116"/>
      <c r="H70" s="116"/>
      <c r="I70" s="117"/>
      <c r="J70" s="118"/>
      <c r="K70" s="107"/>
      <c r="L70" s="120"/>
      <c r="M70" s="121"/>
      <c r="N70" s="120"/>
      <c r="O70" s="107"/>
      <c r="P70" s="123"/>
      <c r="Q70" s="31" t="s">
        <v>285</v>
      </c>
      <c r="R70" s="107"/>
      <c r="S70" s="120"/>
      <c r="T70" s="107"/>
      <c r="U70" s="113"/>
      <c r="V70" s="109"/>
      <c r="W70" s="18">
        <v>3</v>
      </c>
      <c r="X70" s="70" t="s">
        <v>407</v>
      </c>
      <c r="Y70" s="41" t="s">
        <v>417</v>
      </c>
      <c r="Z70" s="70" t="s">
        <v>414</v>
      </c>
      <c r="AA70" s="20" t="str">
        <f t="shared" si="54"/>
        <v xml:space="preserve">Asesor grupo asesoria legal SED  Socialización a todos los funcionarios del proceso la actualización del normograma haciendo énfasis en los apartes que aplican fundamentalmente Cuando Sea Necesario </v>
      </c>
      <c r="AB70" s="21" t="s">
        <v>196</v>
      </c>
      <c r="AC70" s="35">
        <f t="shared" si="55"/>
        <v>0.25</v>
      </c>
      <c r="AD70" s="22" t="str">
        <f>+IF(OR(AB70='[1]11 FORMULAS'!$O$4,AB70='[1]11 FORMULAS'!$O$5),'[1]11 FORMULAS'!$P$5,IF(AB70='[1]11 FORMULAS'!$O$6,'[1]11 FORMULAS'!$P$6,""))</f>
        <v>Probabilidad</v>
      </c>
      <c r="AE70" s="21" t="s">
        <v>197</v>
      </c>
      <c r="AF70" s="35">
        <f>IF(AE70="","",IF(AE70="Manual",0.15,IF(AE70="Automatico",0.25,)))</f>
        <v>0.15</v>
      </c>
      <c r="AG70" s="23" t="s">
        <v>198</v>
      </c>
      <c r="AH70" s="23" t="s">
        <v>199</v>
      </c>
      <c r="AI70" s="23" t="s">
        <v>200</v>
      </c>
      <c r="AJ70" s="22">
        <f t="shared" si="49"/>
        <v>0.4</v>
      </c>
      <c r="AK70" s="22">
        <f>+AL69*AJ70</f>
        <v>5.7599999999999998E-2</v>
      </c>
      <c r="AL70" s="22">
        <f t="shared" ref="AL70:AL72" si="56">+AL69-AK70</f>
        <v>8.6399999999999991E-2</v>
      </c>
      <c r="AM70" s="22">
        <f>IF(AD70='[1]11 FORMULAS'!$P$6,AM69-(AM69*AJ70),AM69)</f>
        <v>0.4</v>
      </c>
      <c r="AN70" s="108"/>
      <c r="AO70" s="107"/>
      <c r="AP70" s="108"/>
      <c r="AQ70" s="107"/>
      <c r="AR70" s="109"/>
      <c r="AS70" s="111"/>
      <c r="AT70" s="103"/>
      <c r="AU70" s="103"/>
      <c r="AV70" s="103"/>
      <c r="AW70" s="103"/>
      <c r="AX70" s="103"/>
      <c r="AY70" s="103"/>
      <c r="AZ70" s="103"/>
      <c r="BA70" s="103"/>
      <c r="BB70" s="103"/>
      <c r="BC70" s="103"/>
      <c r="BI70" s="13" t="s">
        <v>331</v>
      </c>
    </row>
    <row r="71" spans="1:61" s="24" customFormat="1" ht="33.75" customHeight="1" x14ac:dyDescent="0.25">
      <c r="A71" s="114"/>
      <c r="B71" s="114"/>
      <c r="C71" s="114"/>
      <c r="D71" s="114"/>
      <c r="E71" s="115"/>
      <c r="F71" s="114"/>
      <c r="G71" s="116"/>
      <c r="H71" s="116"/>
      <c r="I71" s="117"/>
      <c r="J71" s="118"/>
      <c r="K71" s="107"/>
      <c r="L71" s="120"/>
      <c r="M71" s="121"/>
      <c r="N71" s="120"/>
      <c r="O71" s="107"/>
      <c r="P71" s="123"/>
      <c r="Q71" s="31" t="s">
        <v>286</v>
      </c>
      <c r="R71" s="107"/>
      <c r="S71" s="120"/>
      <c r="T71" s="107"/>
      <c r="U71" s="113"/>
      <c r="V71" s="109"/>
      <c r="W71" s="18">
        <v>4</v>
      </c>
      <c r="X71" s="19"/>
      <c r="Y71" s="41"/>
      <c r="Z71" s="19"/>
      <c r="AA71" s="20" t="str">
        <f t="shared" si="54"/>
        <v xml:space="preserve">  </v>
      </c>
      <c r="AB71" s="21"/>
      <c r="AC71" s="35" t="str">
        <f t="shared" si="55"/>
        <v/>
      </c>
      <c r="AD71" s="22" t="str">
        <f>+IF(OR(AB71='[1]11 FORMULAS'!$O$4,AB71='[1]11 FORMULAS'!$O$5),'[1]11 FORMULAS'!$P$5,IF(AB71='[1]11 FORMULAS'!$O$6,'[1]11 FORMULAS'!$P$6,""))</f>
        <v/>
      </c>
      <c r="AE71" s="21"/>
      <c r="AF71" s="35" t="str">
        <f t="shared" ref="AF71:AF72" si="57">IF(AE71="","",IF(AE71="Manual",0.15,IF(AE71="Automático",0.25,)))</f>
        <v/>
      </c>
      <c r="AG71" s="23"/>
      <c r="AH71" s="23"/>
      <c r="AI71" s="23"/>
      <c r="AJ71" s="22" t="e">
        <f t="shared" si="49"/>
        <v>#VALUE!</v>
      </c>
      <c r="AK71" s="22"/>
      <c r="AL71" s="22">
        <f t="shared" si="56"/>
        <v>8.6399999999999991E-2</v>
      </c>
      <c r="AM71" s="22">
        <f>IF(AD71='[1]11 FORMULAS'!$P$6,AM70-(AM70*AJ71),AM70)</f>
        <v>0.4</v>
      </c>
      <c r="AN71" s="108"/>
      <c r="AO71" s="107"/>
      <c r="AP71" s="108"/>
      <c r="AQ71" s="107"/>
      <c r="AR71" s="109"/>
      <c r="AS71" s="111"/>
      <c r="AT71" s="103"/>
      <c r="AU71" s="103"/>
      <c r="AV71" s="103"/>
      <c r="AW71" s="103"/>
      <c r="AX71" s="103"/>
      <c r="AY71" s="103"/>
      <c r="AZ71" s="103"/>
      <c r="BA71" s="103"/>
      <c r="BB71" s="103"/>
      <c r="BC71" s="103"/>
      <c r="BI71" s="13" t="s">
        <v>332</v>
      </c>
    </row>
    <row r="72" spans="1:61" s="24" customFormat="1" ht="33.75" customHeight="1" thickBot="1" x14ac:dyDescent="0.3">
      <c r="A72" s="114"/>
      <c r="B72" s="114"/>
      <c r="C72" s="114"/>
      <c r="D72" s="114"/>
      <c r="E72" s="115"/>
      <c r="F72" s="114"/>
      <c r="G72" s="116"/>
      <c r="H72" s="116"/>
      <c r="I72" s="117"/>
      <c r="J72" s="118"/>
      <c r="K72" s="107"/>
      <c r="L72" s="120"/>
      <c r="M72" s="121"/>
      <c r="N72" s="120"/>
      <c r="O72" s="107"/>
      <c r="P72" s="124"/>
      <c r="Q72" s="31" t="s">
        <v>282</v>
      </c>
      <c r="R72" s="107"/>
      <c r="S72" s="120"/>
      <c r="T72" s="107"/>
      <c r="U72" s="113"/>
      <c r="V72" s="109"/>
      <c r="W72" s="25"/>
      <c r="X72" s="25"/>
      <c r="Y72" s="41"/>
      <c r="Z72" s="25"/>
      <c r="AA72" s="25"/>
      <c r="AB72" s="26"/>
      <c r="AC72" s="35" t="str">
        <f t="shared" si="55"/>
        <v/>
      </c>
      <c r="AD72" s="26"/>
      <c r="AE72" s="26"/>
      <c r="AF72" s="35" t="str">
        <f t="shared" si="57"/>
        <v/>
      </c>
      <c r="AG72" s="26"/>
      <c r="AH72" s="26"/>
      <c r="AI72" s="26"/>
      <c r="AJ72" s="22" t="e">
        <f t="shared" si="49"/>
        <v>#VALUE!</v>
      </c>
      <c r="AK72" s="22"/>
      <c r="AL72" s="22">
        <f t="shared" si="56"/>
        <v>8.6399999999999991E-2</v>
      </c>
      <c r="AM72" s="22">
        <f>IF(AD72='[1]11 FORMULAS'!$P$6,AM71-(AM71*AJ72),AM71)</f>
        <v>0.4</v>
      </c>
      <c r="AN72" s="108"/>
      <c r="AO72" s="107"/>
      <c r="AP72" s="108"/>
      <c r="AQ72" s="107"/>
      <c r="AR72" s="109"/>
      <c r="AS72" s="112"/>
      <c r="AT72" s="104"/>
      <c r="AU72" s="104"/>
      <c r="AV72" s="104"/>
      <c r="AW72" s="104"/>
      <c r="AX72" s="104"/>
      <c r="AY72" s="104"/>
      <c r="AZ72" s="104"/>
      <c r="BA72" s="104"/>
      <c r="BB72" s="104"/>
      <c r="BC72" s="104"/>
      <c r="BI72" s="13" t="s">
        <v>333</v>
      </c>
    </row>
    <row r="73" spans="1:61" s="24" customFormat="1" ht="84.75" customHeight="1" thickBot="1" x14ac:dyDescent="0.3">
      <c r="A73" s="114" t="s">
        <v>525</v>
      </c>
      <c r="B73" s="127" t="s">
        <v>205</v>
      </c>
      <c r="C73" s="127" t="s">
        <v>418</v>
      </c>
      <c r="D73" s="127" t="s">
        <v>419</v>
      </c>
      <c r="E73" s="115" t="str">
        <f>+CONCATENATE(B73," ",C73," ",D73)</f>
        <v>Posibilidad de perdida reputacional Por inoportunidad en los procesos de contratación   debido a falta de recursos de inversión para el desarrollo de los proyectos educativos</v>
      </c>
      <c r="F73" s="114" t="s">
        <v>206</v>
      </c>
      <c r="G73" s="116"/>
      <c r="H73" s="116" t="s">
        <v>195</v>
      </c>
      <c r="I73" s="117" t="str">
        <f>+G73&amp;H73</f>
        <v>Procesos</v>
      </c>
      <c r="J73" s="118">
        <v>12</v>
      </c>
      <c r="K73" s="107" t="str">
        <f>IF(J73&lt;=0,"",IF(J73&lt;=2,"Muy Baja",IF(J73&lt;=24,"Baja",IF(J73&lt;=500,"Media",IF(J73&lt;=5000,"Alta","Muy Alta")))))</f>
        <v>Baja</v>
      </c>
      <c r="L73" s="119">
        <f>IF(K73="","",IF(K73="Muy Baja",0.2,IF(K73="Baja",0.4,IF(K73="Media",0.6,IF(K73="Alta",0.8,IF(K73="Muy Alta",1,))))))</f>
        <v>0.4</v>
      </c>
      <c r="M73" s="121" t="s">
        <v>201</v>
      </c>
      <c r="N73" s="119">
        <f>IF(M73="","",IF(M73="menor a 10 SMLMV",0.2,IF(M73="ENTRE 10 Y 50 SMLMV",0.4,IF(M73="entre 50 y 100 SMLMV",0.6,IF(M73="entre 100 y 500 SMLMV",0.8,IF(M73="Mayor a 500 SMLMV",1,))))))</f>
        <v>0</v>
      </c>
      <c r="O73" s="107" t="str">
        <f>IF(N73&lt;=0,"",IF(N73&lt;=20%,"Leve",IF(N73&lt;=40%,"Menor",IF(N73&lt;=60%,"Moderado",IF(N73&lt;=80%,"Mayor","Catastrofico")))))</f>
        <v/>
      </c>
      <c r="P73" s="110" t="s">
        <v>285</v>
      </c>
      <c r="Q73" s="31" t="s">
        <v>281</v>
      </c>
      <c r="R73" s="107" t="str">
        <f>IF(S73&lt;=0,"",IF(S73&lt;=20%,"Leve",IF(S73&lt;=40%,"Menor",IF(S73&lt;=60%,"Moderado",IF(S73&lt;=80%,"Mayor","Catastrofico")))))</f>
        <v>Moderado</v>
      </c>
      <c r="S73" s="119">
        <f>IF(P73="","",IF(P73="El riesgo afecta la imagen de algún área de la organización",0.2,IF(P73="El riesgo afecta la imagen de la entidad internamente, de conocimiento general nivel interno, de junta directiva y accionistas y/o de proveedores",0.4,IF(P73="El riesgo afecta la imagen de la entidad con algunos usuarios de relevancia frente al logro de los objetivos",0.6,IF(P73="El riesgo afecta la imagen de la entidad con efecto publicitario sostenido a nivel de sector administrativo, nivel departamental o municipal",0.8,IF(P73="El riesgo afecta la imagen de la entidad a nivel nacional, con efecto publicitario sostenido a nivel país",1,))))))</f>
        <v>0.6</v>
      </c>
      <c r="T73" s="107" t="str">
        <f>IF(U73&lt;=0,"",IF(U73&lt;=20%,"Leve",IF(U73&lt;=40%,"Menor",IF(U73&lt;=60%,"Moderado",IF(U73&lt;=80%,"Mayor","Catastrofico")))))</f>
        <v>Moderado</v>
      </c>
      <c r="U73" s="113">
        <f>+S73</f>
        <v>0.6</v>
      </c>
      <c r="V73" s="109" t="str">
        <f>IF(OR(AND(K73="Muy Baja",T73="Leve"),AND(K73="Muy Baja",T73="Menor"),AND(K73="Baja",T73="Leve")),"Bajo",IF(OR(AND(K73="Muy baja",T73="Moderado"),AND(K73="Baja",T73="Menor"),AND(K73="Baja",T73="Moderado"),AND(K73="Media",T73="Leve"),AND(K73="Media",T73="Menor"),AND(K73="Media",T73="Moderado"),AND(K73="Alta",T73="Leve"),AND(K73="Alta",T73="Menor")),"Moderado",IF(OR(AND(K73="Muy Baja",T73="Mayor"),AND(K73="Baja",T73="Mayor"),AND(K73="Media",T73="Mayor"),AND(K73="Alta",T73="Moderado"),AND(K73="Alta",T73="Mayor"),AND(K73="Muy Alta",T73="Leve"),AND(K73="Muy Alta",T73="Menor"),AND(K73="Muy Alta",T73="Moderado"),AND(K73="Muy Alta",T73="Mayor")),"Alto",IF(OR(AND(K73="Muy Baja",T73="Catastrofico"),AND(K73="Baja",T73="Catastrofico"),AND(K73="Media",T73="Catastrofico"),AND(K73="Alta",T73="Catastrofico"),AND(K73="Muy Alta",T73="Catastrofico")),"Extremo",))))</f>
        <v>Moderado</v>
      </c>
      <c r="W73" s="18">
        <v>1</v>
      </c>
      <c r="X73" s="50" t="s">
        <v>420</v>
      </c>
      <c r="Y73" s="41" t="s">
        <v>421</v>
      </c>
      <c r="Z73" s="51" t="s">
        <v>341</v>
      </c>
      <c r="AA73" s="74" t="str">
        <f t="shared" ref="AA73" si="58">+CONCATENATE(X73," ",Y73," ",Z73)</f>
        <v>Subdirector Técnico de Bienes y Servicios
 Seguimiento periódico al plan de adquisiciones y presentación de avance en comité directivo TRIMESTRAL</v>
      </c>
      <c r="AB73" s="21" t="s">
        <v>196</v>
      </c>
      <c r="AC73" s="35">
        <f>IF(AB73="","",IF(AB73="Preventivo",0.25,IF(AB73="Detectivo",0.15,IF(AB73="Correctivo",0.1,))))</f>
        <v>0.25</v>
      </c>
      <c r="AD73" s="22" t="str">
        <f>+IF(OR(AB73='[1]11 FORMULAS'!$O$4,AB73='[1]11 FORMULAS'!$O$5),'[1]11 FORMULAS'!$P$5,IF(AB73='[1]11 FORMULAS'!$O$6,'[1]11 FORMULAS'!$P$6,""))</f>
        <v>Probabilidad</v>
      </c>
      <c r="AE73" s="21" t="s">
        <v>197</v>
      </c>
      <c r="AF73" s="35">
        <f>IF(AE73="","",IF(AE73="Manual",0.15,IF(AE73="Automatico",0.25,)))</f>
        <v>0.15</v>
      </c>
      <c r="AG73" s="23" t="s">
        <v>198</v>
      </c>
      <c r="AH73" s="23" t="s">
        <v>199</v>
      </c>
      <c r="AI73" s="23" t="s">
        <v>200</v>
      </c>
      <c r="AJ73" s="22">
        <f>+AC73+AF73</f>
        <v>0.4</v>
      </c>
      <c r="AK73" s="22">
        <f>+L73*AJ73</f>
        <v>0.16000000000000003</v>
      </c>
      <c r="AL73" s="22">
        <f>+L73-AK73</f>
        <v>0.24</v>
      </c>
      <c r="AM73" s="22">
        <v>0.6</v>
      </c>
      <c r="AN73" s="108">
        <f>+AL77</f>
        <v>0.09</v>
      </c>
      <c r="AO73" s="107" t="str">
        <f>IF(AN73&lt;=0,"",IF(AN73&lt;=20%,"Muy Baja",IF(AN73&lt;=40%,"Baja",IF(AN73&lt;=60%,"Media",IF(AN73&lt;=80%,"Alta","Muy Alta")))))</f>
        <v>Muy Baja</v>
      </c>
      <c r="AP73" s="108">
        <f>+AM77</f>
        <v>0.6</v>
      </c>
      <c r="AQ73" s="107" t="str">
        <f>IF(AP73&lt;=0,"",IF(AP73&lt;=20%,"Leve",IF(AP73&lt;=40%,"Menor",IF(AP73&lt;=60%,"Moderado",IF(AP73&lt;=80%,"Mayor","Catastrofico")))))</f>
        <v>Moderado</v>
      </c>
      <c r="AR73" s="109" t="str">
        <f>IF(OR(AND(AO73="Muy Baja",AQ73="Leve"),AND(AO73="Muy Baja",AQ73="Menor"),AND(AO73="Baja",AQ73="Leve")),"Bajo",IF(OR(AND(AO73="Muy baja",AQ73="Moderado"),AND(AO73="Baja",AQ73="Menor"),AND(AO73="Baja",AQ73="Moderado"),AND(AO73="Media",AQ73="Leve"),AND(AO73="Media",AQ73="Menor"),AND(AO73="Media",AQ73="Moderado"),AND(AO73="Alta",AQ73="Leve"),AND(AO73="Alta",AQ73="Menor")),"Moderado",IF(OR(AND(AO73="Muy Baja",AQ73="Mayor"),AND(AO73="Baja",AQ73="Mayor"),AND(AO73="Media",AQ73="Mayor"),AND(AO73="Alta",AQ73="Moderado"),AND(AO73="Alta",AQ73="Mayor"),AND(AO73="Muy Alta",AQ73="Leve"),AND(AO73="Muy Alta",AQ73="Menor"),AND(AO73="Muy Alta",AQ73="Moderado"),AND(AO73="Muy Alta",AQ73="Mayor")),"Alto",IF(OR(AND(AO73="Muy Baja",AQ73="Catastrofico"),AND(AO73="Baja",AQ73="Catastrofico"),AND(AO73="Media",AQ73="Catastrofico"),AND(AO73="Alta",AQ73="Catastrofico"),AND(AO73="Muy Alta",AQ73="Catastrofico")),"Extremo",""))))</f>
        <v>Moderado</v>
      </c>
      <c r="AS73" s="110" t="s">
        <v>202</v>
      </c>
      <c r="AT73" s="102"/>
      <c r="AU73" s="102"/>
      <c r="AV73" s="102"/>
      <c r="AW73" s="102"/>
      <c r="AX73" s="102"/>
      <c r="AY73" s="102"/>
      <c r="AZ73" s="102"/>
      <c r="BA73" s="102"/>
      <c r="BB73" s="102"/>
      <c r="BC73" s="102"/>
      <c r="BE73" s="32" t="str">
        <f>IF(BD73="","",IF(BD73="Muy Baja",0.2,IF(BD73="Baja",0.4,IF(BD73="Media",0.6,IF(BD73="Alta",0.8,IF(BD73="Muy Alta",1,))))))</f>
        <v/>
      </c>
      <c r="BF73" s="105" t="s">
        <v>295</v>
      </c>
      <c r="BG73" s="106"/>
      <c r="BI73" s="13" t="s">
        <v>284</v>
      </c>
    </row>
    <row r="74" spans="1:61" s="24" customFormat="1" ht="69.75" customHeight="1" thickBot="1" x14ac:dyDescent="0.3">
      <c r="A74" s="114"/>
      <c r="B74" s="128"/>
      <c r="C74" s="128"/>
      <c r="D74" s="128"/>
      <c r="E74" s="115"/>
      <c r="F74" s="114"/>
      <c r="G74" s="116"/>
      <c r="H74" s="116"/>
      <c r="I74" s="117"/>
      <c r="J74" s="118"/>
      <c r="K74" s="107"/>
      <c r="L74" s="120"/>
      <c r="M74" s="121"/>
      <c r="N74" s="120"/>
      <c r="O74" s="107"/>
      <c r="P74" s="111"/>
      <c r="Q74" s="31" t="s">
        <v>280</v>
      </c>
      <c r="R74" s="107"/>
      <c r="S74" s="120"/>
      <c r="T74" s="107"/>
      <c r="U74" s="113"/>
      <c r="V74" s="109"/>
      <c r="W74" s="18">
        <v>2</v>
      </c>
      <c r="X74" s="50" t="s">
        <v>420</v>
      </c>
      <c r="Y74" s="41" t="s">
        <v>422</v>
      </c>
      <c r="Z74" s="51" t="s">
        <v>341</v>
      </c>
      <c r="AA74" s="74" t="str">
        <f>+CONCATENATE(X74," ",Y74," ",Z74)</f>
        <v>Subdirector Técnico de Bienes y Servicios
 Alinear con el proceso de planeación las adquisiciones realizadas vs los proyectos ejecutados. TRIMESTRAL</v>
      </c>
      <c r="AB74" s="21" t="s">
        <v>196</v>
      </c>
      <c r="AC74" s="35">
        <f>IF(AB74="","",IF(AB74="Preventivo",0.25,IF(AB74="Detectivo",0.15,IF(AB74="Correctivo",0.1,))))</f>
        <v>0.25</v>
      </c>
      <c r="AD74" s="22" t="str">
        <f>+IF(OR(AB74='[1]11 FORMULAS'!$O$4,AB74='[1]11 FORMULAS'!$O$5),'[1]11 FORMULAS'!$P$5,IF(AB74='[1]11 FORMULAS'!$O$6,'[1]11 FORMULAS'!$P$6,""))</f>
        <v>Probabilidad</v>
      </c>
      <c r="AE74" s="21" t="s">
        <v>197</v>
      </c>
      <c r="AF74" s="35">
        <f>IF(AE74="","",IF(AE74="Manual",0.15,IF(AE74="Automatico",0.25,)))</f>
        <v>0.15</v>
      </c>
      <c r="AG74" s="23" t="s">
        <v>198</v>
      </c>
      <c r="AH74" s="23" t="s">
        <v>199</v>
      </c>
      <c r="AI74" s="23" t="s">
        <v>200</v>
      </c>
      <c r="AJ74" s="22">
        <f t="shared" ref="AJ74:AJ77" si="59">+AC74+AF74</f>
        <v>0.4</v>
      </c>
      <c r="AK74" s="22">
        <f>+AL73*AJ74</f>
        <v>9.6000000000000002E-2</v>
      </c>
      <c r="AL74" s="22">
        <f>+AL73-AK74</f>
        <v>0.14399999999999999</v>
      </c>
      <c r="AM74" s="22">
        <f>IF(AD74='[1]11 FORMULAS'!$P$6,AM73-(AM73*AJ74),AM73)</f>
        <v>0.6</v>
      </c>
      <c r="AN74" s="108"/>
      <c r="AO74" s="107"/>
      <c r="AP74" s="108"/>
      <c r="AQ74" s="107"/>
      <c r="AR74" s="109"/>
      <c r="AS74" s="111"/>
      <c r="AT74" s="103"/>
      <c r="AU74" s="103"/>
      <c r="AV74" s="103"/>
      <c r="AW74" s="103"/>
      <c r="AX74" s="103"/>
      <c r="AY74" s="103"/>
      <c r="AZ74" s="103"/>
      <c r="BA74" s="103"/>
      <c r="BB74" s="103"/>
      <c r="BC74" s="103"/>
      <c r="BE74" s="33"/>
      <c r="BF74"/>
      <c r="BI74" s="13" t="s">
        <v>282</v>
      </c>
    </row>
    <row r="75" spans="1:61" s="24" customFormat="1" ht="68.25" customHeight="1" x14ac:dyDescent="0.25">
      <c r="A75" s="114"/>
      <c r="B75" s="128"/>
      <c r="C75" s="128"/>
      <c r="D75" s="128"/>
      <c r="E75" s="115"/>
      <c r="F75" s="114"/>
      <c r="G75" s="116"/>
      <c r="H75" s="116"/>
      <c r="I75" s="117"/>
      <c r="J75" s="118"/>
      <c r="K75" s="107"/>
      <c r="L75" s="120"/>
      <c r="M75" s="121"/>
      <c r="N75" s="120"/>
      <c r="O75" s="107"/>
      <c r="P75" s="111"/>
      <c r="Q75" s="31" t="s">
        <v>285</v>
      </c>
      <c r="R75" s="107"/>
      <c r="S75" s="120"/>
      <c r="T75" s="107"/>
      <c r="U75" s="113"/>
      <c r="V75" s="109"/>
      <c r="W75" s="18">
        <v>3</v>
      </c>
      <c r="X75" s="53" t="s">
        <v>420</v>
      </c>
      <c r="Y75" s="41" t="s">
        <v>423</v>
      </c>
      <c r="Z75" s="66"/>
      <c r="AA75" s="74" t="str">
        <f t="shared" ref="AA75:AA76" si="60">+CONCATENATE(X75," ",Y75," ",Z75)</f>
        <v xml:space="preserve">Subdirector Técnico de Bienes y Servicios
 Alinear criteritos con las dependencias del ente territorial que aplique, para hacer el proceso más dinámico. </v>
      </c>
      <c r="AB75" s="21" t="s">
        <v>196</v>
      </c>
      <c r="AC75" s="35">
        <f t="shared" ref="AC75:AC77" si="61">IF(AB75="","",IF(AB75="Preventivo",0.25,IF(AB75="Detectivo",0.15,IF(AB75="Correctivo",0.1,))))</f>
        <v>0.25</v>
      </c>
      <c r="AD75" s="22" t="str">
        <f>+IF(OR(AB75='[1]11 FORMULAS'!$O$4,AB75='[1]11 FORMULAS'!$O$5),'[1]11 FORMULAS'!$P$5,IF(AB75='[1]11 FORMULAS'!$O$6,'[1]11 FORMULAS'!$P$6,""))</f>
        <v>Probabilidad</v>
      </c>
      <c r="AE75" s="21" t="s">
        <v>197</v>
      </c>
      <c r="AF75" s="35">
        <f t="shared" ref="AF75:AF77" si="62">IF(AE75="","",IF(AE75="Manual",0.15,IF(AE75="Automatico",0.25,)))</f>
        <v>0.15</v>
      </c>
      <c r="AG75" s="23" t="s">
        <v>198</v>
      </c>
      <c r="AH75" s="23" t="s">
        <v>199</v>
      </c>
      <c r="AI75" s="23" t="s">
        <v>200</v>
      </c>
      <c r="AJ75" s="22">
        <f t="shared" si="59"/>
        <v>0.4</v>
      </c>
      <c r="AK75" s="22"/>
      <c r="AL75" s="22">
        <v>0.09</v>
      </c>
      <c r="AM75" s="22">
        <f>IF(AD75='[1]11 FORMULAS'!$P$6,AM74-(AM74*AJ75),AM74)</f>
        <v>0.6</v>
      </c>
      <c r="AN75" s="108"/>
      <c r="AO75" s="107"/>
      <c r="AP75" s="108"/>
      <c r="AQ75" s="107"/>
      <c r="AR75" s="109"/>
      <c r="AS75" s="111"/>
      <c r="AT75" s="103"/>
      <c r="AU75" s="103"/>
      <c r="AV75" s="103"/>
      <c r="AW75" s="103"/>
      <c r="AX75" s="103"/>
      <c r="AY75" s="103"/>
      <c r="AZ75" s="103"/>
      <c r="BA75" s="103"/>
      <c r="BB75" s="103"/>
      <c r="BC75" s="103"/>
      <c r="BE75" s="33"/>
      <c r="BF75"/>
    </row>
    <row r="76" spans="1:61" s="24" customFormat="1" ht="35.25" customHeight="1" x14ac:dyDescent="0.25">
      <c r="A76" s="114"/>
      <c r="B76" s="128"/>
      <c r="C76" s="128"/>
      <c r="D76" s="128"/>
      <c r="E76" s="115"/>
      <c r="F76" s="114"/>
      <c r="G76" s="116"/>
      <c r="H76" s="116"/>
      <c r="I76" s="117"/>
      <c r="J76" s="118"/>
      <c r="K76" s="107"/>
      <c r="L76" s="120"/>
      <c r="M76" s="121"/>
      <c r="N76" s="120"/>
      <c r="O76" s="107"/>
      <c r="P76" s="111"/>
      <c r="Q76" s="31" t="s">
        <v>286</v>
      </c>
      <c r="R76" s="107"/>
      <c r="S76" s="120"/>
      <c r="T76" s="107"/>
      <c r="U76" s="113"/>
      <c r="V76" s="109"/>
      <c r="W76" s="18">
        <v>4</v>
      </c>
      <c r="X76" s="19"/>
      <c r="Y76" s="41"/>
      <c r="Z76" s="51"/>
      <c r="AA76" s="20" t="str">
        <f t="shared" si="60"/>
        <v xml:space="preserve">  </v>
      </c>
      <c r="AB76" s="21"/>
      <c r="AC76" s="35" t="str">
        <f t="shared" si="61"/>
        <v/>
      </c>
      <c r="AD76" s="22" t="str">
        <f>+IF(OR(AB76='[1]11 FORMULAS'!$O$4,AB76='[1]11 FORMULAS'!$O$5),'[1]11 FORMULAS'!$P$5,IF(AB76='[1]11 FORMULAS'!$O$6,'[1]11 FORMULAS'!$P$6,""))</f>
        <v/>
      </c>
      <c r="AE76" s="21"/>
      <c r="AF76" s="35" t="str">
        <f t="shared" si="62"/>
        <v/>
      </c>
      <c r="AG76" s="23"/>
      <c r="AH76" s="23"/>
      <c r="AI76" s="23"/>
      <c r="AJ76" s="22" t="e">
        <f t="shared" si="59"/>
        <v>#VALUE!</v>
      </c>
      <c r="AK76" s="22"/>
      <c r="AL76" s="22">
        <f t="shared" ref="AL76:AL77" si="63">+AL75-AK76</f>
        <v>0.09</v>
      </c>
      <c r="AM76" s="22">
        <f>IF(AD76='[1]11 FORMULAS'!$P$6,AM75-(AM75*AJ76),AM75)</f>
        <v>0.6</v>
      </c>
      <c r="AN76" s="108"/>
      <c r="AO76" s="107"/>
      <c r="AP76" s="108"/>
      <c r="AQ76" s="107"/>
      <c r="AR76" s="109"/>
      <c r="AS76" s="111"/>
      <c r="AT76" s="103"/>
      <c r="AU76" s="103"/>
      <c r="AV76" s="103"/>
      <c r="AW76" s="103"/>
      <c r="AX76" s="103"/>
      <c r="AY76" s="103"/>
      <c r="AZ76" s="103"/>
      <c r="BA76" s="103"/>
      <c r="BB76" s="103"/>
      <c r="BC76" s="103"/>
      <c r="BE76" s="33"/>
      <c r="BF76"/>
    </row>
    <row r="77" spans="1:61" s="24" customFormat="1" ht="35.25" customHeight="1" thickBot="1" x14ac:dyDescent="0.3">
      <c r="A77" s="114"/>
      <c r="B77" s="129"/>
      <c r="C77" s="129"/>
      <c r="D77" s="129"/>
      <c r="E77" s="115"/>
      <c r="F77" s="114"/>
      <c r="G77" s="116"/>
      <c r="H77" s="116"/>
      <c r="I77" s="117"/>
      <c r="J77" s="118"/>
      <c r="K77" s="107"/>
      <c r="L77" s="120"/>
      <c r="M77" s="121"/>
      <c r="N77" s="120"/>
      <c r="O77" s="107"/>
      <c r="P77" s="112"/>
      <c r="Q77" s="31" t="s">
        <v>282</v>
      </c>
      <c r="R77" s="107"/>
      <c r="S77" s="120"/>
      <c r="T77" s="107"/>
      <c r="U77" s="113"/>
      <c r="V77" s="109"/>
      <c r="W77" s="25"/>
      <c r="X77" s="56"/>
      <c r="Y77" s="41"/>
      <c r="Z77" s="57"/>
      <c r="AA77" s="25"/>
      <c r="AB77" s="26"/>
      <c r="AC77" s="35" t="str">
        <f t="shared" si="61"/>
        <v/>
      </c>
      <c r="AD77" s="26"/>
      <c r="AE77" s="26"/>
      <c r="AF77" s="35" t="str">
        <f t="shared" si="62"/>
        <v/>
      </c>
      <c r="AG77" s="26"/>
      <c r="AH77" s="26"/>
      <c r="AI77" s="26"/>
      <c r="AJ77" s="22" t="e">
        <f t="shared" si="59"/>
        <v>#VALUE!</v>
      </c>
      <c r="AK77" s="22"/>
      <c r="AL77" s="22">
        <f t="shared" si="63"/>
        <v>0.09</v>
      </c>
      <c r="AM77" s="22">
        <f>IF(AD77='[1]11 FORMULAS'!$P$6,AM76-(AM76*AJ77),AM76)</f>
        <v>0.6</v>
      </c>
      <c r="AN77" s="108"/>
      <c r="AO77" s="107"/>
      <c r="AP77" s="108"/>
      <c r="AQ77" s="107"/>
      <c r="AR77" s="109"/>
      <c r="AS77" s="112"/>
      <c r="AT77" s="104"/>
      <c r="AU77" s="104"/>
      <c r="AV77" s="104"/>
      <c r="AW77" s="104"/>
      <c r="AX77" s="104"/>
      <c r="AY77" s="104"/>
      <c r="AZ77" s="104"/>
      <c r="BA77" s="104"/>
      <c r="BB77" s="104"/>
      <c r="BC77" s="104"/>
      <c r="BE77" s="34"/>
    </row>
    <row r="78" spans="1:61" s="24" customFormat="1" ht="59.25" customHeight="1" x14ac:dyDescent="0.25">
      <c r="A78" s="114" t="s">
        <v>526</v>
      </c>
      <c r="B78" s="114" t="s">
        <v>424</v>
      </c>
      <c r="C78" s="114" t="s">
        <v>425</v>
      </c>
      <c r="D78" s="114" t="s">
        <v>426</v>
      </c>
      <c r="E78" s="115" t="str">
        <f>+CONCATENATE(B78," ",C78," ",D78)</f>
        <v>Posibilidad de pérdida Económica y Reputacional por Inadecuada supervisión y seguimiento durante la etapa de ejecución contractual debido a  falta de competencia de algunos supervisores en el seguimiento de las actividades contratadas</v>
      </c>
      <c r="F78" s="114" t="s">
        <v>206</v>
      </c>
      <c r="G78" s="116"/>
      <c r="H78" s="116" t="s">
        <v>195</v>
      </c>
      <c r="I78" s="117" t="str">
        <f t="shared" ref="I78" si="64">+G78&amp;H78</f>
        <v>Procesos</v>
      </c>
      <c r="J78" s="118">
        <v>100</v>
      </c>
      <c r="K78" s="107" t="str">
        <f>IF(J78&lt;=0,"",IF(J78&lt;=2,"Muy Baja",IF(J78&lt;=24,"Baja",IF(J78&lt;=500,"Media",IF(J78&lt;=5000,"Alta","Muy Alta")))))</f>
        <v>Media</v>
      </c>
      <c r="L78" s="119">
        <f>IF(K78="","",IF(K78="Muy Baja",0.2,IF(K78="Baja",0.4,IF(K78="Media",0.6,IF(K78="Alta",0.8,IF(K78="Muy Alta",1,))))))</f>
        <v>0.6</v>
      </c>
      <c r="M78" s="121" t="s">
        <v>427</v>
      </c>
      <c r="N78" s="119">
        <f>IF(M78="","",IF(M78="menor a 10 SMLMV",0.2,IF(M78="ENTRE 10 Y 50 SMLMV",0.4,IF(M78="entre 50 y 100 SMLMV",0.6,IF(M78="entre 100 y 500 SMLMV",0.8,IF(M78="Mayor a 500 SMLMV",1,))))))</f>
        <v>0.6</v>
      </c>
      <c r="O78" s="107" t="str">
        <f>IF(N78&lt;=0,"",IF(N78&lt;=20%,"Leve",IF(N78&lt;=40%,"Menor",IF(N78&lt;=60%,"Moderado",IF(N78&lt;=80%,"Mayor","Catastrofico")))))</f>
        <v>Moderado</v>
      </c>
      <c r="P78" s="110" t="s">
        <v>280</v>
      </c>
      <c r="Q78" s="31" t="s">
        <v>281</v>
      </c>
      <c r="R78" s="107" t="str">
        <f>IF(S78&lt;=0,"",IF(S78&lt;=20%,"Leve",IF(S78&lt;=40%,"Menor",IF(S78&lt;=60%,"Moderado",IF(S78&lt;=80%,"Mayor","Catastrofico")))))</f>
        <v>Menor</v>
      </c>
      <c r="S78" s="119">
        <f>IF(P78="","",IF(P78="El riesgo afecta la imagen de algún área de la organización",0.2,IF(P78="El riesgo afecta la imagen de la entidad internamente, de conocimiento general nivel interno, de junta directiva y accionistas y/o de proveedores",0.4,IF(P78="El riesgo afecta la imagen de la entidad con algunos usuarios de relevancia frente al logro de los objetivos",0.6,IF(P78="El riesgo afecta la imagen de la entidad con efecto publicitario sostenido a nivel de sector administrativo, nivel departamental o municipal",0.8,IF(P78="El riesgo afecta la imagen de la entidad a nivel nacional, con efecto publicitario sostenido a nivel país",1,))))))</f>
        <v>0.4</v>
      </c>
      <c r="T78" s="107" t="str">
        <f>IF(U78&lt;=0,"",IF(U78&lt;=20%,"Leve",IF(U78&lt;=40%,"Menor",IF(U78&lt;=60%,"Moderado",IF(U78&lt;=80%,"Mayor","Catastrofico")))))</f>
        <v>Menor</v>
      </c>
      <c r="U78" s="113">
        <f>+S78</f>
        <v>0.4</v>
      </c>
      <c r="V78" s="109" t="str">
        <f>IF(OR(AND(K78="Muy Baja",T78="Leve"),AND(K78="Muy Baja",T78="Menor"),AND(K78="Baja",T78="Leve")),"Bajo",IF(OR(AND(K78="Muy baja",T78="Moderado"),AND(K78="Baja",T78="Menor"),AND(K78="Baja",T78="Moderado"),AND(K78="Media",T78="Leve"),AND(K78="Media",T78="Menor"),AND(K78="Media",T78="Moderado"),AND(K78="Alta",T78="Leve"),AND(K78="Alta",T78="Menor")),"Moderado",IF(OR(AND(K78="Muy Baja",T78="Mayor"),AND(K78="Baja",T78="Mayor"),AND(K78="Media",T78="Mayor"),AND(K78="Alta",T78="Moderado"),AND(K78="Alta",T78="Mayor"),AND(K78="Muy Alta",T78="Leve"),AND(K78="Muy Alta",T78="Menor"),AND(K78="Muy Alta",T78="Moderado"),AND(K78="Muy Alta",T78="Mayor")),"Alto",IF(OR(AND(K78="Muy Baja",T78="Catastrofico"),AND(K78="Baja",T78="Catastrofico"),AND(K78="Media",T78="Catastrofico"),AND(K78="Alta",T78="Catastrofico"),AND(K78="Muy Alta",T78="Catastrofico")),"Extremo",))))</f>
        <v>Moderado</v>
      </c>
      <c r="W78" s="18">
        <v>1</v>
      </c>
      <c r="X78" s="50" t="s">
        <v>428</v>
      </c>
      <c r="Y78" s="41" t="s">
        <v>429</v>
      </c>
      <c r="Z78" s="51" t="s">
        <v>313</v>
      </c>
      <c r="AA78" s="74" t="str">
        <f>+CONCATENATE(X78," ",Y78," ",Z78)</f>
        <v>Subdirector Técnico de Bienes y Servicios Realizar actividades de capacitación y sensibilización en temas de supervisión e interventoría de contratos para el personal que se asignará como supervisor. ANUAL</v>
      </c>
      <c r="AB78" s="21" t="s">
        <v>196</v>
      </c>
      <c r="AC78" s="35">
        <f>IF(AB78="","",IF(AB78="Preventivo",0.25,IF(AB78="Detectivo",0.15,IF(AB78="Correctivo",0.1,))))</f>
        <v>0.25</v>
      </c>
      <c r="AD78" s="22" t="str">
        <f>+IF(OR(AB78='[1]11 FORMULAS'!$O$4,AB78='[1]11 FORMULAS'!$O$5),'[1]11 FORMULAS'!$P$5,IF(AB78='[1]11 FORMULAS'!$O$6,'[1]11 FORMULAS'!$P$6,""))</f>
        <v>Probabilidad</v>
      </c>
      <c r="AE78" s="21" t="s">
        <v>197</v>
      </c>
      <c r="AF78" s="35">
        <f>IF(AE78="","",IF(AE78="Manual",0.15,IF(AE78="Automático",0.25,)))</f>
        <v>0.15</v>
      </c>
      <c r="AG78" s="23" t="s">
        <v>198</v>
      </c>
      <c r="AH78" s="23" t="s">
        <v>199</v>
      </c>
      <c r="AI78" s="23" t="s">
        <v>200</v>
      </c>
      <c r="AJ78" s="22">
        <f>+AC78+AF78</f>
        <v>0.4</v>
      </c>
      <c r="AK78" s="22">
        <f>+L78*AJ78</f>
        <v>0.24</v>
      </c>
      <c r="AL78" s="22">
        <f>+L78-AK78</f>
        <v>0.36</v>
      </c>
      <c r="AM78" s="22">
        <f>IF(AD78='[1]11 FORMULAS'!$P$6,U78-(U78*AJ78),U78)</f>
        <v>0.4</v>
      </c>
      <c r="AN78" s="108">
        <f>+AL82</f>
        <v>0.216</v>
      </c>
      <c r="AO78" s="107" t="str">
        <f>IF(AN78&lt;=0,"",IF(AN78&lt;=20%,"Muy Baja",IF(AN78&lt;=40%,"Baja",IF(AN78&lt;=60%,"Media",IF(AN78&lt;=80%,"Alta","Muy Alta")))))</f>
        <v>Baja</v>
      </c>
      <c r="AP78" s="108">
        <f>+AM82</f>
        <v>0.4</v>
      </c>
      <c r="AQ78" s="107" t="str">
        <f>IF(AP78&lt;=0,"",IF(AP78&lt;=20%,"Leve",IF(AP78&lt;=40%,"Menor",IF(AP78&lt;=60%,"Moderado",IF(AP78&lt;=80%,"Mayor","Catastrofico")))))</f>
        <v>Menor</v>
      </c>
      <c r="AR78" s="109" t="str">
        <f>IF(OR(AND(AO78="Muy Baja",AQ78="Leve"),AND(AO78="Muy Baja",AQ78="Menor"),AND(AO78="Baja",AQ78="Leve")),"Bajo",IF(OR(AND(AO78="Muy baja",AQ78="Moderado"),AND(AO78="Baja",AQ78="Menor"),AND(AO78="Baja",AQ78="Moderado"),AND(AO78="Media",AQ78="Leve"),AND(AO78="Media",AQ78="Menor"),AND(AO78="Media",AQ78="Moderado"),AND(AO78="Alta",AQ78="Leve"),AND(AO78="Alta",AQ78="Menor")),"Moderado",IF(OR(AND(AO78="Muy Baja",AQ78="Mayor"),AND(AO78="Baja",AQ78="Mayor"),AND(AO78="Media",AQ78="Mayor"),AND(AO78="Alta",AQ78="Moderado"),AND(AO78="Alta",AQ78="Mayor"),AND(AO78="Muy Alta",AQ78="Leve"),AND(AO78="Muy Alta",AQ78="Menor"),AND(AO78="Muy Alta",AQ78="Moderado"),AND(AO78="Muy Alta",AQ78="Mayor")),"Alto",IF(OR(AND(AO78="Muy Baja",AQ78="Catastrofico"),AND(AO78="Baja",AQ78="Catastrofico"),AND(AO78="Media",AQ78="Catastrofico"),AND(AO78="Alta",AQ78="Catastrofico"),AND(AO78="Muy Alta",AQ78="Catastrofico")),"Extremo",""))))</f>
        <v>Moderado</v>
      </c>
      <c r="AS78" s="110" t="s">
        <v>202</v>
      </c>
      <c r="AT78" s="102"/>
      <c r="AU78" s="102"/>
      <c r="AV78" s="102"/>
      <c r="AW78" s="102"/>
      <c r="AX78" s="102"/>
      <c r="AY78" s="102"/>
      <c r="AZ78" s="102"/>
      <c r="BA78" s="102"/>
      <c r="BB78" s="102"/>
      <c r="BC78" s="102"/>
      <c r="BI78" s="13" t="s">
        <v>327</v>
      </c>
    </row>
    <row r="79" spans="1:61" s="24" customFormat="1" ht="59.25" customHeight="1" x14ac:dyDescent="0.25">
      <c r="A79" s="114"/>
      <c r="B79" s="114"/>
      <c r="C79" s="114"/>
      <c r="D79" s="114"/>
      <c r="E79" s="115"/>
      <c r="F79" s="114"/>
      <c r="G79" s="116"/>
      <c r="H79" s="116"/>
      <c r="I79" s="117"/>
      <c r="J79" s="118"/>
      <c r="K79" s="107"/>
      <c r="L79" s="120"/>
      <c r="M79" s="121"/>
      <c r="N79" s="120"/>
      <c r="O79" s="107"/>
      <c r="P79" s="111"/>
      <c r="Q79" s="31" t="s">
        <v>280</v>
      </c>
      <c r="R79" s="107"/>
      <c r="S79" s="120"/>
      <c r="T79" s="107"/>
      <c r="U79" s="113"/>
      <c r="V79" s="109"/>
      <c r="W79" s="18">
        <v>2</v>
      </c>
      <c r="X79" s="50" t="s">
        <v>428</v>
      </c>
      <c r="Y79" s="41" t="s">
        <v>430</v>
      </c>
      <c r="Z79" s="51" t="s">
        <v>431</v>
      </c>
      <c r="AA79" s="52" t="str">
        <f>+CONCATENATE(X79," ",Y79," ",Z79)</f>
        <v>Subdirector Técnico de Bienes y Servicios Realizar un seguimiento y control  permanente desde el proceso para los supervisores , de tal forma que se cumpla con el proceso. PARA CADA PROCESO CONTRACTUAL</v>
      </c>
      <c r="AB79" s="21" t="s">
        <v>196</v>
      </c>
      <c r="AC79" s="35">
        <f t="shared" ref="AC79:AC82" si="65">IF(AB79="","",IF(AB79="Preventivo",0.25,IF(AB79="Detectivo",0.15,IF(AB79="Correctivo",0.1,))))</f>
        <v>0.25</v>
      </c>
      <c r="AD79" s="22" t="str">
        <f>+IF(OR(AB79='[1]11 FORMULAS'!$O$4,AB79='[1]11 FORMULAS'!$O$5),'[1]11 FORMULAS'!$P$5,IF(AB79='[1]11 FORMULAS'!$O$6,'[1]11 FORMULAS'!$P$6,""))</f>
        <v>Probabilidad</v>
      </c>
      <c r="AE79" s="21" t="s">
        <v>197</v>
      </c>
      <c r="AF79" s="35">
        <f t="shared" ref="AF79:AF82" si="66">IF(AE79="","",IF(AE79="Manual",0.15,IF(AE79="Automático",0.25,)))</f>
        <v>0.15</v>
      </c>
      <c r="AG79" s="23" t="s">
        <v>198</v>
      </c>
      <c r="AH79" s="23" t="s">
        <v>199</v>
      </c>
      <c r="AI79" s="23" t="s">
        <v>200</v>
      </c>
      <c r="AJ79" s="22">
        <f t="shared" ref="AJ79:AJ82" si="67">+AC79+AF79</f>
        <v>0.4</v>
      </c>
      <c r="AK79" s="22">
        <f>+AL78*AJ79</f>
        <v>0.14399999999999999</v>
      </c>
      <c r="AL79" s="22">
        <f>+AL78-AK79</f>
        <v>0.216</v>
      </c>
      <c r="AM79" s="22">
        <f>IF(AD79='[1]11 FORMULAS'!$P$6,AM78-(AM78*AJ79),AM78)</f>
        <v>0.4</v>
      </c>
      <c r="AN79" s="108"/>
      <c r="AO79" s="107"/>
      <c r="AP79" s="108"/>
      <c r="AQ79" s="107"/>
      <c r="AR79" s="109"/>
      <c r="AS79" s="111"/>
      <c r="AT79" s="103"/>
      <c r="AU79" s="103"/>
      <c r="AV79" s="103"/>
      <c r="AW79" s="103"/>
      <c r="AX79" s="103"/>
      <c r="AY79" s="103"/>
      <c r="AZ79" s="103"/>
      <c r="BA79" s="103"/>
      <c r="BB79" s="103"/>
      <c r="BC79" s="103"/>
      <c r="BI79" s="13" t="s">
        <v>329</v>
      </c>
    </row>
    <row r="80" spans="1:61" s="24" customFormat="1" ht="33.75" customHeight="1" x14ac:dyDescent="0.25">
      <c r="A80" s="114"/>
      <c r="B80" s="114"/>
      <c r="C80" s="114"/>
      <c r="D80" s="114"/>
      <c r="E80" s="115"/>
      <c r="F80" s="114"/>
      <c r="G80" s="116"/>
      <c r="H80" s="116"/>
      <c r="I80" s="117"/>
      <c r="J80" s="118"/>
      <c r="K80" s="107"/>
      <c r="L80" s="120"/>
      <c r="M80" s="121"/>
      <c r="N80" s="120"/>
      <c r="O80" s="107"/>
      <c r="P80" s="111"/>
      <c r="Q80" s="31" t="s">
        <v>285</v>
      </c>
      <c r="R80" s="107"/>
      <c r="S80" s="120"/>
      <c r="T80" s="107"/>
      <c r="U80" s="113"/>
      <c r="V80" s="109"/>
      <c r="W80" s="18">
        <v>3</v>
      </c>
      <c r="X80" s="58"/>
      <c r="Y80" s="41"/>
      <c r="Z80" s="48"/>
      <c r="AA80" s="20"/>
      <c r="AB80" s="75"/>
      <c r="AC80" s="61"/>
      <c r="AD80" s="64"/>
      <c r="AE80" s="75"/>
      <c r="AF80" s="61"/>
      <c r="AG80" s="63"/>
      <c r="AH80" s="63"/>
      <c r="AI80" s="63"/>
      <c r="AJ80" s="22">
        <f t="shared" si="67"/>
        <v>0</v>
      </c>
      <c r="AK80" s="22"/>
      <c r="AL80" s="22">
        <f t="shared" ref="AL80:AL82" si="68">+AL79-AK80</f>
        <v>0.216</v>
      </c>
      <c r="AM80" s="22">
        <f>IF(AD80='[1]11 FORMULAS'!$P$6,AM79-(AM79*AJ80),AM79)</f>
        <v>0.4</v>
      </c>
      <c r="AN80" s="108"/>
      <c r="AO80" s="107"/>
      <c r="AP80" s="108"/>
      <c r="AQ80" s="107"/>
      <c r="AR80" s="109"/>
      <c r="AS80" s="111"/>
      <c r="AT80" s="103"/>
      <c r="AU80" s="103"/>
      <c r="AV80" s="103"/>
      <c r="AW80" s="103"/>
      <c r="AX80" s="103"/>
      <c r="AY80" s="103"/>
      <c r="AZ80" s="103"/>
      <c r="BA80" s="103"/>
      <c r="BB80" s="103"/>
      <c r="BC80" s="103"/>
      <c r="BI80" s="13" t="s">
        <v>331</v>
      </c>
    </row>
    <row r="81" spans="1:61" s="24" customFormat="1" ht="33.75" customHeight="1" x14ac:dyDescent="0.25">
      <c r="A81" s="114"/>
      <c r="B81" s="114"/>
      <c r="C81" s="114"/>
      <c r="D81" s="114"/>
      <c r="E81" s="115"/>
      <c r="F81" s="114"/>
      <c r="G81" s="116"/>
      <c r="H81" s="116"/>
      <c r="I81" s="117"/>
      <c r="J81" s="118"/>
      <c r="K81" s="107"/>
      <c r="L81" s="120"/>
      <c r="M81" s="121"/>
      <c r="N81" s="120"/>
      <c r="O81" s="107"/>
      <c r="P81" s="111"/>
      <c r="Q81" s="31" t="s">
        <v>286</v>
      </c>
      <c r="R81" s="107"/>
      <c r="S81" s="120"/>
      <c r="T81" s="107"/>
      <c r="U81" s="113"/>
      <c r="V81" s="109"/>
      <c r="W81" s="18">
        <v>4</v>
      </c>
      <c r="X81" s="19"/>
      <c r="Y81" s="41"/>
      <c r="Z81" s="19"/>
      <c r="AA81" s="20" t="str">
        <f t="shared" ref="AA81" si="69">+CONCATENATE(X81," ",Y81," ",Z81)</f>
        <v xml:space="preserve">  </v>
      </c>
      <c r="AB81" s="75"/>
      <c r="AC81" s="61" t="str">
        <f t="shared" si="65"/>
        <v/>
      </c>
      <c r="AD81" s="64" t="str">
        <f>+IF(OR(AB81='[1]11 FORMULAS'!$O$4,AB81='[1]11 FORMULAS'!$O$5),'[1]11 FORMULAS'!$P$5,IF(AB81='[1]11 FORMULAS'!$O$6,'[1]11 FORMULAS'!$P$6,""))</f>
        <v/>
      </c>
      <c r="AE81" s="75"/>
      <c r="AF81" s="61" t="str">
        <f t="shared" si="66"/>
        <v/>
      </c>
      <c r="AG81" s="63"/>
      <c r="AH81" s="63"/>
      <c r="AI81" s="63"/>
      <c r="AJ81" s="22" t="e">
        <f t="shared" si="67"/>
        <v>#VALUE!</v>
      </c>
      <c r="AK81" s="22"/>
      <c r="AL81" s="22">
        <f t="shared" si="68"/>
        <v>0.216</v>
      </c>
      <c r="AM81" s="22">
        <f>IF(AD81='[1]11 FORMULAS'!$P$6,AM80-(AM80*AJ81),AM80)</f>
        <v>0.4</v>
      </c>
      <c r="AN81" s="108"/>
      <c r="AO81" s="107"/>
      <c r="AP81" s="108"/>
      <c r="AQ81" s="107"/>
      <c r="AR81" s="109"/>
      <c r="AS81" s="111"/>
      <c r="AT81" s="103"/>
      <c r="AU81" s="103"/>
      <c r="AV81" s="103"/>
      <c r="AW81" s="103"/>
      <c r="AX81" s="103"/>
      <c r="AY81" s="103"/>
      <c r="AZ81" s="103"/>
      <c r="BA81" s="103"/>
      <c r="BB81" s="103"/>
      <c r="BC81" s="103"/>
      <c r="BI81" s="13" t="s">
        <v>332</v>
      </c>
    </row>
    <row r="82" spans="1:61" s="24" customFormat="1" ht="33.75" customHeight="1" x14ac:dyDescent="0.25">
      <c r="A82" s="114"/>
      <c r="B82" s="114"/>
      <c r="C82" s="114"/>
      <c r="D82" s="114"/>
      <c r="E82" s="115"/>
      <c r="F82" s="114"/>
      <c r="G82" s="116"/>
      <c r="H82" s="116"/>
      <c r="I82" s="117"/>
      <c r="J82" s="118"/>
      <c r="K82" s="107"/>
      <c r="L82" s="120"/>
      <c r="M82" s="121"/>
      <c r="N82" s="120"/>
      <c r="O82" s="107"/>
      <c r="P82" s="112"/>
      <c r="Q82" s="31" t="s">
        <v>282</v>
      </c>
      <c r="R82" s="107"/>
      <c r="S82" s="120"/>
      <c r="T82" s="107"/>
      <c r="U82" s="113"/>
      <c r="V82" s="109"/>
      <c r="W82" s="25"/>
      <c r="X82" s="25"/>
      <c r="Y82" s="41"/>
      <c r="Z82" s="25"/>
      <c r="AA82" s="25"/>
      <c r="AB82" s="26"/>
      <c r="AC82" s="35" t="str">
        <f t="shared" si="65"/>
        <v/>
      </c>
      <c r="AD82" s="26"/>
      <c r="AE82" s="26"/>
      <c r="AF82" s="35" t="str">
        <f t="shared" si="66"/>
        <v/>
      </c>
      <c r="AG82" s="26"/>
      <c r="AH82" s="26"/>
      <c r="AI82" s="26"/>
      <c r="AJ82" s="22" t="e">
        <f t="shared" si="67"/>
        <v>#VALUE!</v>
      </c>
      <c r="AK82" s="22"/>
      <c r="AL82" s="22">
        <f t="shared" si="68"/>
        <v>0.216</v>
      </c>
      <c r="AM82" s="22">
        <f>IF(AD82='[1]11 FORMULAS'!$P$6,AM81-(AM81*AJ82),AM81)</f>
        <v>0.4</v>
      </c>
      <c r="AN82" s="108"/>
      <c r="AO82" s="107"/>
      <c r="AP82" s="108"/>
      <c r="AQ82" s="107"/>
      <c r="AR82" s="109"/>
      <c r="AS82" s="112"/>
      <c r="AT82" s="104"/>
      <c r="AU82" s="104"/>
      <c r="AV82" s="104"/>
      <c r="AW82" s="104"/>
      <c r="AX82" s="104"/>
      <c r="AY82" s="104"/>
      <c r="AZ82" s="104"/>
      <c r="BA82" s="104"/>
      <c r="BB82" s="104"/>
      <c r="BC82" s="104"/>
      <c r="BI82" s="13" t="s">
        <v>333</v>
      </c>
    </row>
    <row r="83" spans="1:61" s="24" customFormat="1" ht="40.5" customHeight="1" x14ac:dyDescent="0.25">
      <c r="A83" s="114" t="s">
        <v>527</v>
      </c>
      <c r="B83" s="114" t="s">
        <v>205</v>
      </c>
      <c r="C83" s="114" t="s">
        <v>432</v>
      </c>
      <c r="D83" s="114" t="s">
        <v>433</v>
      </c>
      <c r="E83" s="115" t="str">
        <f>+CONCATENATE(B83," ",C83," ",D83)</f>
        <v>Posibilidad de perdida reputacional por inoportunidad en la asistencia tecnológica debidos a la carencia de personal suficiente y con los perfiles acordes a las necesidades de los procesos, además de la falta de recursos para la actualización de infraestructura tecnológica.</v>
      </c>
      <c r="F83" s="114" t="s">
        <v>206</v>
      </c>
      <c r="G83" s="116"/>
      <c r="H83" s="116" t="s">
        <v>195</v>
      </c>
      <c r="I83" s="117" t="str">
        <f>+G83&amp;H83</f>
        <v>Procesos</v>
      </c>
      <c r="J83" s="118">
        <v>24</v>
      </c>
      <c r="K83" s="107" t="str">
        <f>IF(J83&lt;=0,"",IF(J83&lt;=2,"Muy Baja",IF(J83&lt;=24,"Baja",IF(J83&lt;=500,"Media",IF(J83&lt;=5000,"Alta","Muy Alta")))))</f>
        <v>Baja</v>
      </c>
      <c r="L83" s="119">
        <f>IF(K83="","",IF(K83="Muy Baja",0.2,IF(K83="Baja",0.4,IF(K83="Media",0.6,IF(K83="Alta",0.8,IF(K83="Muy Alta",1,))))))</f>
        <v>0.4</v>
      </c>
      <c r="M83" s="121" t="s">
        <v>201</v>
      </c>
      <c r="N83" s="119">
        <f>IF(M83="","",IF(M83="menor a 10 SMLMV",0.2,IF(M83="ENTRE 10 Y 50 SMLMV",0.4,IF(M83="entre 50 y 100 SMLMV",0.6,IF(M83="entre 100 y 500 SMLMV",0.8,IF(M83="Mayor a 500 SMLMV",1,))))))</f>
        <v>0</v>
      </c>
      <c r="O83" s="107" t="str">
        <f>IF(N83&lt;=0,"",IF(N83&lt;=20%,"Leve",IF(N83&lt;=40%,"Menor",IF(N83&lt;=60%,"Moderado",IF(N83&lt;=80%,"Mayor","Catastrofico")))))</f>
        <v/>
      </c>
      <c r="P83" s="180" t="s">
        <v>280</v>
      </c>
      <c r="Q83" s="31" t="s">
        <v>281</v>
      </c>
      <c r="R83" s="107" t="str">
        <f>IF(S83&lt;=0,"",IF(S83&lt;=20%,"Leve",IF(S83&lt;=40%,"Menor",IF(S83&lt;=60%,"Moderado",IF(S83&lt;=80%,"Mayor","Catastrofico")))))</f>
        <v>Menor</v>
      </c>
      <c r="S83" s="119">
        <f>IF(P83="","",IF(P83="El riesgo afecta la imagen de algún área de la organización",0.2,IF(P83="El riesgo afecta la imagen de la entidad internamente, de conocimiento general nivel interno, de junta directiva y accionistas y/o de proveedores",0.4,IF(P83="El riesgo afecta la imagen de la entidad con algunos usuarios de relevancia frente al logro de los objetivos",0.6,IF(P83="El riesgo afecta la imagen de la entidad con efecto publicitario sostenido a nivel de sector administrativo, nivel departamental o municipal",0.8,IF(P83="El riesgo afecta la imagen de la entidad a nivel nacional, con efecto publicitario sostenido a nivel país",1,))))))</f>
        <v>0.4</v>
      </c>
      <c r="T83" s="107" t="str">
        <f>IF(U83&lt;=0,"",IF(U83&lt;=20%,"Leve",IF(U83&lt;=40%,"Menor",IF(U83&lt;=60%,"Moderado",IF(U83&lt;=80%,"Mayor","Catastrofico")))))</f>
        <v>Leve</v>
      </c>
      <c r="U83" s="183">
        <v>0.2</v>
      </c>
      <c r="V83" s="109" t="str">
        <f>IF(OR(AND(K83="Muy Baja",T83="Leve"),AND(K83="Muy Baja",T83="Menor"),AND(K83="Baja",T83="Leve")),"Bajo",IF(OR(AND(K83="Muy baja",T83="Moderado"),AND(K83="Baja",T83="Menor"),AND(K83="Baja",T83="Moderado"),AND(K83="Media",T83="Leve"),AND(K83="Media",T83="Menor"),AND(K83="Media",T83="Moderado"),AND(K83="Alta",T83="Leve"),AND(K83="Alta",T83="Menor")),"Moderado",IF(OR(AND(K83="Muy Baja",T83="Mayor"),AND(K83="Baja",T83="Mayor"),AND(K83="Media",T83="Mayor"),AND(K83="Alta",T83="Moderado"),AND(K83="Alta",T83="Mayor"),AND(K83="Muy Alta",T83="Leve"),AND(K83="Muy Alta",T83="Menor"),AND(K83="Muy Alta",T83="Moderado"),AND(K83="Muy Alta",T83="Mayor")),"Alto",IF(OR(AND(K83="Muy Baja",T83="Catastrofico"),AND(K83="Baja",T83="Catastrofico"),AND(K83="Media",T83="Catastrofico"),AND(K83="Alta",T83="Catastrofico"),AND(K83="Muy Alta",T83="Catastrofico")),"Extremo",))))</f>
        <v>Bajo</v>
      </c>
      <c r="W83" s="18">
        <v>1</v>
      </c>
      <c r="X83" s="45" t="s">
        <v>434</v>
      </c>
      <c r="Y83" s="41" t="s">
        <v>435</v>
      </c>
      <c r="Z83" s="19" t="s">
        <v>436</v>
      </c>
      <c r="AA83" s="20" t="str">
        <f t="shared" ref="AA83:AA86" si="70">+CONCATENATE(X83," ",Y83," ",Z83)</f>
        <v>Profesional Universiitario TIC  Incluir en el plan de compras los insumos de mantenimiento y partes para remplazo de averiadas en equipos de cómputo, escáner e impresoras Anual.</v>
      </c>
      <c r="AB83" s="21" t="s">
        <v>196</v>
      </c>
      <c r="AC83" s="35">
        <f>IF(AB83="","",IF(AB83="Preventivo",0.25,IF(AB83="Detectivo",0.15,IF(AB83="Correctivo",0.1,))))</f>
        <v>0.25</v>
      </c>
      <c r="AD83" s="22" t="str">
        <f>+IF(OR(AB83='[1]11 FORMULAS'!$O$4,AB83='[1]11 FORMULAS'!$O$5),'[1]11 FORMULAS'!$P$5,IF(AB83='[1]11 FORMULAS'!$O$6,'[1]11 FORMULAS'!$P$6,""))</f>
        <v>Probabilidad</v>
      </c>
      <c r="AE83" s="21" t="s">
        <v>197</v>
      </c>
      <c r="AF83" s="35">
        <f>IF(AE83="","",IF(AE83="Manual",0.15,IF(AE83="Automatico",0.25,)))</f>
        <v>0.15</v>
      </c>
      <c r="AG83" s="23" t="s">
        <v>198</v>
      </c>
      <c r="AH83" s="23" t="s">
        <v>199</v>
      </c>
      <c r="AI83" s="23" t="s">
        <v>200</v>
      </c>
      <c r="AJ83" s="22">
        <f>+AC83+AF83</f>
        <v>0.4</v>
      </c>
      <c r="AK83" s="22">
        <f>+L83*AJ83</f>
        <v>0.16000000000000003</v>
      </c>
      <c r="AL83" s="22">
        <f>+L83-AK83</f>
        <v>0.24</v>
      </c>
      <c r="AM83" s="22">
        <f>IF(AD83='[1]11 FORMULAS'!$P$6,U83-(U83*AJ83),U83)</f>
        <v>0.2</v>
      </c>
      <c r="AN83" s="108">
        <f>+AL87</f>
        <v>5.183999999999999E-2</v>
      </c>
      <c r="AO83" s="107" t="str">
        <f>IF(AN83&lt;=0,"",IF(AN83&lt;=20%,"Muy Baja",IF(AN83&lt;=40%,"Baja",IF(AN83&lt;=60%,"Media",IF(AN83&lt;=80%,"Alta","Muy Alta")))))</f>
        <v>Muy Baja</v>
      </c>
      <c r="AP83" s="108">
        <f>+AM87</f>
        <v>0.2</v>
      </c>
      <c r="AQ83" s="107" t="str">
        <f>IF(AP83&lt;=0,"",IF(AP83&lt;=20%,"Leve",IF(AP83&lt;=40%,"Menor",IF(AP83&lt;=60%,"Moderado",IF(AP83&lt;=80%,"Mayor","Catastrofico")))))</f>
        <v>Leve</v>
      </c>
      <c r="AR83" s="109" t="str">
        <f>IF(OR(AND(AO83="Muy Baja",AQ83="Leve"),AND(AO83="Muy Baja",AQ83="Menor"),AND(AO83="Baja",AQ83="Leve")),"Bajo",IF(OR(AND(AO83="Muy baja",AQ83="Moderado"),AND(AO83="Baja",AQ83="Menor"),AND(AO83="Baja",AQ83="Moderado"),AND(AO83="Media",AQ83="Leve"),AND(AO83="Media",AQ83="Menor"),AND(AO83="Media",AQ83="Moderado"),AND(AO83="Alta",AQ83="Leve"),AND(AO83="Alta",AQ83="Menor")),"Moderado",IF(OR(AND(AO83="Muy Baja",AQ83="Mayor"),AND(AO83="Baja",AQ83="Mayor"),AND(AO83="Media",AQ83="Mayor"),AND(AO83="Alta",AQ83="Moderado"),AND(AO83="Alta",AQ83="Mayor"),AND(AO83="Muy Alta",AQ83="Leve"),AND(AO83="Muy Alta",AQ83="Menor"),AND(AO83="Muy Alta",AQ83="Moderado"),AND(AO83="Muy Alta",AQ83="Mayor")),"Alto",IF(OR(AND(AO83="Muy Baja",AQ83="Catastrofico"),AND(AO83="Baja",AQ83="Catastrofico"),AND(AO83="Media",AQ83="Catastrofico"),AND(AO83="Alta",AQ83="Catastrofico"),AND(AO83="Muy Alta",AQ83="Catastrofico")),"Extremo",""))))</f>
        <v>Bajo</v>
      </c>
      <c r="AS83" s="110" t="s">
        <v>202</v>
      </c>
      <c r="AT83" s="102"/>
      <c r="AU83" s="102"/>
      <c r="AV83" s="102"/>
      <c r="AW83" s="102"/>
      <c r="AX83" s="102"/>
      <c r="AY83" s="102"/>
      <c r="AZ83" s="102"/>
      <c r="BA83" s="102"/>
      <c r="BB83" s="102"/>
      <c r="BC83" s="102"/>
      <c r="BE83" s="32" t="str">
        <f>IF(BD83="","",IF(BD83="Muy Baja",0.2,IF(BD83="Baja",0.4,IF(BD83="Media",0.6,IF(BD83="Alta",0.8,IF(BD83="Muy Alta",1,))))))</f>
        <v/>
      </c>
      <c r="BF83" s="105" t="s">
        <v>295</v>
      </c>
      <c r="BG83" s="106"/>
      <c r="BI83" s="13" t="s">
        <v>284</v>
      </c>
    </row>
    <row r="84" spans="1:61" s="24" customFormat="1" ht="40.5" customHeight="1" x14ac:dyDescent="0.25">
      <c r="A84" s="114"/>
      <c r="B84" s="114"/>
      <c r="C84" s="114"/>
      <c r="D84" s="114"/>
      <c r="E84" s="115"/>
      <c r="F84" s="114"/>
      <c r="G84" s="116"/>
      <c r="H84" s="116"/>
      <c r="I84" s="117"/>
      <c r="J84" s="118"/>
      <c r="K84" s="107"/>
      <c r="L84" s="120"/>
      <c r="M84" s="121"/>
      <c r="N84" s="120"/>
      <c r="O84" s="107"/>
      <c r="P84" s="181"/>
      <c r="Q84" s="31" t="s">
        <v>280</v>
      </c>
      <c r="R84" s="107"/>
      <c r="S84" s="120"/>
      <c r="T84" s="107"/>
      <c r="U84" s="184"/>
      <c r="V84" s="109"/>
      <c r="W84" s="18">
        <v>2</v>
      </c>
      <c r="X84" s="45" t="s">
        <v>434</v>
      </c>
      <c r="Y84" s="41" t="s">
        <v>437</v>
      </c>
      <c r="Z84" s="19" t="s">
        <v>438</v>
      </c>
      <c r="AA84" s="20" t="str">
        <f>+CONCATENATE(X84," ",Y84," ",Z84)</f>
        <v>Profesional Universiitario TIC  Presentar periódicamente en comité directivo, el balance de stock de materiales vs solicitudes de mantenimiento semestral.</v>
      </c>
      <c r="AB84" s="21" t="s">
        <v>196</v>
      </c>
      <c r="AC84" s="35">
        <f>IF(AB84="","",IF(AB84="Preventivo",0.25,IF(AB84="Detectivo",0.15,IF(AB84="Correctivo",0.1,))))</f>
        <v>0.25</v>
      </c>
      <c r="AD84" s="22" t="str">
        <f>+IF(OR(AB84='[1]11 FORMULAS'!$O$4,AB84='[1]11 FORMULAS'!$O$5),'[1]11 FORMULAS'!$P$5,IF(AB84='[1]11 FORMULAS'!$O$6,'[1]11 FORMULAS'!$P$6,""))</f>
        <v>Probabilidad</v>
      </c>
      <c r="AE84" s="21" t="s">
        <v>197</v>
      </c>
      <c r="AF84" s="35">
        <f>IF(AE84="","",IF(AE84="Manual",0.15,IF(AE84="Automatico",0.25,)))</f>
        <v>0.15</v>
      </c>
      <c r="AG84" s="23" t="s">
        <v>198</v>
      </c>
      <c r="AH84" s="23" t="s">
        <v>199</v>
      </c>
      <c r="AI84" s="23" t="s">
        <v>200</v>
      </c>
      <c r="AJ84" s="22">
        <f t="shared" ref="AJ84:AJ87" si="71">+AC84+AF84</f>
        <v>0.4</v>
      </c>
      <c r="AK84" s="22">
        <f>+AL83*AJ84</f>
        <v>9.6000000000000002E-2</v>
      </c>
      <c r="AL84" s="22">
        <f>+AL83-AK84</f>
        <v>0.14399999999999999</v>
      </c>
      <c r="AM84" s="22">
        <f>IF(AD84='[1]11 FORMULAS'!$P$6,AM83-(AM83*AJ84),AM83)</f>
        <v>0.2</v>
      </c>
      <c r="AN84" s="108"/>
      <c r="AO84" s="107"/>
      <c r="AP84" s="108"/>
      <c r="AQ84" s="107"/>
      <c r="AR84" s="109"/>
      <c r="AS84" s="111"/>
      <c r="AT84" s="103"/>
      <c r="AU84" s="103"/>
      <c r="AV84" s="103"/>
      <c r="AW84" s="103"/>
      <c r="AX84" s="103"/>
      <c r="AY84" s="103"/>
      <c r="AZ84" s="103"/>
      <c r="BA84" s="103"/>
      <c r="BB84" s="103"/>
      <c r="BC84" s="103"/>
      <c r="BE84" s="33"/>
      <c r="BF84"/>
      <c r="BI84" s="13" t="s">
        <v>282</v>
      </c>
    </row>
    <row r="85" spans="1:61" s="24" customFormat="1" ht="40.5" customHeight="1" x14ac:dyDescent="0.25">
      <c r="A85" s="114"/>
      <c r="B85" s="114"/>
      <c r="C85" s="114"/>
      <c r="D85" s="114"/>
      <c r="E85" s="115"/>
      <c r="F85" s="114"/>
      <c r="G85" s="116"/>
      <c r="H85" s="116"/>
      <c r="I85" s="117"/>
      <c r="J85" s="118"/>
      <c r="K85" s="107"/>
      <c r="L85" s="120"/>
      <c r="M85" s="121"/>
      <c r="N85" s="120"/>
      <c r="O85" s="107"/>
      <c r="P85" s="181"/>
      <c r="Q85" s="31" t="s">
        <v>285</v>
      </c>
      <c r="R85" s="107"/>
      <c r="S85" s="120"/>
      <c r="T85" s="107"/>
      <c r="U85" s="184"/>
      <c r="V85" s="109"/>
      <c r="W85" s="18">
        <v>3</v>
      </c>
      <c r="X85" s="45" t="s">
        <v>434</v>
      </c>
      <c r="Y85" s="41" t="s">
        <v>439</v>
      </c>
      <c r="Z85" s="19" t="s">
        <v>436</v>
      </c>
      <c r="AA85" s="20" t="str">
        <f t="shared" si="70"/>
        <v>Profesional Universiitario TIC  Elaboración de los cronogramas de acuerdo a la periodicidad de los mismos Anual.</v>
      </c>
      <c r="AB85" s="21" t="s">
        <v>196</v>
      </c>
      <c r="AC85" s="35">
        <f t="shared" ref="AC85:AC87" si="72">IF(AB85="","",IF(AB85="Preventivo",0.25,IF(AB85="Detectivo",0.15,IF(AB85="Correctivo",0.1,))))</f>
        <v>0.25</v>
      </c>
      <c r="AD85" s="22" t="str">
        <f>+IF(OR(AB85='[1]11 FORMULAS'!$O$4,AB85='[1]11 FORMULAS'!$O$5),'[1]11 FORMULAS'!$P$5,IF(AB85='[1]11 FORMULAS'!$O$6,'[1]11 FORMULAS'!$P$6,""))</f>
        <v>Probabilidad</v>
      </c>
      <c r="AE85" s="21" t="s">
        <v>197</v>
      </c>
      <c r="AF85" s="35">
        <f t="shared" ref="AF85:AF87" si="73">IF(AE85="","",IF(AE85="Manual",0.15,IF(AE85="Automatico",0.25,)))</f>
        <v>0.15</v>
      </c>
      <c r="AG85" s="23" t="s">
        <v>198</v>
      </c>
      <c r="AH85" s="23" t="s">
        <v>199</v>
      </c>
      <c r="AI85" s="23" t="s">
        <v>200</v>
      </c>
      <c r="AJ85" s="22">
        <f t="shared" si="71"/>
        <v>0.4</v>
      </c>
      <c r="AK85" s="22">
        <f>+AL84*AJ85</f>
        <v>5.7599999999999998E-2</v>
      </c>
      <c r="AL85" s="22">
        <f t="shared" ref="AL85:AL87" si="74">+AL84-AK85</f>
        <v>8.6399999999999991E-2</v>
      </c>
      <c r="AM85" s="22">
        <f>IF(AD85='[1]11 FORMULAS'!$P$6,AM84-(AM84*AJ85),AM84)</f>
        <v>0.2</v>
      </c>
      <c r="AN85" s="108"/>
      <c r="AO85" s="107"/>
      <c r="AP85" s="108"/>
      <c r="AQ85" s="107"/>
      <c r="AR85" s="109"/>
      <c r="AS85" s="111"/>
      <c r="AT85" s="103"/>
      <c r="AU85" s="103"/>
      <c r="AV85" s="103"/>
      <c r="AW85" s="103"/>
      <c r="AX85" s="103"/>
      <c r="AY85" s="103"/>
      <c r="AZ85" s="103"/>
      <c r="BA85" s="103"/>
      <c r="BB85" s="103"/>
      <c r="BC85" s="103"/>
      <c r="BE85" s="33"/>
      <c r="BF85"/>
    </row>
    <row r="86" spans="1:61" s="24" customFormat="1" ht="40.5" customHeight="1" x14ac:dyDescent="0.25">
      <c r="A86" s="114"/>
      <c r="B86" s="114"/>
      <c r="C86" s="114"/>
      <c r="D86" s="114"/>
      <c r="E86" s="115"/>
      <c r="F86" s="114"/>
      <c r="G86" s="116"/>
      <c r="H86" s="116"/>
      <c r="I86" s="117"/>
      <c r="J86" s="118"/>
      <c r="K86" s="107"/>
      <c r="L86" s="120"/>
      <c r="M86" s="121"/>
      <c r="N86" s="120"/>
      <c r="O86" s="107"/>
      <c r="P86" s="181"/>
      <c r="Q86" s="31" t="s">
        <v>286</v>
      </c>
      <c r="R86" s="107"/>
      <c r="S86" s="120"/>
      <c r="T86" s="107"/>
      <c r="U86" s="184"/>
      <c r="V86" s="109"/>
      <c r="W86" s="18">
        <v>4</v>
      </c>
      <c r="X86" s="45" t="s">
        <v>434</v>
      </c>
      <c r="Y86" s="41" t="s">
        <v>440</v>
      </c>
      <c r="Z86" s="19" t="s">
        <v>436</v>
      </c>
      <c r="AA86" s="20" t="str">
        <f t="shared" si="70"/>
        <v>Profesional Universiitario TIC  Contratación del personal a partir del primer día hábil de la vigencia correspondiente Anual.</v>
      </c>
      <c r="AB86" s="21" t="s">
        <v>196</v>
      </c>
      <c r="AC86" s="35">
        <f t="shared" si="72"/>
        <v>0.25</v>
      </c>
      <c r="AD86" s="22" t="str">
        <f>+IF(OR(AB86='[1]11 FORMULAS'!$O$4,AB86='[1]11 FORMULAS'!$O$5),'[1]11 FORMULAS'!$P$5,IF(AB86='[1]11 FORMULAS'!$O$6,'[1]11 FORMULAS'!$P$6,""))</f>
        <v>Probabilidad</v>
      </c>
      <c r="AE86" s="21" t="s">
        <v>197</v>
      </c>
      <c r="AF86" s="35">
        <f t="shared" si="73"/>
        <v>0.15</v>
      </c>
      <c r="AG86" s="23" t="s">
        <v>198</v>
      </c>
      <c r="AH86" s="23" t="s">
        <v>199</v>
      </c>
      <c r="AI86" s="23" t="s">
        <v>200</v>
      </c>
      <c r="AJ86" s="22">
        <f t="shared" si="71"/>
        <v>0.4</v>
      </c>
      <c r="AK86" s="22">
        <f>+AL85*AJ86</f>
        <v>3.456E-2</v>
      </c>
      <c r="AL86" s="22">
        <f t="shared" si="74"/>
        <v>5.183999999999999E-2</v>
      </c>
      <c r="AM86" s="22">
        <f>IF(AD86='[1]11 FORMULAS'!$P$6,AM85-(AM85*AJ86),AM85)</f>
        <v>0.2</v>
      </c>
      <c r="AN86" s="108"/>
      <c r="AO86" s="107"/>
      <c r="AP86" s="108"/>
      <c r="AQ86" s="107"/>
      <c r="AR86" s="109"/>
      <c r="AS86" s="111"/>
      <c r="AT86" s="103"/>
      <c r="AU86" s="103"/>
      <c r="AV86" s="103"/>
      <c r="AW86" s="103"/>
      <c r="AX86" s="103"/>
      <c r="AY86" s="103"/>
      <c r="AZ86" s="103"/>
      <c r="BA86" s="103"/>
      <c r="BB86" s="103"/>
      <c r="BC86" s="103"/>
      <c r="BE86" s="33"/>
      <c r="BF86"/>
    </row>
    <row r="87" spans="1:61" s="24" customFormat="1" ht="40.5" customHeight="1" x14ac:dyDescent="0.25">
      <c r="A87" s="114"/>
      <c r="B87" s="114"/>
      <c r="C87" s="114"/>
      <c r="D87" s="114"/>
      <c r="E87" s="115"/>
      <c r="F87" s="114"/>
      <c r="G87" s="116"/>
      <c r="H87" s="116"/>
      <c r="I87" s="117"/>
      <c r="J87" s="118"/>
      <c r="K87" s="107"/>
      <c r="L87" s="120"/>
      <c r="M87" s="121"/>
      <c r="N87" s="120"/>
      <c r="O87" s="107"/>
      <c r="P87" s="182"/>
      <c r="Q87" s="31" t="s">
        <v>282</v>
      </c>
      <c r="R87" s="107"/>
      <c r="S87" s="120"/>
      <c r="T87" s="107"/>
      <c r="U87" s="185"/>
      <c r="V87" s="109"/>
      <c r="W87" s="25"/>
      <c r="X87" s="56"/>
      <c r="Y87" s="41"/>
      <c r="Z87" s="56"/>
      <c r="AA87" s="25"/>
      <c r="AB87" s="26"/>
      <c r="AC87" s="35" t="str">
        <f t="shared" si="72"/>
        <v/>
      </c>
      <c r="AD87" s="26"/>
      <c r="AE87" s="26"/>
      <c r="AF87" s="35" t="str">
        <f t="shared" si="73"/>
        <v/>
      </c>
      <c r="AG87" s="26"/>
      <c r="AH87" s="26"/>
      <c r="AI87" s="26"/>
      <c r="AJ87" s="22" t="e">
        <f t="shared" si="71"/>
        <v>#VALUE!</v>
      </c>
      <c r="AK87" s="22"/>
      <c r="AL87" s="22">
        <f t="shared" si="74"/>
        <v>5.183999999999999E-2</v>
      </c>
      <c r="AM87" s="22">
        <f>IF(AD87='[1]11 FORMULAS'!$P$6,AM86-(AM86*AJ87),AM86)</f>
        <v>0.2</v>
      </c>
      <c r="AN87" s="108"/>
      <c r="AO87" s="107"/>
      <c r="AP87" s="108"/>
      <c r="AQ87" s="107"/>
      <c r="AR87" s="109"/>
      <c r="AS87" s="112"/>
      <c r="AT87" s="104"/>
      <c r="AU87" s="104"/>
      <c r="AV87" s="104"/>
      <c r="AW87" s="104"/>
      <c r="AX87" s="104"/>
      <c r="AY87" s="104"/>
      <c r="AZ87" s="104"/>
      <c r="BA87" s="104"/>
      <c r="BB87" s="104"/>
      <c r="BC87" s="104"/>
      <c r="BE87" s="34"/>
    </row>
    <row r="88" spans="1:61" s="24" customFormat="1" ht="41.25" customHeight="1" x14ac:dyDescent="0.25">
      <c r="A88" s="114" t="s">
        <v>528</v>
      </c>
      <c r="B88" s="114" t="s">
        <v>205</v>
      </c>
      <c r="C88" s="114" t="s">
        <v>441</v>
      </c>
      <c r="D88" s="114" t="s">
        <v>442</v>
      </c>
      <c r="E88" s="115" t="str">
        <f>+CONCATENATE(B88," ",C88," ",D88)</f>
        <v>Posibilidad de perdida reputacional Por alteración de la confidencialidad, integridad y disponibilidad de la información. debido a la falta de mecanismos y herramientas que garanticen el acceso a la información solo por el personal autorizado.</v>
      </c>
      <c r="F88" s="114" t="s">
        <v>206</v>
      </c>
      <c r="G88" s="116"/>
      <c r="H88" s="116" t="s">
        <v>195</v>
      </c>
      <c r="I88" s="117" t="str">
        <f t="shared" ref="I88" si="75">+G88&amp;H88</f>
        <v>Procesos</v>
      </c>
      <c r="J88" s="118">
        <v>40</v>
      </c>
      <c r="K88" s="107" t="str">
        <f>IF(J88&lt;=0,"",IF(J88&lt;=2,"Muy Baja",IF(J88&lt;=24,"Baja",IF(J88&lt;=500,"Media",IF(J88&lt;=5000,"Alta","Muy Alta")))))</f>
        <v>Media</v>
      </c>
      <c r="L88" s="119">
        <f>IF(K88="","",IF(K88="Muy Baja",0.2,IF(K88="Baja",0.4,IF(K88="Media",0.6,IF(K88="Alta",0.8,IF(K88="Muy Alta",1,))))))</f>
        <v>0.6</v>
      </c>
      <c r="M88" s="121" t="s">
        <v>201</v>
      </c>
      <c r="N88" s="119">
        <f>IF(M88="","",IF(M88="menor a 10 SMLMV",0.2,IF(M88="ENTRE 10 Y 50 SMLMV",0.4,IF(M88="entre 50 y 100 SMLMV",0.6,IF(M88="entre 100 y 500 SMLMV",0.8,IF(M88="Mayor a 500 SMLMV",1,))))))</f>
        <v>0</v>
      </c>
      <c r="O88" s="107" t="str">
        <f>IF(N88&lt;=0,"",IF(N88&lt;=20%,"Leve",IF(N88&lt;=40%,"Menor",IF(N88&lt;=60%,"Moderado",IF(N88&lt;=80%,"Mayor","Catastrofico")))))</f>
        <v/>
      </c>
      <c r="P88" s="180" t="s">
        <v>280</v>
      </c>
      <c r="Q88" s="31" t="s">
        <v>281</v>
      </c>
      <c r="R88" s="107" t="str">
        <f>IF(S88&lt;=0,"",IF(S88&lt;=20%,"Leve",IF(S88&lt;=40%,"Menor",IF(S88&lt;=60%,"Moderado",IF(S88&lt;=80%,"Mayor","Catastrofico")))))</f>
        <v>Menor</v>
      </c>
      <c r="S88" s="119">
        <f>IF(P88="","",IF(P88="El riesgo afecta la imagen de algún área de la organización",0.2,IF(P88="El riesgo afecta la imagen de la entidad internamente, de conocimiento general nivel interno, de junta directiva y accionistas y/o de proveedores",0.4,IF(P88="El riesgo afecta la imagen de la entidad con algunos usuarios de relevancia frente al logro de los objetivos",0.6,IF(P88="El riesgo afecta la imagen de la entidad con efecto publicitario sostenido a nivel de sector administrativo, nivel departamental o municipal",0.8,IF(P88="El riesgo afecta la imagen de la entidad a nivel nacional, con efecto publicitario sostenido a nivel país",1,))))))</f>
        <v>0.4</v>
      </c>
      <c r="T88" s="107" t="str">
        <f>IF(U88&lt;=0,"",IF(U88&lt;=20%,"Leve",IF(U88&lt;=40%,"Menor",IF(U88&lt;=60%,"Moderado",IF(U88&lt;=80%,"Mayor","Catastrofico")))))</f>
        <v>Menor</v>
      </c>
      <c r="U88" s="183">
        <v>0.4</v>
      </c>
      <c r="V88" s="109" t="str">
        <f>IF(OR(AND(K88="Muy Baja",T88="Leve"),AND(K88="Muy Baja",T88="Menor"),AND(K88="Baja",T88="Leve")),"Bajo",IF(OR(AND(K88="Muy baja",T88="Moderado"),AND(K88="Baja",T88="Menor"),AND(K88="Baja",T88="Moderado"),AND(K88="Media",T88="Leve"),AND(K88="Media",T88="Menor"),AND(K88="Media",T88="Moderado"),AND(K88="Alta",T88="Leve"),AND(K88="Alta",T88="Menor")),"Moderado",IF(OR(AND(K88="Muy Baja",T88="Mayor"),AND(K88="Baja",T88="Mayor"),AND(K88="Media",T88="Mayor"),AND(K88="Alta",T88="Moderado"),AND(K88="Alta",T88="Mayor"),AND(K88="Muy Alta",T88="Leve"),AND(K88="Muy Alta",T88="Menor"),AND(K88="Muy Alta",T88="Moderado"),AND(K88="Muy Alta",T88="Mayor")),"Alto",IF(OR(AND(K88="Muy Baja",T88="Catastrofico"),AND(K88="Baja",T88="Catastrofico"),AND(K88="Media",T88="Catastrofico"),AND(K88="Alta",T88="Catastrofico"),AND(K88="Muy Alta",T88="Catastrofico")),"Extremo",))))</f>
        <v>Moderado</v>
      </c>
      <c r="W88" s="18">
        <v>1</v>
      </c>
      <c r="X88" s="45" t="s">
        <v>434</v>
      </c>
      <c r="Y88" s="41" t="s">
        <v>443</v>
      </c>
      <c r="Z88" s="76" t="s">
        <v>444</v>
      </c>
      <c r="AA88" s="20" t="str">
        <f t="shared" ref="AA88:AA91" si="76">+CONCATENATE(X88," ",Y88," ",Z88)</f>
        <v>Profesional Universiitario TIC  Actualizar o Generar perfiles para acceso a la información anual.</v>
      </c>
      <c r="AB88" s="21" t="s">
        <v>196</v>
      </c>
      <c r="AC88" s="35">
        <f>IF(AB88="","",IF(AB88="Preventivo",0.25,IF(AB88="Detectivo",0.15,IF(AB88="Correctivo",0.1,))))</f>
        <v>0.25</v>
      </c>
      <c r="AD88" s="22" t="str">
        <f>+IF(OR(AB88='[1]11 FORMULAS'!$O$4,AB88='[1]11 FORMULAS'!$O$5),'[1]11 FORMULAS'!$P$5,IF(AB88='[1]11 FORMULAS'!$O$6,'[1]11 FORMULAS'!$P$6,""))</f>
        <v>Probabilidad</v>
      </c>
      <c r="AE88" s="21" t="s">
        <v>197</v>
      </c>
      <c r="AF88" s="35">
        <f>IF(AE88="","",IF(AE88="Manual",0.15,IF(AE88="Automático",0.25,)))</f>
        <v>0.15</v>
      </c>
      <c r="AG88" s="23" t="s">
        <v>198</v>
      </c>
      <c r="AH88" s="23" t="s">
        <v>199</v>
      </c>
      <c r="AI88" s="23" t="s">
        <v>200</v>
      </c>
      <c r="AJ88" s="22">
        <f>+AC88+AF88</f>
        <v>0.4</v>
      </c>
      <c r="AK88" s="22">
        <f>+L88*AJ88</f>
        <v>0.24</v>
      </c>
      <c r="AL88" s="22">
        <f>+L88-AK88</f>
        <v>0.36</v>
      </c>
      <c r="AM88" s="22">
        <f>IF(AD88='[1]11 FORMULAS'!$P$6,U88-(U88*AJ88),U88)</f>
        <v>0.4</v>
      </c>
      <c r="AN88" s="108">
        <f>+AL92</f>
        <v>7.7759999999999996E-2</v>
      </c>
      <c r="AO88" s="107" t="str">
        <f>IF(AN88&lt;=0,"",IF(AN88&lt;=20%,"Muy Baja",IF(AN88&lt;=40%,"Baja",IF(AN88&lt;=60%,"Media",IF(AN88&lt;=80%,"Alta","Muy Alta")))))</f>
        <v>Muy Baja</v>
      </c>
      <c r="AP88" s="108">
        <f>+AM92</f>
        <v>0.4</v>
      </c>
      <c r="AQ88" s="107" t="str">
        <f>IF(AP88&lt;=0,"",IF(AP88&lt;=20%,"Leve",IF(AP88&lt;=40%,"Menor",IF(AP88&lt;=60%,"Moderado",IF(AP88&lt;=80%,"Mayor","Catastrofico")))))</f>
        <v>Menor</v>
      </c>
      <c r="AR88" s="109" t="str">
        <f>IF(OR(AND(AO88="Muy Baja",AQ88="Leve"),AND(AO88="Muy Baja",AQ88="Menor"),AND(AO88="Baja",AQ88="Leve")),"Bajo",IF(OR(AND(AO88="Muy baja",AQ88="Moderado"),AND(AO88="Baja",AQ88="Menor"),AND(AO88="Baja",AQ88="Moderado"),AND(AO88="Media",AQ88="Leve"),AND(AO88="Media",AQ88="Menor"),AND(AO88="Media",AQ88="Moderado"),AND(AO88="Alta",AQ88="Leve"),AND(AO88="Alta",AQ88="Menor")),"Moderado",IF(OR(AND(AO88="Muy Baja",AQ88="Mayor"),AND(AO88="Baja",AQ88="Mayor"),AND(AO88="Media",AQ88="Mayor"),AND(AO88="Alta",AQ88="Moderado"),AND(AO88="Alta",AQ88="Mayor"),AND(AO88="Muy Alta",AQ88="Leve"),AND(AO88="Muy Alta",AQ88="Menor"),AND(AO88="Muy Alta",AQ88="Moderado"),AND(AO88="Muy Alta",AQ88="Mayor")),"Alto",IF(OR(AND(AO88="Muy Baja",AQ88="Catastrofico"),AND(AO88="Baja",AQ88="Catastrofico"),AND(AO88="Media",AQ88="Catastrofico"),AND(AO88="Alta",AQ88="Catastrofico"),AND(AO88="Muy Alta",AQ88="Catastrofico")),"Extremo",""))))</f>
        <v>Bajo</v>
      </c>
      <c r="AS88" s="110" t="s">
        <v>202</v>
      </c>
      <c r="AT88" s="102"/>
      <c r="AU88" s="102"/>
      <c r="AV88" s="102"/>
      <c r="AW88" s="102"/>
      <c r="AX88" s="102"/>
      <c r="AY88" s="102"/>
      <c r="AZ88" s="102"/>
      <c r="BA88" s="102"/>
      <c r="BB88" s="102"/>
      <c r="BC88" s="102"/>
      <c r="BI88" s="13" t="s">
        <v>327</v>
      </c>
    </row>
    <row r="89" spans="1:61" s="24" customFormat="1" ht="41.25" customHeight="1" x14ac:dyDescent="0.25">
      <c r="A89" s="114"/>
      <c r="B89" s="114"/>
      <c r="C89" s="114"/>
      <c r="D89" s="114"/>
      <c r="E89" s="115"/>
      <c r="F89" s="114"/>
      <c r="G89" s="116"/>
      <c r="H89" s="116"/>
      <c r="I89" s="117"/>
      <c r="J89" s="118"/>
      <c r="K89" s="107"/>
      <c r="L89" s="120"/>
      <c r="M89" s="121"/>
      <c r="N89" s="120"/>
      <c r="O89" s="107"/>
      <c r="P89" s="181"/>
      <c r="Q89" s="31" t="s">
        <v>280</v>
      </c>
      <c r="R89" s="107"/>
      <c r="S89" s="120"/>
      <c r="T89" s="107"/>
      <c r="U89" s="184"/>
      <c r="V89" s="109"/>
      <c r="W89" s="18">
        <v>2</v>
      </c>
      <c r="X89" s="45" t="s">
        <v>434</v>
      </c>
      <c r="Y89" s="41" t="s">
        <v>445</v>
      </c>
      <c r="Z89" s="76" t="s">
        <v>446</v>
      </c>
      <c r="AA89" s="20" t="str">
        <f t="shared" si="76"/>
        <v>Profesional Universiitario TIC   Salvaguarda de información relevante en las unidades administrativas existentes en los servidores mensual</v>
      </c>
      <c r="AB89" s="21" t="s">
        <v>196</v>
      </c>
      <c r="AC89" s="35">
        <f t="shared" ref="AC89:AC92" si="77">IF(AB89="","",IF(AB89="Preventivo",0.25,IF(AB89="Detectivo",0.15,IF(AB89="Correctivo",0.1,))))</f>
        <v>0.25</v>
      </c>
      <c r="AD89" s="22" t="str">
        <f>+IF(OR(AB89='[1]11 FORMULAS'!$O$4,AB89='[1]11 FORMULAS'!$O$5),'[1]11 FORMULAS'!$P$5,IF(AB89='[1]11 FORMULAS'!$O$6,'[1]11 FORMULAS'!$P$6,""))</f>
        <v>Probabilidad</v>
      </c>
      <c r="AE89" s="21" t="s">
        <v>197</v>
      </c>
      <c r="AF89" s="35">
        <f t="shared" ref="AF89:AF92" si="78">IF(AE89="","",IF(AE89="Manual",0.15,IF(AE89="Automático",0.25,)))</f>
        <v>0.15</v>
      </c>
      <c r="AG89" s="23" t="s">
        <v>198</v>
      </c>
      <c r="AH89" s="23" t="s">
        <v>199</v>
      </c>
      <c r="AI89" s="23" t="s">
        <v>200</v>
      </c>
      <c r="AJ89" s="22">
        <f t="shared" ref="AJ89:AJ92" si="79">+AC89+AF89</f>
        <v>0.4</v>
      </c>
      <c r="AK89" s="22">
        <f>+AL88*AJ89</f>
        <v>0.14399999999999999</v>
      </c>
      <c r="AL89" s="22">
        <f>+AL88-AK89</f>
        <v>0.216</v>
      </c>
      <c r="AM89" s="22">
        <f>IF(AD89='[1]11 FORMULAS'!$P$6,AM88-(AM88*AJ89),AM88)</f>
        <v>0.4</v>
      </c>
      <c r="AN89" s="108"/>
      <c r="AO89" s="107"/>
      <c r="AP89" s="108"/>
      <c r="AQ89" s="107"/>
      <c r="AR89" s="109"/>
      <c r="AS89" s="111"/>
      <c r="AT89" s="103"/>
      <c r="AU89" s="103"/>
      <c r="AV89" s="103"/>
      <c r="AW89" s="103"/>
      <c r="AX89" s="103"/>
      <c r="AY89" s="103"/>
      <c r="AZ89" s="103"/>
      <c r="BA89" s="103"/>
      <c r="BB89" s="103"/>
      <c r="BC89" s="103"/>
      <c r="BI89" s="13" t="s">
        <v>329</v>
      </c>
    </row>
    <row r="90" spans="1:61" s="24" customFormat="1" ht="41.25" customHeight="1" x14ac:dyDescent="0.25">
      <c r="A90" s="114"/>
      <c r="B90" s="114"/>
      <c r="C90" s="114"/>
      <c r="D90" s="114"/>
      <c r="E90" s="115"/>
      <c r="F90" s="114"/>
      <c r="G90" s="116"/>
      <c r="H90" s="116"/>
      <c r="I90" s="117"/>
      <c r="J90" s="118"/>
      <c r="K90" s="107"/>
      <c r="L90" s="120"/>
      <c r="M90" s="121"/>
      <c r="N90" s="120"/>
      <c r="O90" s="107"/>
      <c r="P90" s="181"/>
      <c r="Q90" s="31" t="s">
        <v>285</v>
      </c>
      <c r="R90" s="107"/>
      <c r="S90" s="120"/>
      <c r="T90" s="107"/>
      <c r="U90" s="184"/>
      <c r="V90" s="109"/>
      <c r="W90" s="18">
        <v>3</v>
      </c>
      <c r="X90" s="45" t="s">
        <v>434</v>
      </c>
      <c r="Y90" s="41" t="s">
        <v>447</v>
      </c>
      <c r="Z90" s="76" t="s">
        <v>446</v>
      </c>
      <c r="AA90" s="20" t="str">
        <f t="shared" si="76"/>
        <v>Profesional Universiitario TIC  Acceso a las unidades locales de datos por parte del personal autorizado de la oficina de servicios informáticos mensual</v>
      </c>
      <c r="AB90" s="21" t="s">
        <v>196</v>
      </c>
      <c r="AC90" s="35">
        <f t="shared" si="77"/>
        <v>0.25</v>
      </c>
      <c r="AD90" s="22" t="str">
        <f>+IF(OR(AB90='[1]11 FORMULAS'!$O$4,AB90='[1]11 FORMULAS'!$O$5),'[1]11 FORMULAS'!$P$5,IF(AB90='[1]11 FORMULAS'!$O$6,'[1]11 FORMULAS'!$P$6,""))</f>
        <v>Probabilidad</v>
      </c>
      <c r="AE90" s="21" t="s">
        <v>197</v>
      </c>
      <c r="AF90" s="35">
        <f t="shared" si="78"/>
        <v>0.15</v>
      </c>
      <c r="AG90" s="23" t="s">
        <v>198</v>
      </c>
      <c r="AH90" s="23" t="s">
        <v>199</v>
      </c>
      <c r="AI90" s="23" t="s">
        <v>200</v>
      </c>
      <c r="AJ90" s="22">
        <f t="shared" si="79"/>
        <v>0.4</v>
      </c>
      <c r="AK90" s="22">
        <f>+AL89*AJ90</f>
        <v>8.6400000000000005E-2</v>
      </c>
      <c r="AL90" s="22">
        <f t="shared" ref="AL90:AL92" si="80">+AL89-AK90</f>
        <v>0.12959999999999999</v>
      </c>
      <c r="AM90" s="22">
        <f>IF(AD90='[1]11 FORMULAS'!$P$6,AM89-(AM89*AJ90),AM89)</f>
        <v>0.4</v>
      </c>
      <c r="AN90" s="108"/>
      <c r="AO90" s="107"/>
      <c r="AP90" s="108"/>
      <c r="AQ90" s="107"/>
      <c r="AR90" s="109"/>
      <c r="AS90" s="111"/>
      <c r="AT90" s="103"/>
      <c r="AU90" s="103"/>
      <c r="AV90" s="103"/>
      <c r="AW90" s="103"/>
      <c r="AX90" s="103"/>
      <c r="AY90" s="103"/>
      <c r="AZ90" s="103"/>
      <c r="BA90" s="103"/>
      <c r="BB90" s="103"/>
      <c r="BC90" s="103"/>
      <c r="BI90" s="13" t="s">
        <v>331</v>
      </c>
    </row>
    <row r="91" spans="1:61" s="24" customFormat="1" ht="41.25" customHeight="1" x14ac:dyDescent="0.25">
      <c r="A91" s="114"/>
      <c r="B91" s="114"/>
      <c r="C91" s="114"/>
      <c r="D91" s="114"/>
      <c r="E91" s="115"/>
      <c r="F91" s="114"/>
      <c r="G91" s="116"/>
      <c r="H91" s="116"/>
      <c r="I91" s="117"/>
      <c r="J91" s="118"/>
      <c r="K91" s="107"/>
      <c r="L91" s="120"/>
      <c r="M91" s="121"/>
      <c r="N91" s="120"/>
      <c r="O91" s="107"/>
      <c r="P91" s="181"/>
      <c r="Q91" s="31" t="s">
        <v>286</v>
      </c>
      <c r="R91" s="107"/>
      <c r="S91" s="120"/>
      <c r="T91" s="107"/>
      <c r="U91" s="184"/>
      <c r="V91" s="109"/>
      <c r="W91" s="18">
        <v>4</v>
      </c>
      <c r="X91" s="45" t="s">
        <v>434</v>
      </c>
      <c r="Y91" s="41"/>
      <c r="Z91" s="19" t="s">
        <v>436</v>
      </c>
      <c r="AA91" s="20" t="str">
        <f t="shared" si="76"/>
        <v>Profesional Universiitario TIC   Anual.</v>
      </c>
      <c r="AB91" s="21" t="s">
        <v>196</v>
      </c>
      <c r="AC91" s="35">
        <f t="shared" si="77"/>
        <v>0.25</v>
      </c>
      <c r="AD91" s="22" t="str">
        <f>+IF(OR(AB91='[1]11 FORMULAS'!$O$4,AB91='[1]11 FORMULAS'!$O$5),'[1]11 FORMULAS'!$P$5,IF(AB91='[1]11 FORMULAS'!$O$6,'[1]11 FORMULAS'!$P$6,""))</f>
        <v>Probabilidad</v>
      </c>
      <c r="AE91" s="21" t="s">
        <v>197</v>
      </c>
      <c r="AF91" s="35">
        <f t="shared" si="78"/>
        <v>0.15</v>
      </c>
      <c r="AG91" s="23" t="s">
        <v>198</v>
      </c>
      <c r="AH91" s="23" t="s">
        <v>199</v>
      </c>
      <c r="AI91" s="23" t="s">
        <v>200</v>
      </c>
      <c r="AJ91" s="22">
        <f t="shared" si="79"/>
        <v>0.4</v>
      </c>
      <c r="AK91" s="22">
        <f>+AL90*AJ91</f>
        <v>5.1839999999999997E-2</v>
      </c>
      <c r="AL91" s="22">
        <f t="shared" si="80"/>
        <v>7.7759999999999996E-2</v>
      </c>
      <c r="AM91" s="22">
        <f>IF(AD91='[1]11 FORMULAS'!$P$6,AM90-(AM90*AJ91),AM90)</f>
        <v>0.4</v>
      </c>
      <c r="AN91" s="108"/>
      <c r="AO91" s="107"/>
      <c r="AP91" s="108"/>
      <c r="AQ91" s="107"/>
      <c r="AR91" s="109"/>
      <c r="AS91" s="111"/>
      <c r="AT91" s="103"/>
      <c r="AU91" s="103"/>
      <c r="AV91" s="103"/>
      <c r="AW91" s="103"/>
      <c r="AX91" s="103"/>
      <c r="AY91" s="103"/>
      <c r="AZ91" s="103"/>
      <c r="BA91" s="103"/>
      <c r="BB91" s="103"/>
      <c r="BC91" s="103"/>
      <c r="BI91" s="13" t="s">
        <v>332</v>
      </c>
    </row>
    <row r="92" spans="1:61" s="24" customFormat="1" ht="41.25" customHeight="1" x14ac:dyDescent="0.25">
      <c r="A92" s="114"/>
      <c r="B92" s="114"/>
      <c r="C92" s="114"/>
      <c r="D92" s="114"/>
      <c r="E92" s="115"/>
      <c r="F92" s="114"/>
      <c r="G92" s="116"/>
      <c r="H92" s="116"/>
      <c r="I92" s="117"/>
      <c r="J92" s="118"/>
      <c r="K92" s="107"/>
      <c r="L92" s="120"/>
      <c r="M92" s="121"/>
      <c r="N92" s="120"/>
      <c r="O92" s="107"/>
      <c r="P92" s="182"/>
      <c r="Q92" s="31" t="s">
        <v>282</v>
      </c>
      <c r="R92" s="107"/>
      <c r="S92" s="120"/>
      <c r="T92" s="107"/>
      <c r="U92" s="185"/>
      <c r="V92" s="109"/>
      <c r="W92" s="25"/>
      <c r="X92" s="25"/>
      <c r="Y92" s="41"/>
      <c r="Z92" s="25"/>
      <c r="AA92" s="25"/>
      <c r="AB92" s="26"/>
      <c r="AC92" s="35" t="str">
        <f t="shared" si="77"/>
        <v/>
      </c>
      <c r="AD92" s="26"/>
      <c r="AE92" s="26"/>
      <c r="AF92" s="35" t="str">
        <f t="shared" si="78"/>
        <v/>
      </c>
      <c r="AG92" s="26"/>
      <c r="AH92" s="26"/>
      <c r="AI92" s="26"/>
      <c r="AJ92" s="22" t="e">
        <f t="shared" si="79"/>
        <v>#VALUE!</v>
      </c>
      <c r="AK92" s="22"/>
      <c r="AL92" s="22">
        <f t="shared" si="80"/>
        <v>7.7759999999999996E-2</v>
      </c>
      <c r="AM92" s="22">
        <f>IF(AD92='[1]11 FORMULAS'!$P$6,AM91-(AM91*AJ92),AM91)</f>
        <v>0.4</v>
      </c>
      <c r="AN92" s="108"/>
      <c r="AO92" s="107"/>
      <c r="AP92" s="108"/>
      <c r="AQ92" s="107"/>
      <c r="AR92" s="109"/>
      <c r="AS92" s="112"/>
      <c r="AT92" s="104"/>
      <c r="AU92" s="104"/>
      <c r="AV92" s="104"/>
      <c r="AW92" s="104"/>
      <c r="AX92" s="104"/>
      <c r="AY92" s="104"/>
      <c r="AZ92" s="104"/>
      <c r="BA92" s="104"/>
      <c r="BB92" s="104"/>
      <c r="BC92" s="104"/>
      <c r="BI92" s="13" t="s">
        <v>333</v>
      </c>
    </row>
    <row r="93" spans="1:61" s="24" customFormat="1" ht="84.75" customHeight="1" x14ac:dyDescent="0.25">
      <c r="A93" s="114" t="s">
        <v>529</v>
      </c>
      <c r="B93" s="114" t="s">
        <v>342</v>
      </c>
      <c r="C93" s="127" t="s">
        <v>448</v>
      </c>
      <c r="D93" s="127" t="s">
        <v>449</v>
      </c>
      <c r="E93" s="115" t="str">
        <f>+CONCATENATE(B93," ",C93," ",D93)</f>
        <v>Posibilidad de perdida economica y reputacional por recobros de incapacidades  menores a los valores cancelados por la SED debido a Información represada, necesaria para la aprobación de recobros por parte de  Fiduprevisora</v>
      </c>
      <c r="F93" s="114" t="s">
        <v>206</v>
      </c>
      <c r="G93" s="116"/>
      <c r="H93" s="116" t="s">
        <v>195</v>
      </c>
      <c r="I93" s="117" t="str">
        <f>+G93&amp;H93</f>
        <v>Procesos</v>
      </c>
      <c r="J93" s="118">
        <v>12</v>
      </c>
      <c r="K93" s="107" t="str">
        <f>IF(J93&lt;=0,"",IF(J93&lt;=2,"Muy Baja",IF(J93&lt;=24,"Baja",IF(J93&lt;=500,"Media",IF(J93&lt;=5000,"Alta","Muy Alta")))))</f>
        <v>Baja</v>
      </c>
      <c r="L93" s="119">
        <f>IF(K93="","",IF(K93="Muy Baja",0.2,IF(K93="Baja",0.4,IF(K93="Media",0.6,IF(K93="Alta",0.8,IF(K93="Muy Alta",1,))))))</f>
        <v>0.4</v>
      </c>
      <c r="M93" s="121" t="s">
        <v>427</v>
      </c>
      <c r="N93" s="119">
        <f>IF(M93="","",IF(M93="menor a 10 SMLMV",0.2,IF(M93="ENTRE 10 Y 50 SMLMV",0.4,IF(M93="entre 50 y 100 SMLMV",0.6,IF(M93="entre 100 y 500 SMLMV",0.8,IF(M93="Mayor a 500 SMLMV",1,))))))</f>
        <v>0.6</v>
      </c>
      <c r="O93" s="107" t="str">
        <f>IF(N93&lt;=0,"",IF(N93&lt;=20%,"Leve",IF(N93&lt;=40%,"Menor",IF(N93&lt;=60%,"Moderado",IF(N93&lt;=80%,"Mayor","Catastrofico")))))</f>
        <v>Moderado</v>
      </c>
      <c r="P93" s="122" t="s">
        <v>280</v>
      </c>
      <c r="Q93" s="31" t="s">
        <v>281</v>
      </c>
      <c r="R93" s="107" t="str">
        <f>IF(S93&lt;=0,"",IF(S93&lt;=20%,"Leve",IF(S93&lt;=40%,"Menor",IF(S93&lt;=60%,"Moderado",IF(S93&lt;=80%,"Mayor","Catastrofico")))))</f>
        <v>Menor</v>
      </c>
      <c r="S93" s="119">
        <f>IF(P93="","",IF(P93="El riesgo afecta la imagen de algún área de la organización",0.2,IF(P93="El riesgo afecta la imagen de la entidad internamente, de conocimiento general nivel interno, de junta directiva y accionistas y/o de proveedores",0.4,IF(P93="El riesgo afecta la imagen de la entidad con algunos usuarios de relevancia frente al logro de los objetivos",0.6,IF(P93="El riesgo afecta la imagen de la entidad con efecto publicitario sostenido a nivel de sector administrativo, nivel departamental o municipal",0.8,IF(P93="El riesgo afecta la imagen de la entidad a nivel nacional, con efecto publicitario sostenido a nivel país",1,))))))</f>
        <v>0.4</v>
      </c>
      <c r="T93" s="107" t="str">
        <f>IF(U93&lt;=0,"",IF(U93&lt;=20%,"Leve",IF(U93&lt;=40%,"Menor",IF(U93&lt;=60%,"Moderado",IF(U93&lt;=80%,"Mayor","Catastrofico")))))</f>
        <v>Menor</v>
      </c>
      <c r="U93" s="113">
        <f>+S93</f>
        <v>0.4</v>
      </c>
      <c r="V93" s="109" t="str">
        <f>IF(OR(AND(K93="Muy Baja",T93="Leve"),AND(K93="Muy Baja",T93="Menor"),AND(K93="Baja",T93="Leve")),"Bajo",IF(OR(AND(K93="Muy baja",T93="Moderado"),AND(K93="Baja",T93="Menor"),AND(K93="Baja",T93="Moderado"),AND(K93="Media",T93="Leve"),AND(K93="Media",T93="Menor"),AND(K93="Media",T93="Moderado"),AND(K93="Alta",T93="Leve"),AND(K93="Alta",T93="Menor")),"Moderado",IF(OR(AND(K93="Muy Baja",T93="Mayor"),AND(K93="Baja",T93="Mayor"),AND(K93="Media",T93="Mayor"),AND(K93="Alta",T93="Moderado"),AND(K93="Alta",T93="Mayor"),AND(K93="Muy Alta",T93="Leve"),AND(K93="Muy Alta",T93="Menor"),AND(K93="Muy Alta",T93="Moderado"),AND(K93="Muy Alta",T93="Mayor")),"Alto",IF(OR(AND(K93="Muy Baja",T93="Catastrofico"),AND(K93="Baja",T93="Catastrofico"),AND(K93="Media",T93="Catastrofico"),AND(K93="Alta",T93="Catastrofico"),AND(K93="Muy Alta",T93="Catastrofico")),"Extremo",))))</f>
        <v>Moderado</v>
      </c>
      <c r="W93" s="18">
        <v>1</v>
      </c>
      <c r="X93" s="42" t="s">
        <v>450</v>
      </c>
      <c r="Y93" s="41" t="s">
        <v>451</v>
      </c>
      <c r="Z93" s="77" t="s">
        <v>363</v>
      </c>
      <c r="AA93" s="49" t="str">
        <f t="shared" ref="AA93:AA101" si="81">+CONCATENATE(X93," ",Y93," ",Z93)</f>
        <v xml:space="preserve">Subdirector tecnico de talento humano  realiza socialización a las IEO sobre los procedimientos que impactan en la actividad de recobros. anual </v>
      </c>
      <c r="AB93" s="21" t="s">
        <v>196</v>
      </c>
      <c r="AC93" s="35">
        <f t="shared" ref="AC93:AC100" si="82">IF(AB93="","",IF(AB93="Preventivo",0.25,IF(AB93="Detectivo",0.15,IF(AB93="Correctivo",0.1,))))</f>
        <v>0.25</v>
      </c>
      <c r="AD93" s="22" t="str">
        <f>+IF(OR(AB93='[1]11 FORMULAS'!$O$4,AB93='[1]11 FORMULAS'!$O$5),'[1]11 FORMULAS'!$P$5,IF(AB93='[1]11 FORMULAS'!$O$6,'[1]11 FORMULAS'!$P$6,""))</f>
        <v>Probabilidad</v>
      </c>
      <c r="AE93" s="21" t="s">
        <v>197</v>
      </c>
      <c r="AF93" s="35">
        <f t="shared" ref="AF93:AF100" si="83">IF(AE93="","",IF(AE93="Manual",0.15,IF(AE93="Automatico",0.25,)))</f>
        <v>0.15</v>
      </c>
      <c r="AG93" s="23" t="s">
        <v>198</v>
      </c>
      <c r="AH93" s="23" t="s">
        <v>199</v>
      </c>
      <c r="AI93" s="23" t="s">
        <v>200</v>
      </c>
      <c r="AJ93" s="22">
        <f>+AC93+AF93</f>
        <v>0.4</v>
      </c>
      <c r="AK93" s="22">
        <f>+L93*AJ93</f>
        <v>0.16000000000000003</v>
      </c>
      <c r="AL93" s="22">
        <f>+L93-AK93</f>
        <v>0.24</v>
      </c>
      <c r="AM93" s="22">
        <f>IF(AD93='[1]11 FORMULAS'!$P$6,U93-(U93*AJ93),U93)</f>
        <v>0.4</v>
      </c>
      <c r="AN93" s="108">
        <f>+AL94</f>
        <v>0.16799999999999998</v>
      </c>
      <c r="AO93" s="107" t="str">
        <f>IF(AN93&lt;=0,"",IF(AN93&lt;=20%,"Muy Baja",IF(AN93&lt;=40%,"Baja",IF(AN93&lt;=60%,"Media",IF(AN93&lt;=80%,"Alta","Muy Alta")))))</f>
        <v>Muy Baja</v>
      </c>
      <c r="AP93" s="108">
        <f>+AM94</f>
        <v>0.4</v>
      </c>
      <c r="AQ93" s="107" t="str">
        <f>IF(AP93&lt;=0,"",IF(AP93&lt;=20%,"Leve",IF(AP93&lt;=40%,"Menor",IF(AP93&lt;=60%,"Moderado",IF(AP93&lt;=80%,"Mayor","Catastrofico")))))</f>
        <v>Menor</v>
      </c>
      <c r="AR93" s="109" t="str">
        <f>IF(OR(AND(AO93="Muy Baja",AQ93="Leve"),AND(AO93="Muy Baja",AQ93="Menor"),AND(AO93="Baja",AQ93="Leve")),"Bajo",IF(OR(AND(AO93="Muy baja",AQ93="Moderado"),AND(AO93="Baja",AQ93="Menor"),AND(AO93="Baja",AQ93="Moderado"),AND(AO93="Media",AQ93="Leve"),AND(AO93="Media",AQ93="Menor"),AND(AO93="Media",AQ93="Moderado"),AND(AO93="Alta",AQ93="Leve"),AND(AO93="Alta",AQ93="Menor")),"Moderado",IF(OR(AND(AO93="Muy Baja",AQ93="Mayor"),AND(AO93="Baja",AQ93="Mayor"),AND(AO93="Media",AQ93="Mayor"),AND(AO93="Alta",AQ93="Moderado"),AND(AO93="Alta",AQ93="Mayor"),AND(AO93="Muy Alta",AQ93="Leve"),AND(AO93="Muy Alta",AQ93="Menor"),AND(AO93="Muy Alta",AQ93="Moderado"),AND(AO93="Muy Alta",AQ93="Mayor")),"Alto",IF(OR(AND(AO93="Muy Baja",AQ93="Catastrofico"),AND(AO93="Baja",AQ93="Catastrofico"),AND(AO93="Media",AQ93="Catastrofico"),AND(AO93="Alta",AQ93="Catastrofico"),AND(AO93="Muy Alta",AQ93="Catastrofico")),"Extremo",""))))</f>
        <v>Bajo</v>
      </c>
      <c r="AS93" s="110" t="s">
        <v>202</v>
      </c>
      <c r="AT93" s="125"/>
      <c r="AU93" s="125"/>
      <c r="AV93" s="125"/>
      <c r="AW93" s="125"/>
      <c r="AX93" s="125"/>
      <c r="AY93" s="125"/>
      <c r="AZ93" s="125"/>
      <c r="BA93" s="125"/>
      <c r="BB93" s="125"/>
      <c r="BC93" s="125"/>
      <c r="BE93" s="32" t="str">
        <f>IF(BD93="","",IF(BD93="Muy Baja",0.2,IF(BD93="Baja",0.4,IF(BD93="Media",0.6,IF(BD93="Alta",0.8,IF(BD93="Muy Alta",1,))))))</f>
        <v/>
      </c>
      <c r="BF93" s="105" t="s">
        <v>295</v>
      </c>
      <c r="BG93" s="106"/>
      <c r="BI93" s="13" t="s">
        <v>284</v>
      </c>
    </row>
    <row r="94" spans="1:61" s="24" customFormat="1" ht="45.75" customHeight="1" x14ac:dyDescent="0.25">
      <c r="A94" s="114"/>
      <c r="B94" s="114"/>
      <c r="C94" s="128"/>
      <c r="D94" s="128"/>
      <c r="E94" s="115"/>
      <c r="F94" s="114"/>
      <c r="G94" s="116"/>
      <c r="H94" s="116"/>
      <c r="I94" s="117"/>
      <c r="J94" s="118"/>
      <c r="K94" s="107"/>
      <c r="L94" s="120"/>
      <c r="M94" s="121"/>
      <c r="N94" s="120"/>
      <c r="O94" s="107"/>
      <c r="P94" s="123"/>
      <c r="Q94" s="31" t="s">
        <v>280</v>
      </c>
      <c r="R94" s="107"/>
      <c r="S94" s="120"/>
      <c r="T94" s="107"/>
      <c r="U94" s="113"/>
      <c r="V94" s="109"/>
      <c r="W94" s="18">
        <v>2</v>
      </c>
      <c r="X94" s="41" t="s">
        <v>450</v>
      </c>
      <c r="Y94" s="41" t="s">
        <v>452</v>
      </c>
      <c r="Z94" s="41" t="s">
        <v>374</v>
      </c>
      <c r="AA94" s="49" t="str">
        <f t="shared" si="81"/>
        <v xml:space="preserve">Subdirector tecnico de talento humano  identifica todas y cada una de las incapacidades generadas con las solicitudes de recobro y gestión realizada  mensual </v>
      </c>
      <c r="AB94" s="21" t="s">
        <v>314</v>
      </c>
      <c r="AC94" s="35">
        <f t="shared" si="82"/>
        <v>0.15</v>
      </c>
      <c r="AD94" s="22" t="str">
        <f>+IF(OR(AB94='[1]11 FORMULAS'!$O$4,AB94='[1]11 FORMULAS'!$O$5),'[1]11 FORMULAS'!$P$5,IF(AB94='[1]11 FORMULAS'!$O$6,'[1]11 FORMULAS'!$P$6,""))</f>
        <v>Probabilidad</v>
      </c>
      <c r="AE94" s="21" t="s">
        <v>197</v>
      </c>
      <c r="AF94" s="35">
        <f t="shared" si="83"/>
        <v>0.15</v>
      </c>
      <c r="AG94" s="23" t="s">
        <v>198</v>
      </c>
      <c r="AH94" s="23" t="s">
        <v>199</v>
      </c>
      <c r="AI94" s="23" t="s">
        <v>200</v>
      </c>
      <c r="AJ94" s="22">
        <f t="shared" ref="AJ94" si="84">+AC94+AF94</f>
        <v>0.3</v>
      </c>
      <c r="AK94" s="22">
        <f>+AL93*AJ94</f>
        <v>7.1999999999999995E-2</v>
      </c>
      <c r="AL94" s="22">
        <f>+AL93-AK94</f>
        <v>0.16799999999999998</v>
      </c>
      <c r="AM94" s="22">
        <f>IF(AD94='[1]11 FORMULAS'!$P$6,AM93-(AM93*AJ94),AM93)</f>
        <v>0.4</v>
      </c>
      <c r="AN94" s="108"/>
      <c r="AO94" s="107"/>
      <c r="AP94" s="108"/>
      <c r="AQ94" s="107"/>
      <c r="AR94" s="109"/>
      <c r="AS94" s="111"/>
      <c r="AT94" s="125"/>
      <c r="AU94" s="125"/>
      <c r="AV94" s="125"/>
      <c r="AW94" s="125"/>
      <c r="AX94" s="125"/>
      <c r="AY94" s="125"/>
      <c r="AZ94" s="125"/>
      <c r="BA94" s="125"/>
      <c r="BB94" s="125"/>
      <c r="BC94" s="125"/>
      <c r="BE94" s="33"/>
      <c r="BF94"/>
      <c r="BI94" s="13" t="s">
        <v>282</v>
      </c>
    </row>
    <row r="95" spans="1:61" s="24" customFormat="1" ht="84.75" customHeight="1" x14ac:dyDescent="0.25">
      <c r="A95" s="114" t="s">
        <v>530</v>
      </c>
      <c r="B95" s="114" t="s">
        <v>355</v>
      </c>
      <c r="C95" s="114" t="s">
        <v>453</v>
      </c>
      <c r="D95" s="114" t="s">
        <v>454</v>
      </c>
      <c r="E95" s="115" t="str">
        <f>+CONCATENATE(B95," ",C95," ",D95)</f>
        <v>Posibilidad de perdida reputacional y economica por posesión de funcionarios sin el cumplimiento de requisitos por dispersión de información entre los diferentes sistemas de información. Muchos sistemas de información del MEN no tienen Inter operatividad.</v>
      </c>
      <c r="F95" s="114" t="s">
        <v>206</v>
      </c>
      <c r="G95" s="116"/>
      <c r="H95" s="116" t="s">
        <v>195</v>
      </c>
      <c r="I95" s="117" t="str">
        <f>+G95&amp;H95</f>
        <v>Procesos</v>
      </c>
      <c r="J95" s="118">
        <v>100</v>
      </c>
      <c r="K95" s="107" t="str">
        <f>IF(J95&lt;=0,"",IF(J95&lt;=2,"Muy Baja",IF(J95&lt;=24,"Baja",IF(J95&lt;=500,"Media",IF(J95&lt;=5000,"Alta","Muy Alta")))))</f>
        <v>Media</v>
      </c>
      <c r="L95" s="119">
        <f>IF(K95="","",IF(K95="Muy Baja",0.2,IF(K95="Baja",0.4,IF(K95="Media",0.6,IF(K95="Alta",0.8,IF(K95="Muy Alta",1,))))))</f>
        <v>0.6</v>
      </c>
      <c r="M95" s="121" t="s">
        <v>360</v>
      </c>
      <c r="N95" s="119">
        <f>IF(M95="","",IF(M95="menor a 10 SMLMV",0.2,IF(M95="ENTRE 10 Y 50 SMLMV",0.4,IF(M95="entre 50 y 100 SMLMV",0.6,IF(M95="entre 100 y 500 SMLMV",0.8,IF(M95="Mayor a 500 SMLMV",1,))))))</f>
        <v>0.4</v>
      </c>
      <c r="O95" s="107" t="str">
        <f>IF(N95&lt;=0,"",IF(N95&lt;=20%,"Leve",IF(N95&lt;=40%,"Menor",IF(N95&lt;=60%,"Moderado",IF(N95&lt;=80%,"Mayor","Catastrofico")))))</f>
        <v>Menor</v>
      </c>
      <c r="P95" s="126" t="s">
        <v>285</v>
      </c>
      <c r="Q95" s="31" t="s">
        <v>281</v>
      </c>
      <c r="R95" s="107" t="str">
        <f>IF(S95&lt;=0,"",IF(S95&lt;=20%,"Leve",IF(S95&lt;=40%,"Menor",IF(S95&lt;=60%,"Moderado",IF(S95&lt;=80%,"Mayor","Catastrofico")))))</f>
        <v>Moderado</v>
      </c>
      <c r="S95" s="119">
        <f>IF(P95="","",IF(P95="El riesgo afecta la imagen de algún área de la organización",0.2,IF(P95="El riesgo afecta la imagen de la entidad internamente, de conocimiento general nivel interno, de junta directiva y accionistas y/o de proveedores",0.4,IF(P95="El riesgo afecta la imagen de la entidad con algunos usuarios de relevancia frente al logro de los objetivos",0.6,IF(P95="El riesgo afecta la imagen de la entidad con efecto publicitario sostenido a nivel de sector administrativo, nivel departamental o municipal",0.8,IF(P95="El riesgo afecta la imagen de la entidad a nivel nacional, con efecto publicitario sostenido a nivel país",1,))))))</f>
        <v>0.6</v>
      </c>
      <c r="T95" s="107" t="str">
        <f>IF(U95&lt;=0,"",IF(U95&lt;=20%,"Leve",IF(U95&lt;=40%,"Menor",IF(U95&lt;=60%,"Moderado",IF(U95&lt;=80%,"Mayor","Catastrofico")))))</f>
        <v>Moderado</v>
      </c>
      <c r="U95" s="113">
        <f>+S95</f>
        <v>0.6</v>
      </c>
      <c r="V95" s="109" t="str">
        <f>IF(OR(AND(K95="Muy Baja",T95="Leve"),AND(K95="Muy Baja",T95="Menor"),AND(K95="Baja",T95="Leve")),"Bajo",IF(OR(AND(K95="Muy baja",T95="Moderado"),AND(K95="Baja",T95="Menor"),AND(K95="Baja",T95="Moderado"),AND(K95="Media",T95="Leve"),AND(K95="Media",T95="Menor"),AND(K95="Media",T95="Moderado"),AND(K95="Alta",T95="Leve"),AND(K95="Alta",T95="Menor")),"Moderado",IF(OR(AND(K95="Muy Baja",T95="Mayor"),AND(K95="Baja",T95="Mayor"),AND(K95="Media",T95="Mayor"),AND(K95="Alta",T95="Moderado"),AND(K95="Alta",T95="Mayor"),AND(K95="Muy Alta",T95="Leve"),AND(K95="Muy Alta",T95="Menor"),AND(K95="Muy Alta",T95="Moderado"),AND(K95="Muy Alta",T95="Mayor")),"Alto",IF(OR(AND(K95="Muy Baja",T95="Catastrofico"),AND(K95="Baja",T95="Catastrofico"),AND(K95="Media",T95="Catastrofico"),AND(K95="Alta",T95="Catastrofico"),AND(K95="Muy Alta",T95="Catastrofico")),"Extremo",))))</f>
        <v>Moderado</v>
      </c>
      <c r="W95" s="18">
        <v>1</v>
      </c>
      <c r="X95" s="41" t="s">
        <v>450</v>
      </c>
      <c r="Y95" s="41" t="s">
        <v>455</v>
      </c>
      <c r="Z95" s="41" t="s">
        <v>303</v>
      </c>
      <c r="AA95" s="20" t="str">
        <f t="shared" si="81"/>
        <v xml:space="preserve">Subdirector tecnico de talento humano  socializa con el equipo responsable los mecanismos de control para la verificación de los títulos de estudio y documentos requeridos. Anual </v>
      </c>
      <c r="AB95" s="21" t="s">
        <v>196</v>
      </c>
      <c r="AC95" s="44">
        <f t="shared" si="82"/>
        <v>0.25</v>
      </c>
      <c r="AD95" s="22" t="str">
        <f>+IF(OR(AB95='[1]11 FORMULAS'!$O$4,AB95='[1]11 FORMULAS'!$O$5),'[1]11 FORMULAS'!$P$5,IF(AB95='[1]11 FORMULAS'!$O$6,'[1]11 FORMULAS'!$P$6,""))</f>
        <v>Probabilidad</v>
      </c>
      <c r="AE95" s="21" t="s">
        <v>197</v>
      </c>
      <c r="AF95" s="44">
        <f t="shared" si="83"/>
        <v>0.15</v>
      </c>
      <c r="AG95" s="23" t="s">
        <v>198</v>
      </c>
      <c r="AH95" s="23" t="s">
        <v>199</v>
      </c>
      <c r="AI95" s="23" t="s">
        <v>200</v>
      </c>
      <c r="AJ95" s="22">
        <f>+AC95+AF95</f>
        <v>0.4</v>
      </c>
      <c r="AK95" s="22">
        <f>+L95*AJ95</f>
        <v>0.24</v>
      </c>
      <c r="AL95" s="22">
        <f>+L95-AK95</f>
        <v>0.36</v>
      </c>
      <c r="AM95" s="22">
        <f>IF(AD95='[1]11 FORMULAS'!$P$6,U95-(U95*AJ95),U95)</f>
        <v>0.6</v>
      </c>
      <c r="AN95" s="108">
        <f>+AL96</f>
        <v>0.252</v>
      </c>
      <c r="AO95" s="107" t="str">
        <f>IF(AN95&lt;=0,"",IF(AN95&lt;=20%,"Muy Baja",IF(AN95&lt;=40%,"Baja",IF(AN95&lt;=60%,"Media",IF(AN95&lt;=80%,"Alta","Muy Alta")))))</f>
        <v>Baja</v>
      </c>
      <c r="AP95" s="108">
        <f>+AM96</f>
        <v>0.6</v>
      </c>
      <c r="AQ95" s="107" t="str">
        <f>IF(AP95&lt;=0,"",IF(AP95&lt;=20%,"Leve",IF(AP95&lt;=40%,"Menor",IF(AP95&lt;=60%,"Moderado",IF(AP95&lt;=80%,"Mayor","Catastrofico")))))</f>
        <v>Moderado</v>
      </c>
      <c r="AR95" s="109" t="str">
        <f>IF(OR(AND(AO95="Muy Baja",AQ95="Leve"),AND(AO95="Muy Baja",AQ95="Menor"),AND(AO95="Baja",AQ95="Leve")),"Bajo",IF(OR(AND(AO95="Muy baja",AQ95="Moderado"),AND(AO95="Baja",AQ95="Menor"),AND(AO95="Baja",AQ95="Moderado"),AND(AO95="Media",AQ95="Leve"),AND(AO95="Media",AQ95="Menor"),AND(AO95="Media",AQ95="Moderado"),AND(AO95="Alta",AQ95="Leve"),AND(AO95="Alta",AQ95="Menor")),"Moderado",IF(OR(AND(AO95="Muy Baja",AQ95="Mayor"),AND(AO95="Baja",AQ95="Mayor"),AND(AO95="Media",AQ95="Mayor"),AND(AO95="Alta",AQ95="Moderado"),AND(AO95="Alta",AQ95="Mayor"),AND(AO95="Muy Alta",AQ95="Leve"),AND(AO95="Muy Alta",AQ95="Menor"),AND(AO95="Muy Alta",AQ95="Moderado"),AND(AO95="Muy Alta",AQ95="Mayor")),"Alto",IF(OR(AND(AO95="Muy Baja",AQ95="Catastrofico"),AND(AO95="Baja",AQ95="Catastrofico"),AND(AO95="Media",AQ95="Catastrofico"),AND(AO95="Alta",AQ95="Catastrofico"),AND(AO95="Muy Alta",AQ95="Catastrofico")),"Extremo",""))))</f>
        <v>Moderado</v>
      </c>
      <c r="AS95" s="121" t="s">
        <v>202</v>
      </c>
      <c r="AT95" s="125"/>
      <c r="AU95" s="125"/>
      <c r="AV95" s="125"/>
      <c r="AW95" s="125"/>
      <c r="AX95" s="125"/>
      <c r="AY95" s="125"/>
      <c r="AZ95" s="125"/>
      <c r="BA95" s="125"/>
      <c r="BB95" s="125"/>
      <c r="BC95" s="125"/>
      <c r="BE95" s="32" t="str">
        <f>IF(BD95="","",IF(BD95="Muy Baja",0.2,IF(BD95="Baja",0.4,IF(BD95="Media",0.6,IF(BD95="Alta",0.8,IF(BD95="Muy Alta",1,))))))</f>
        <v/>
      </c>
      <c r="BF95" s="105" t="s">
        <v>295</v>
      </c>
      <c r="BG95" s="106"/>
      <c r="BI95" s="13" t="s">
        <v>284</v>
      </c>
    </row>
    <row r="96" spans="1:61" s="24" customFormat="1" ht="57" customHeight="1" x14ac:dyDescent="0.25">
      <c r="A96" s="114"/>
      <c r="B96" s="114"/>
      <c r="C96" s="114"/>
      <c r="D96" s="114"/>
      <c r="E96" s="115"/>
      <c r="F96" s="114"/>
      <c r="G96" s="116"/>
      <c r="H96" s="116"/>
      <c r="I96" s="117"/>
      <c r="J96" s="118"/>
      <c r="K96" s="107"/>
      <c r="L96" s="120"/>
      <c r="M96" s="121"/>
      <c r="N96" s="120"/>
      <c r="O96" s="107"/>
      <c r="P96" s="126"/>
      <c r="Q96" s="31" t="s">
        <v>280</v>
      </c>
      <c r="R96" s="107"/>
      <c r="S96" s="120"/>
      <c r="T96" s="107"/>
      <c r="U96" s="113"/>
      <c r="V96" s="109"/>
      <c r="W96" s="18">
        <v>2</v>
      </c>
      <c r="X96" s="41" t="s">
        <v>450</v>
      </c>
      <c r="Y96" s="41" t="s">
        <v>456</v>
      </c>
      <c r="Z96" s="41" t="s">
        <v>457</v>
      </c>
      <c r="AA96" s="20" t="str">
        <f t="shared" si="81"/>
        <v xml:space="preserve">Subdirector tecnico de talento humano  confirma con los establecimientos educativos y/u organismos la autenticidad de los mismos. En cada proceso </v>
      </c>
      <c r="AB96" s="21" t="s">
        <v>314</v>
      </c>
      <c r="AC96" s="44">
        <f t="shared" si="82"/>
        <v>0.15</v>
      </c>
      <c r="AD96" s="22" t="str">
        <f>+IF(OR(AB96='[1]11 FORMULAS'!$O$4,AB96='[1]11 FORMULAS'!$O$5),'[1]11 FORMULAS'!$P$5,IF(AB96='[1]11 FORMULAS'!$O$6,'[1]11 FORMULAS'!$P$6,""))</f>
        <v>Probabilidad</v>
      </c>
      <c r="AE96" s="21" t="s">
        <v>197</v>
      </c>
      <c r="AF96" s="44">
        <f t="shared" si="83"/>
        <v>0.15</v>
      </c>
      <c r="AG96" s="23" t="s">
        <v>198</v>
      </c>
      <c r="AH96" s="23" t="s">
        <v>199</v>
      </c>
      <c r="AI96" s="23" t="s">
        <v>200</v>
      </c>
      <c r="AJ96" s="22">
        <f t="shared" ref="AJ96" si="85">+AC96+AF96</f>
        <v>0.3</v>
      </c>
      <c r="AK96" s="22">
        <f>+AL95*AJ96</f>
        <v>0.108</v>
      </c>
      <c r="AL96" s="22">
        <f>+AL95-AK96</f>
        <v>0.252</v>
      </c>
      <c r="AM96" s="22">
        <f>IF(AD96='[1]11 FORMULAS'!$P$6,AM95-(AM95*AJ96),AM95)</f>
        <v>0.6</v>
      </c>
      <c r="AN96" s="108"/>
      <c r="AO96" s="107"/>
      <c r="AP96" s="108"/>
      <c r="AQ96" s="107"/>
      <c r="AR96" s="109"/>
      <c r="AS96" s="121"/>
      <c r="AT96" s="125"/>
      <c r="AU96" s="125"/>
      <c r="AV96" s="125"/>
      <c r="AW96" s="125"/>
      <c r="AX96" s="125"/>
      <c r="AY96" s="125"/>
      <c r="AZ96" s="125"/>
      <c r="BA96" s="125"/>
      <c r="BB96" s="125"/>
      <c r="BC96" s="125"/>
      <c r="BE96" s="33"/>
      <c r="BF96"/>
      <c r="BI96" s="13" t="s">
        <v>282</v>
      </c>
    </row>
    <row r="97" spans="1:61" s="24" customFormat="1" ht="84.75" customHeight="1" x14ac:dyDescent="0.25">
      <c r="A97" s="114" t="s">
        <v>531</v>
      </c>
      <c r="B97" s="114" t="s">
        <v>205</v>
      </c>
      <c r="C97" s="114" t="s">
        <v>458</v>
      </c>
      <c r="D97" s="114" t="s">
        <v>399</v>
      </c>
      <c r="E97" s="115" t="str">
        <f>+CONCATENATE(B97," ",C97," ",D97)</f>
        <v>Posibilidad de perdida reputacional por ncumplimiento de metas establecidas en el SGC  debido a la falta de apropiación por parte de los líderes de proceso en el enfoque de toma de decisiones basadas en datos (poco uso del análisis de indicadores para la toma de decisiones)</v>
      </c>
      <c r="F97" s="114" t="s">
        <v>206</v>
      </c>
      <c r="G97" s="116"/>
      <c r="H97" s="116" t="s">
        <v>195</v>
      </c>
      <c r="I97" s="117" t="str">
        <f>+G97&amp;H97</f>
        <v>Procesos</v>
      </c>
      <c r="J97" s="118">
        <v>12</v>
      </c>
      <c r="K97" s="107" t="str">
        <f>IF(J97&lt;=0,"",IF(J97&lt;=2,"Muy Baja",IF(J97&lt;=24,"Baja",IF(J97&lt;=500,"Media",IF(J97&lt;=5000,"Alta","Muy Alta")))))</f>
        <v>Baja</v>
      </c>
      <c r="L97" s="119">
        <f>IF(K97="","",IF(K97="Muy Baja",0.2,IF(K97="Baja",0.4,IF(K97="Media",0.6,IF(K97="Alta",0.8,IF(K97="Muy Alta",1,))))))</f>
        <v>0.4</v>
      </c>
      <c r="M97" s="121" t="s">
        <v>201</v>
      </c>
      <c r="N97" s="119">
        <f>IF(M97="","",IF(M97="menor a 10 SMLMV",0.2,IF(M97="ENTRE 10 Y 50 SMLMV",0.4,IF(M97="entre 50 y 100 SMLMV",0.6,IF(M97="entre 100 y 500 SMLMV",0.8,IF(M97="Mayor a 500 SMLMV",1,))))))</f>
        <v>0</v>
      </c>
      <c r="O97" s="107" t="str">
        <f>IF(N97&lt;=0,"",IF(N97&lt;=20%,"Leve",IF(N97&lt;=40%,"Menor",IF(N97&lt;=60%,"Moderado",IF(N97&lt;=80%,"Mayor","Catastrofico")))))</f>
        <v/>
      </c>
      <c r="P97" s="122" t="s">
        <v>280</v>
      </c>
      <c r="Q97" s="31" t="s">
        <v>281</v>
      </c>
      <c r="R97" s="107" t="str">
        <f>IF(S97&lt;=0,"",IF(S97&lt;=20%,"Leve",IF(S97&lt;=40%,"Menor",IF(S97&lt;=60%,"Moderado",IF(S97&lt;=80%,"Mayor","Catastrofico")))))</f>
        <v>Menor</v>
      </c>
      <c r="S97" s="119">
        <f>IF(P97="","",IF(P97="El riesgo afecta la imagen de algún área de la organización",0.2,IF(P97="El riesgo afecta la imagen de la entidad internamente, de conocimiento general nivel interno, de junta directiva y accionistas y/o de proveedores",0.4,IF(P97="El riesgo afecta la imagen de la entidad con algunos usuarios de relevancia frente al logro de los objetivos",0.6,IF(P97="El riesgo afecta la imagen de la entidad con efecto publicitario sostenido a nivel de sector administrativo, nivel departamental o municipal",0.8,IF(P97="El riesgo afecta la imagen de la entidad a nivel nacional, con efecto publicitario sostenido a nivel país",1,))))))</f>
        <v>0.4</v>
      </c>
      <c r="T97" s="107" t="str">
        <f>IF(U97&lt;=0,"",IF(U97&lt;=20%,"Leve",IF(U97&lt;=40%,"Menor",IF(U97&lt;=60%,"Moderado",IF(U97&lt;=80%,"Mayor","Catastrofico")))))</f>
        <v>Menor</v>
      </c>
      <c r="U97" s="113">
        <f>+S97</f>
        <v>0.4</v>
      </c>
      <c r="V97" s="109" t="str">
        <f>IF(OR(AND(K97="Muy Baja",T97="Leve"),AND(K97="Muy Baja",T97="Menor"),AND(K97="Baja",T97="Leve")),"Bajo",IF(OR(AND(K97="Muy baja",T97="Moderado"),AND(K97="Baja",T97="Menor"),AND(K97="Baja",T97="Moderado"),AND(K97="Media",T97="Leve"),AND(K97="Media",T97="Menor"),AND(K97="Media",T97="Moderado"),AND(K97="Alta",T97="Leve"),AND(K97="Alta",T97="Menor")),"Moderado",IF(OR(AND(K97="Muy Baja",T97="Mayor"),AND(K97="Baja",T97="Mayor"),AND(K97="Media",T97="Mayor"),AND(K97="Alta",T97="Moderado"),AND(K97="Alta",T97="Mayor"),AND(K97="Muy Alta",T97="Leve"),AND(K97="Muy Alta",T97="Menor"),AND(K97="Muy Alta",T97="Moderado"),AND(K97="Muy Alta",T97="Mayor")),"Alto",IF(OR(AND(K97="Muy Baja",T97="Catastrofico"),AND(K97="Baja",T97="Catastrofico"),AND(K97="Media",T97="Catastrofico"),AND(K97="Alta",T97="Catastrofico"),AND(K97="Muy Alta",T97="Catastrofico")),"Extremo",))))</f>
        <v>Moderado</v>
      </c>
      <c r="W97" s="18">
        <v>1</v>
      </c>
      <c r="X97" s="77" t="s">
        <v>301</v>
      </c>
      <c r="Y97" s="41" t="s">
        <v>459</v>
      </c>
      <c r="Z97" s="77" t="s">
        <v>303</v>
      </c>
      <c r="AA97" s="20" t="str">
        <f t="shared" si="81"/>
        <v xml:space="preserve">Subdirector tecnico de Inspeccion y vigilancia realiza revisión a la estructura de los indicadores definidos para los procesos. Anual </v>
      </c>
      <c r="AB97" s="21" t="s">
        <v>196</v>
      </c>
      <c r="AC97" s="35">
        <f t="shared" si="82"/>
        <v>0.25</v>
      </c>
      <c r="AD97" s="22" t="str">
        <f>+IF(OR(AB97='[1]11 FORMULAS'!$O$4,AB97='[1]11 FORMULAS'!$O$5),'[1]11 FORMULAS'!$P$5,IF(AB97='[1]11 FORMULAS'!$O$6,'[1]11 FORMULAS'!$P$6,""))</f>
        <v>Probabilidad</v>
      </c>
      <c r="AE97" s="21" t="s">
        <v>197</v>
      </c>
      <c r="AF97" s="35">
        <f t="shared" si="83"/>
        <v>0.15</v>
      </c>
      <c r="AG97" s="23" t="s">
        <v>198</v>
      </c>
      <c r="AH97" s="23" t="s">
        <v>199</v>
      </c>
      <c r="AI97" s="23" t="s">
        <v>200</v>
      </c>
      <c r="AJ97" s="22">
        <f>+AC97+AF97</f>
        <v>0.4</v>
      </c>
      <c r="AK97" s="22">
        <f>+L97*AJ97</f>
        <v>0.16000000000000003</v>
      </c>
      <c r="AL97" s="22">
        <f>+L97-AK97</f>
        <v>0.24</v>
      </c>
      <c r="AM97" s="22">
        <f>IF(AD97='[1]11 FORMULAS'!$P$6,U97-(U97*AJ97),U97)</f>
        <v>0.4</v>
      </c>
      <c r="AN97" s="108">
        <f>+AL98</f>
        <v>0.14399999999999999</v>
      </c>
      <c r="AO97" s="107" t="str">
        <f>IF(AN97&lt;=0,"",IF(AN97&lt;=20%,"Muy Baja",IF(AN97&lt;=40%,"Baja",IF(AN97&lt;=60%,"Media",IF(AN97&lt;=80%,"Alta","Muy Alta")))))</f>
        <v>Muy Baja</v>
      </c>
      <c r="AP97" s="108">
        <f>+AM98</f>
        <v>0.4</v>
      </c>
      <c r="AQ97" s="107" t="str">
        <f>IF(AP97&lt;=0,"",IF(AP97&lt;=20%,"Leve",IF(AP97&lt;=40%,"Menor",IF(AP97&lt;=60%,"Moderado",IF(AP97&lt;=80%,"Mayor","Catastrofico")))))</f>
        <v>Menor</v>
      </c>
      <c r="AR97" s="109" t="str">
        <f>IF(OR(AND(AO97="Muy Baja",AQ97="Leve"),AND(AO97="Muy Baja",AQ97="Menor"),AND(AO97="Baja",AQ97="Leve")),"Bajo",IF(OR(AND(AO97="Muy baja",AQ97="Moderado"),AND(AO97="Baja",AQ97="Menor"),AND(AO97="Baja",AQ97="Moderado"),AND(AO97="Media",AQ97="Leve"),AND(AO97="Media",AQ97="Menor"),AND(AO97="Media",AQ97="Moderado"),AND(AO97="Alta",AQ97="Leve"),AND(AO97="Alta",AQ97="Menor")),"Moderado",IF(OR(AND(AO97="Muy Baja",AQ97="Mayor"),AND(AO97="Baja",AQ97="Mayor"),AND(AO97="Media",AQ97="Mayor"),AND(AO97="Alta",AQ97="Moderado"),AND(AO97="Alta",AQ97="Mayor"),AND(AO97="Muy Alta",AQ97="Leve"),AND(AO97="Muy Alta",AQ97="Menor"),AND(AO97="Muy Alta",AQ97="Moderado"),AND(AO97="Muy Alta",AQ97="Mayor")),"Alto",IF(OR(AND(AO97="Muy Baja",AQ97="Catastrofico"),AND(AO97="Baja",AQ97="Catastrofico"),AND(AO97="Media",AQ97="Catastrofico"),AND(AO97="Alta",AQ97="Catastrofico"),AND(AO97="Muy Alta",AQ97="Catastrofico")),"Extremo",""))))</f>
        <v>Bajo</v>
      </c>
      <c r="AS97" s="110" t="s">
        <v>202</v>
      </c>
      <c r="AT97" s="102"/>
      <c r="AU97" s="102"/>
      <c r="AV97" s="102"/>
      <c r="AW97" s="102"/>
      <c r="AX97" s="102"/>
      <c r="AY97" s="102"/>
      <c r="AZ97" s="102"/>
      <c r="BA97" s="102"/>
      <c r="BB97" s="102"/>
      <c r="BC97" s="102"/>
      <c r="BE97" s="32" t="str">
        <f>IF(BD97="","",IF(BD97="Muy Baja",0.2,IF(BD97="Baja",0.4,IF(BD97="Media",0.6,IF(BD97="Alta",0.8,IF(BD97="Muy Alta",1,))))))</f>
        <v/>
      </c>
      <c r="BF97" s="105" t="s">
        <v>295</v>
      </c>
      <c r="BG97" s="106"/>
      <c r="BI97" s="13" t="s">
        <v>284</v>
      </c>
    </row>
    <row r="98" spans="1:61" s="24" customFormat="1" ht="39" customHeight="1" x14ac:dyDescent="0.25">
      <c r="A98" s="114"/>
      <c r="B98" s="114"/>
      <c r="C98" s="114"/>
      <c r="D98" s="114"/>
      <c r="E98" s="115"/>
      <c r="F98" s="114"/>
      <c r="G98" s="116"/>
      <c r="H98" s="116"/>
      <c r="I98" s="117"/>
      <c r="J98" s="118"/>
      <c r="K98" s="107"/>
      <c r="L98" s="120"/>
      <c r="M98" s="121"/>
      <c r="N98" s="120"/>
      <c r="O98" s="107"/>
      <c r="P98" s="123"/>
      <c r="Q98" s="31" t="s">
        <v>280</v>
      </c>
      <c r="R98" s="107"/>
      <c r="S98" s="120"/>
      <c r="T98" s="107"/>
      <c r="U98" s="113"/>
      <c r="V98" s="109"/>
      <c r="W98" s="18">
        <v>2</v>
      </c>
      <c r="X98" s="41" t="s">
        <v>301</v>
      </c>
      <c r="Y98" s="41" t="s">
        <v>460</v>
      </c>
      <c r="Z98" s="41" t="s">
        <v>446</v>
      </c>
      <c r="AA98" s="20" t="str">
        <f t="shared" si="81"/>
        <v>Subdirector tecnico de Inspeccion y vigilancia realiza seguimiento a los resultados de los indicadores definidos para cada proceso mensual</v>
      </c>
      <c r="AB98" s="21" t="s">
        <v>196</v>
      </c>
      <c r="AC98" s="35">
        <f t="shared" si="82"/>
        <v>0.25</v>
      </c>
      <c r="AD98" s="22" t="str">
        <f>+IF(OR(AB98='[1]11 FORMULAS'!$O$4,AB98='[1]11 FORMULAS'!$O$5),'[1]11 FORMULAS'!$P$5,IF(AB98='[1]11 FORMULAS'!$O$6,'[1]11 FORMULAS'!$P$6,""))</f>
        <v>Probabilidad</v>
      </c>
      <c r="AE98" s="21" t="s">
        <v>197</v>
      </c>
      <c r="AF98" s="35">
        <f t="shared" si="83"/>
        <v>0.15</v>
      </c>
      <c r="AG98" s="23" t="s">
        <v>198</v>
      </c>
      <c r="AH98" s="23" t="s">
        <v>199</v>
      </c>
      <c r="AI98" s="23" t="s">
        <v>200</v>
      </c>
      <c r="AJ98" s="22">
        <f t="shared" ref="AJ98" si="86">+AC98+AF98</f>
        <v>0.4</v>
      </c>
      <c r="AK98" s="22">
        <f>+AL97*AJ98</f>
        <v>9.6000000000000002E-2</v>
      </c>
      <c r="AL98" s="22">
        <f>+AL97-AK98</f>
        <v>0.14399999999999999</v>
      </c>
      <c r="AM98" s="22">
        <f>IF(AD98='[1]11 FORMULAS'!$P$6,AM97-(AM97*AJ98),AM97)</f>
        <v>0.4</v>
      </c>
      <c r="AN98" s="108"/>
      <c r="AO98" s="107"/>
      <c r="AP98" s="108"/>
      <c r="AQ98" s="107"/>
      <c r="AR98" s="109"/>
      <c r="AS98" s="111"/>
      <c r="AT98" s="103"/>
      <c r="AU98" s="103"/>
      <c r="AV98" s="103"/>
      <c r="AW98" s="103"/>
      <c r="AX98" s="103"/>
      <c r="AY98" s="103"/>
      <c r="AZ98" s="103"/>
      <c r="BA98" s="103"/>
      <c r="BB98" s="103"/>
      <c r="BC98" s="103"/>
      <c r="BE98" s="33"/>
      <c r="BF98"/>
      <c r="BI98" s="13" t="s">
        <v>282</v>
      </c>
    </row>
    <row r="99" spans="1:61" s="24" customFormat="1" ht="70.5" customHeight="1" x14ac:dyDescent="0.25">
      <c r="A99" s="114" t="s">
        <v>532</v>
      </c>
      <c r="B99" s="114" t="s">
        <v>205</v>
      </c>
      <c r="C99" s="114" t="s">
        <v>461</v>
      </c>
      <c r="D99" s="114" t="s">
        <v>462</v>
      </c>
      <c r="E99" s="115" t="str">
        <f>+CONCATENATE(B99," ",C99," ",D99)</f>
        <v>Posibilidad de perdida reputacional por resultados de auditorías poco confiables debido a debilidad en la identificación de  requisitos establecidos por la norma ISO 9001:2015 y Especificaciones Técnicas del MEN</v>
      </c>
      <c r="F99" s="114" t="s">
        <v>206</v>
      </c>
      <c r="G99" s="116"/>
      <c r="H99" s="116" t="s">
        <v>195</v>
      </c>
      <c r="I99" s="117" t="str">
        <f>+G99&amp;H99</f>
        <v>Procesos</v>
      </c>
      <c r="J99" s="118">
        <v>1</v>
      </c>
      <c r="K99" s="107" t="str">
        <f>IF(J99&lt;=0,"",IF(J99&lt;=2,"Muy Baja",IF(J99&lt;=24,"Baja",IF(J99&lt;=500,"Media",IF(J99&lt;=5000,"Alta","Muy Alta")))))</f>
        <v>Muy Baja</v>
      </c>
      <c r="L99" s="119">
        <f>IF(K99="","",IF(K99="Muy Baja",0.2,IF(K99="Baja",0.4,IF(K99="Media",0.6,IF(K99="Alta",0.8,IF(K99="Muy Alta",1,))))))</f>
        <v>0.2</v>
      </c>
      <c r="M99" s="121" t="s">
        <v>201</v>
      </c>
      <c r="N99" s="119">
        <f>IF(M99="","",IF(M99="menor a 10 SMLMV",0.2,IF(M99="ENTRE 10 Y 50 SMLMV",0.4,IF(M99="entre 50 y 100 SMLMV",0.6,IF(M99="entre 100 y 500 SMLMV",0.8,IF(M99="Mayor a 500 SMLMV",1,))))))</f>
        <v>0</v>
      </c>
      <c r="O99" s="107" t="str">
        <f>IF(N99&lt;=0,"",IF(N99&lt;=20%,"Leve",IF(N99&lt;=40%,"Menor",IF(N99&lt;=60%,"Moderado",IF(N99&lt;=80%,"Mayor","Catastrofico")))))</f>
        <v/>
      </c>
      <c r="P99" s="122" t="s">
        <v>280</v>
      </c>
      <c r="Q99" s="31" t="s">
        <v>281</v>
      </c>
      <c r="R99" s="107" t="str">
        <f>IF(S99&lt;=0,"",IF(S99&lt;=20%,"Leve",IF(S99&lt;=40%,"Menor",IF(S99&lt;=60%,"Moderado",IF(S99&lt;=80%,"Mayor","Catastrofico")))))</f>
        <v>Menor</v>
      </c>
      <c r="S99" s="119">
        <f>IF(P99="","",IF(P99="El riesgo afecta la imagen de algún área de la organización",0.2,IF(P99="El riesgo afecta la imagen de la entidad internamente, de conocimiento general nivel interno, de junta directiva y accionistas y/o de proveedores",0.4,IF(P99="El riesgo afecta la imagen de la entidad con algunos usuarios de relevancia frente al logro de los objetivos",0.6,IF(P99="El riesgo afecta la imagen de la entidad con efecto publicitario sostenido a nivel de sector administrativo, nivel departamental o municipal",0.8,IF(P99="El riesgo afecta la imagen de la entidad a nivel nacional, con efecto publicitario sostenido a nivel país",1,))))))</f>
        <v>0.4</v>
      </c>
      <c r="T99" s="107" t="str">
        <f>IF(U99&lt;=0,"",IF(U99&lt;=20%,"Leve",IF(U99&lt;=40%,"Menor",IF(U99&lt;=60%,"Moderado",IF(U99&lt;=80%,"Mayor","Catastrofico")))))</f>
        <v>Menor</v>
      </c>
      <c r="U99" s="113">
        <f>+S99</f>
        <v>0.4</v>
      </c>
      <c r="V99" s="109" t="str">
        <f>IF(OR(AND(K99="Muy Baja",T99="Leve"),AND(K99="Muy Baja",T99="Menor"),AND(K99="Baja",T99="Leve")),"Bajo",IF(OR(AND(K99="Muy baja",T99="Moderado"),AND(K99="Baja",T99="Menor"),AND(K99="Baja",T99="Moderado"),AND(K99="Media",T99="Leve"),AND(K99="Media",T99="Menor"),AND(K99="Media",T99="Moderado"),AND(K99="Alta",T99="Leve"),AND(K99="Alta",T99="Menor")),"Moderado",IF(OR(AND(K99="Muy Baja",T99="Mayor"),AND(K99="Baja",T99="Mayor"),AND(K99="Media",T99="Mayor"),AND(K99="Alta",T99="Moderado"),AND(K99="Alta",T99="Mayor"),AND(K99="Muy Alta",T99="Leve"),AND(K99="Muy Alta",T99="Menor"),AND(K99="Muy Alta",T99="Moderado"),AND(K99="Muy Alta",T99="Mayor")),"Alto",IF(OR(AND(K99="Muy Baja",T99="Catastrofico"),AND(K99="Baja",T99="Catastrofico"),AND(K99="Media",T99="Catastrofico"),AND(K99="Alta",T99="Catastrofico"),AND(K99="Muy Alta",T99="Catastrofico")),"Extremo",))))</f>
        <v>Bajo</v>
      </c>
      <c r="W99" s="18">
        <v>1</v>
      </c>
      <c r="X99" s="77" t="s">
        <v>301</v>
      </c>
      <c r="Y99" s="41" t="s">
        <v>463</v>
      </c>
      <c r="Z99" s="77" t="s">
        <v>303</v>
      </c>
      <c r="AA99" s="20" t="str">
        <f t="shared" si="81"/>
        <v xml:space="preserve">Subdirector tecnico de Inspeccion y vigilancia realiza entrenamiento a los auditores internos para reforzar las técnicas de auditoría. Anual </v>
      </c>
      <c r="AB99" s="21" t="s">
        <v>196</v>
      </c>
      <c r="AC99" s="35">
        <f t="shared" si="82"/>
        <v>0.25</v>
      </c>
      <c r="AD99" s="22" t="str">
        <f>+IF(OR(AB99='[1]11 FORMULAS'!$O$4,AB99='[1]11 FORMULAS'!$O$5),'[1]11 FORMULAS'!$P$5,IF(AB99='[1]11 FORMULAS'!$O$6,'[1]11 FORMULAS'!$P$6,""))</f>
        <v>Probabilidad</v>
      </c>
      <c r="AE99" s="21" t="s">
        <v>197</v>
      </c>
      <c r="AF99" s="35">
        <f t="shared" si="83"/>
        <v>0.15</v>
      </c>
      <c r="AG99" s="23" t="s">
        <v>198</v>
      </c>
      <c r="AH99" s="23" t="s">
        <v>199</v>
      </c>
      <c r="AI99" s="23" t="s">
        <v>200</v>
      </c>
      <c r="AJ99" s="22">
        <f>+AC99+AF99</f>
        <v>0.4</v>
      </c>
      <c r="AK99" s="22">
        <f>+L99*AJ99</f>
        <v>8.0000000000000016E-2</v>
      </c>
      <c r="AL99" s="22">
        <f>+L99-AK99</f>
        <v>0.12</v>
      </c>
      <c r="AM99" s="22">
        <f>IF(AD99='[1]11 FORMULAS'!$P$6,U99-(U99*AJ99),U99)</f>
        <v>0.4</v>
      </c>
      <c r="AN99" s="108">
        <f>+AL101</f>
        <v>5.3999999999999992E-2</v>
      </c>
      <c r="AO99" s="107" t="str">
        <f>IF(AN99&lt;=0,"",IF(AN99&lt;=20%,"Muy Baja",IF(AN99&lt;=40%,"Baja",IF(AN99&lt;=60%,"Media",IF(AN99&lt;=80%,"Alta","Muy Alta")))))</f>
        <v>Muy Baja</v>
      </c>
      <c r="AP99" s="108">
        <f>+AM101</f>
        <v>0.30000000000000004</v>
      </c>
      <c r="AQ99" s="107" t="str">
        <f>IF(AP99&lt;=0,"",IF(AP99&lt;=20%,"Leve",IF(AP99&lt;=40%,"Menor",IF(AP99&lt;=60%,"Moderado",IF(AP99&lt;=80%,"Mayor","Catastrofico")))))</f>
        <v>Menor</v>
      </c>
      <c r="AR99" s="109" t="str">
        <f>IF(OR(AND(AO99="Muy Baja",AQ99="Leve"),AND(AO99="Muy Baja",AQ99="Menor"),AND(AO99="Baja",AQ99="Leve")),"Bajo",IF(OR(AND(AO99="Muy baja",AQ99="Moderado"),AND(AO99="Baja",AQ99="Menor"),AND(AO99="Baja",AQ99="Moderado"),AND(AO99="Media",AQ99="Leve"),AND(AO99="Media",AQ99="Menor"),AND(AO99="Media",AQ99="Moderado"),AND(AO99="Alta",AQ99="Leve"),AND(AO99="Alta",AQ99="Menor")),"Moderado",IF(OR(AND(AO99="Muy Baja",AQ99="Mayor"),AND(AO99="Baja",AQ99="Mayor"),AND(AO99="Media",AQ99="Mayor"),AND(AO99="Alta",AQ99="Moderado"),AND(AO99="Alta",AQ99="Mayor"),AND(AO99="Muy Alta",AQ99="Leve"),AND(AO99="Muy Alta",AQ99="Menor"),AND(AO99="Muy Alta",AQ99="Moderado"),AND(AO99="Muy Alta",AQ99="Mayor")),"Alto",IF(OR(AND(AO99="Muy Baja",AQ99="Catastrofico"),AND(AO99="Baja",AQ99="Catastrofico"),AND(AO99="Media",AQ99="Catastrofico"),AND(AO99="Alta",AQ99="Catastrofico"),AND(AO99="Muy Alta",AQ99="Catastrofico")),"Extremo",""))))</f>
        <v>Bajo</v>
      </c>
      <c r="AS99" s="110" t="s">
        <v>202</v>
      </c>
      <c r="AT99" s="102"/>
      <c r="AU99" s="102"/>
      <c r="AV99" s="102"/>
      <c r="AW99" s="102"/>
      <c r="AX99" s="102"/>
      <c r="AY99" s="102"/>
      <c r="AZ99" s="102"/>
      <c r="BA99" s="102"/>
      <c r="BB99" s="102"/>
      <c r="BC99" s="102"/>
      <c r="BE99" s="32" t="str">
        <f>IF(BD99="","",IF(BD99="Muy Baja",0.2,IF(BD99="Baja",0.4,IF(BD99="Media",0.6,IF(BD99="Alta",0.8,IF(BD99="Muy Alta",1,))))))</f>
        <v/>
      </c>
      <c r="BF99" s="105" t="s">
        <v>295</v>
      </c>
      <c r="BG99" s="106"/>
      <c r="BI99" s="13" t="s">
        <v>284</v>
      </c>
    </row>
    <row r="100" spans="1:61" s="24" customFormat="1" ht="57" customHeight="1" x14ac:dyDescent="0.25">
      <c r="A100" s="114"/>
      <c r="B100" s="114"/>
      <c r="C100" s="114"/>
      <c r="D100" s="114"/>
      <c r="E100" s="115"/>
      <c r="F100" s="114"/>
      <c r="G100" s="116"/>
      <c r="H100" s="116"/>
      <c r="I100" s="117"/>
      <c r="J100" s="118"/>
      <c r="K100" s="107"/>
      <c r="L100" s="120"/>
      <c r="M100" s="121"/>
      <c r="N100" s="120"/>
      <c r="O100" s="107"/>
      <c r="P100" s="123"/>
      <c r="Q100" s="31" t="s">
        <v>280</v>
      </c>
      <c r="R100" s="107"/>
      <c r="S100" s="120"/>
      <c r="T100" s="107"/>
      <c r="U100" s="113"/>
      <c r="V100" s="109"/>
      <c r="W100" s="18">
        <v>2</v>
      </c>
      <c r="X100" s="41" t="s">
        <v>301</v>
      </c>
      <c r="Y100" s="41" t="s">
        <v>464</v>
      </c>
      <c r="Z100" s="41" t="s">
        <v>465</v>
      </c>
      <c r="AA100" s="20" t="str">
        <f t="shared" si="81"/>
        <v>Subdirector tecnico de Inspeccion y vigilancia realiza la asignación de los auditores según sus competencias en el plan de auditoría. Para el cilco de auditorías</v>
      </c>
      <c r="AB100" s="21" t="s">
        <v>196</v>
      </c>
      <c r="AC100" s="35">
        <f t="shared" si="82"/>
        <v>0.25</v>
      </c>
      <c r="AD100" s="22" t="str">
        <f>+IF(OR(AB100='[1]11 FORMULAS'!$O$4,AB100='[1]11 FORMULAS'!$O$5),'[1]11 FORMULAS'!$P$5,IF(AB100='[1]11 FORMULAS'!$O$6,'[1]11 FORMULAS'!$P$6,""))</f>
        <v>Probabilidad</v>
      </c>
      <c r="AE100" s="21" t="s">
        <v>197</v>
      </c>
      <c r="AF100" s="35">
        <f t="shared" si="83"/>
        <v>0.15</v>
      </c>
      <c r="AG100" s="23" t="s">
        <v>198</v>
      </c>
      <c r="AH100" s="23" t="s">
        <v>199</v>
      </c>
      <c r="AI100" s="23" t="s">
        <v>200</v>
      </c>
      <c r="AJ100" s="22">
        <f t="shared" ref="AJ100:AJ101" si="87">+AC100+AF100</f>
        <v>0.4</v>
      </c>
      <c r="AK100" s="22">
        <f>+AL99*AJ100</f>
        <v>4.8000000000000001E-2</v>
      </c>
      <c r="AL100" s="22">
        <f>+AL99-AK100</f>
        <v>7.1999999999999995E-2</v>
      </c>
      <c r="AM100" s="22">
        <f>IF(AD100='[1]11 FORMULAS'!$P$6,AM99-(AM99*AJ100),AM99)</f>
        <v>0.4</v>
      </c>
      <c r="AN100" s="108"/>
      <c r="AO100" s="107"/>
      <c r="AP100" s="108"/>
      <c r="AQ100" s="107"/>
      <c r="AR100" s="109"/>
      <c r="AS100" s="111"/>
      <c r="AT100" s="103"/>
      <c r="AU100" s="103"/>
      <c r="AV100" s="103"/>
      <c r="AW100" s="103"/>
      <c r="AX100" s="103"/>
      <c r="AY100" s="103"/>
      <c r="AZ100" s="103"/>
      <c r="BA100" s="103"/>
      <c r="BB100" s="103"/>
      <c r="BC100" s="103"/>
      <c r="BE100" s="33"/>
      <c r="BF100"/>
      <c r="BI100" s="13" t="s">
        <v>282</v>
      </c>
    </row>
    <row r="101" spans="1:61" s="24" customFormat="1" ht="56.25" customHeight="1" x14ac:dyDescent="0.25">
      <c r="A101" s="114"/>
      <c r="B101" s="114"/>
      <c r="C101" s="114"/>
      <c r="D101" s="114"/>
      <c r="E101" s="115"/>
      <c r="F101" s="114"/>
      <c r="G101" s="116"/>
      <c r="H101" s="116"/>
      <c r="I101" s="117"/>
      <c r="J101" s="118"/>
      <c r="K101" s="107"/>
      <c r="L101" s="120"/>
      <c r="M101" s="121"/>
      <c r="N101" s="120"/>
      <c r="O101" s="107"/>
      <c r="P101" s="124"/>
      <c r="Q101" s="31" t="s">
        <v>285</v>
      </c>
      <c r="R101" s="107"/>
      <c r="S101" s="120"/>
      <c r="T101" s="107"/>
      <c r="U101" s="113"/>
      <c r="V101" s="109"/>
      <c r="W101" s="18">
        <v>3</v>
      </c>
      <c r="X101" s="41" t="s">
        <v>301</v>
      </c>
      <c r="Y101" s="41" t="s">
        <v>466</v>
      </c>
      <c r="Z101" s="41" t="s">
        <v>465</v>
      </c>
      <c r="AA101" s="20" t="str">
        <f t="shared" si="81"/>
        <v>Subdirector tecnico de Inspeccion y vigilancia realiza seguimiento al cumplimiento del plan de auditoría y los resultados de las mismas Para el cilco de auditorías</v>
      </c>
      <c r="AB101" s="21" t="s">
        <v>307</v>
      </c>
      <c r="AC101" s="44">
        <f t="shared" ref="AC101" si="88">IF(AB101="","",IF(AB101="Preventivo",0.25,IF(AB101="Detectivo",0.15,IF(AB101="Correctivo",0.1,))))</f>
        <v>0.1</v>
      </c>
      <c r="AD101" s="22" t="str">
        <f>+IF(OR(AB101='[1]11 FORMULAS'!$O$4,AB101='[1]11 FORMULAS'!$O$5),'[1]11 FORMULAS'!$P$5,IF(AB101='[1]11 FORMULAS'!$O$6,'[1]11 FORMULAS'!$P$6,""))</f>
        <v>Impacto</v>
      </c>
      <c r="AE101" s="21" t="s">
        <v>197</v>
      </c>
      <c r="AF101" s="44">
        <f t="shared" ref="AF101" si="89">IF(AE101="","",IF(AE101="Manual",0.15,IF(AE101="Automatico",0.25,)))</f>
        <v>0.15</v>
      </c>
      <c r="AG101" s="23" t="s">
        <v>198</v>
      </c>
      <c r="AH101" s="23" t="s">
        <v>308</v>
      </c>
      <c r="AI101" s="23" t="s">
        <v>200</v>
      </c>
      <c r="AJ101" s="22">
        <f t="shared" si="87"/>
        <v>0.25</v>
      </c>
      <c r="AK101" s="22">
        <f>+AL100*AJ101</f>
        <v>1.7999999999999999E-2</v>
      </c>
      <c r="AL101" s="22">
        <f t="shared" ref="AL101" si="90">+AL100-AK101</f>
        <v>5.3999999999999992E-2</v>
      </c>
      <c r="AM101" s="22">
        <f>IF(AD101='[1]11 FORMULAS'!$P$6,AM100-(AM100*AJ101),AM100)</f>
        <v>0.30000000000000004</v>
      </c>
      <c r="AN101" s="108"/>
      <c r="AO101" s="107"/>
      <c r="AP101" s="108"/>
      <c r="AQ101" s="107"/>
      <c r="AR101" s="109"/>
      <c r="AS101" s="112"/>
      <c r="AT101" s="104"/>
      <c r="AU101" s="104"/>
      <c r="AV101" s="104"/>
      <c r="AW101" s="104"/>
      <c r="AX101" s="104"/>
      <c r="AY101" s="104"/>
      <c r="AZ101" s="104"/>
      <c r="BA101" s="104"/>
      <c r="BB101" s="104"/>
      <c r="BC101" s="104"/>
      <c r="BE101" s="33"/>
      <c r="BF101"/>
    </row>
  </sheetData>
  <mergeCells count="931">
    <mergeCell ref="BC88:BC92"/>
    <mergeCell ref="AT88:AT92"/>
    <mergeCell ref="AU88:AU92"/>
    <mergeCell ref="AV88:AV92"/>
    <mergeCell ref="AW88:AW92"/>
    <mergeCell ref="AX88:AX92"/>
    <mergeCell ref="AY88:AY92"/>
    <mergeCell ref="AZ88:AZ92"/>
    <mergeCell ref="BA88:BA92"/>
    <mergeCell ref="BB88:BB92"/>
    <mergeCell ref="T88:T92"/>
    <mergeCell ref="U88:U92"/>
    <mergeCell ref="V88:V92"/>
    <mergeCell ref="AN88:AN92"/>
    <mergeCell ref="AO88:AO92"/>
    <mergeCell ref="AP88:AP92"/>
    <mergeCell ref="AQ88:AQ92"/>
    <mergeCell ref="AR88:AR92"/>
    <mergeCell ref="AS88:AS92"/>
    <mergeCell ref="AY83:AY87"/>
    <mergeCell ref="AZ83:AZ87"/>
    <mergeCell ref="BA83:BA87"/>
    <mergeCell ref="BB83:BB87"/>
    <mergeCell ref="BC83:BC87"/>
    <mergeCell ref="BF83:BG83"/>
    <mergeCell ref="A88:A92"/>
    <mergeCell ref="B88:B92"/>
    <mergeCell ref="C88:C92"/>
    <mergeCell ref="D88:D92"/>
    <mergeCell ref="E88:E92"/>
    <mergeCell ref="F88:F92"/>
    <mergeCell ref="G88:G92"/>
    <mergeCell ref="H88:H92"/>
    <mergeCell ref="I88:I92"/>
    <mergeCell ref="J88:J92"/>
    <mergeCell ref="K88:K92"/>
    <mergeCell ref="L88:L92"/>
    <mergeCell ref="M88:M92"/>
    <mergeCell ref="N88:N92"/>
    <mergeCell ref="O88:O92"/>
    <mergeCell ref="P88:P92"/>
    <mergeCell ref="R88:R92"/>
    <mergeCell ref="S88:S92"/>
    <mergeCell ref="AP83:AP87"/>
    <mergeCell ref="AQ83:AQ87"/>
    <mergeCell ref="AR83:AR87"/>
    <mergeCell ref="AS83:AS87"/>
    <mergeCell ref="AT83:AT87"/>
    <mergeCell ref="AU83:AU87"/>
    <mergeCell ref="AV83:AV87"/>
    <mergeCell ref="AW83:AW87"/>
    <mergeCell ref="AX83:AX87"/>
    <mergeCell ref="BC78:BC82"/>
    <mergeCell ref="A83:A87"/>
    <mergeCell ref="B83:B87"/>
    <mergeCell ref="C83:C87"/>
    <mergeCell ref="D83:D87"/>
    <mergeCell ref="E83:E87"/>
    <mergeCell ref="F83:F87"/>
    <mergeCell ref="G83:G87"/>
    <mergeCell ref="H83:H87"/>
    <mergeCell ref="I83:I87"/>
    <mergeCell ref="J83:J87"/>
    <mergeCell ref="K83:K87"/>
    <mergeCell ref="L83:L87"/>
    <mergeCell ref="M83:M87"/>
    <mergeCell ref="N83:N87"/>
    <mergeCell ref="O83:O87"/>
    <mergeCell ref="P83:P87"/>
    <mergeCell ref="R83:R87"/>
    <mergeCell ref="S83:S87"/>
    <mergeCell ref="T83:T87"/>
    <mergeCell ref="U83:U87"/>
    <mergeCell ref="V83:V87"/>
    <mergeCell ref="AN83:AN87"/>
    <mergeCell ref="AO83:AO87"/>
    <mergeCell ref="AT78:AT82"/>
    <mergeCell ref="AU78:AU82"/>
    <mergeCell ref="AV78:AV82"/>
    <mergeCell ref="AW78:AW82"/>
    <mergeCell ref="AX78:AX82"/>
    <mergeCell ref="AY78:AY82"/>
    <mergeCell ref="AZ78:AZ82"/>
    <mergeCell ref="BA78:BA82"/>
    <mergeCell ref="BB78:BB82"/>
    <mergeCell ref="T78:T82"/>
    <mergeCell ref="U78:U82"/>
    <mergeCell ref="V78:V82"/>
    <mergeCell ref="AN78:AN82"/>
    <mergeCell ref="AO78:AO82"/>
    <mergeCell ref="AP78:AP82"/>
    <mergeCell ref="AQ78:AQ82"/>
    <mergeCell ref="AR78:AR82"/>
    <mergeCell ref="AS78:AS82"/>
    <mergeCell ref="AY73:AY77"/>
    <mergeCell ref="AZ73:AZ77"/>
    <mergeCell ref="BA73:BA77"/>
    <mergeCell ref="BB73:BB77"/>
    <mergeCell ref="BC73:BC77"/>
    <mergeCell ref="BF73:BG73"/>
    <mergeCell ref="A78:A82"/>
    <mergeCell ref="B78:B82"/>
    <mergeCell ref="C78:C82"/>
    <mergeCell ref="D78:D82"/>
    <mergeCell ref="E78:E82"/>
    <mergeCell ref="F78:F82"/>
    <mergeCell ref="G78:G82"/>
    <mergeCell ref="H78:H82"/>
    <mergeCell ref="I78:I82"/>
    <mergeCell ref="J78:J82"/>
    <mergeCell ref="K78:K82"/>
    <mergeCell ref="L78:L82"/>
    <mergeCell ref="M78:M82"/>
    <mergeCell ref="N78:N82"/>
    <mergeCell ref="O78:O82"/>
    <mergeCell ref="P78:P82"/>
    <mergeCell ref="R78:R82"/>
    <mergeCell ref="S78:S82"/>
    <mergeCell ref="AP73:AP77"/>
    <mergeCell ref="AQ73:AQ77"/>
    <mergeCell ref="AR73:AR77"/>
    <mergeCell ref="AS73:AS77"/>
    <mergeCell ref="AT73:AT77"/>
    <mergeCell ref="AU73:AU77"/>
    <mergeCell ref="AV73:AV77"/>
    <mergeCell ref="AW73:AW77"/>
    <mergeCell ref="AX73:AX77"/>
    <mergeCell ref="BC68:BC72"/>
    <mergeCell ref="A73:A77"/>
    <mergeCell ref="B73:B77"/>
    <mergeCell ref="C73:C77"/>
    <mergeCell ref="D73:D77"/>
    <mergeCell ref="E73:E77"/>
    <mergeCell ref="F73:F77"/>
    <mergeCell ref="G73:G77"/>
    <mergeCell ref="H73:H77"/>
    <mergeCell ref="I73:I77"/>
    <mergeCell ref="J73:J77"/>
    <mergeCell ref="K73:K77"/>
    <mergeCell ref="L73:L77"/>
    <mergeCell ref="M73:M77"/>
    <mergeCell ref="N73:N77"/>
    <mergeCell ref="O73:O77"/>
    <mergeCell ref="P73:P77"/>
    <mergeCell ref="R73:R77"/>
    <mergeCell ref="S73:S77"/>
    <mergeCell ref="T73:T77"/>
    <mergeCell ref="U73:U77"/>
    <mergeCell ref="V73:V77"/>
    <mergeCell ref="AN73:AN77"/>
    <mergeCell ref="AO73:AO77"/>
    <mergeCell ref="AT68:AT72"/>
    <mergeCell ref="AU68:AU72"/>
    <mergeCell ref="AV68:AV72"/>
    <mergeCell ref="AW68:AW72"/>
    <mergeCell ref="AX68:AX72"/>
    <mergeCell ref="AY68:AY72"/>
    <mergeCell ref="AZ68:AZ72"/>
    <mergeCell ref="BA68:BA72"/>
    <mergeCell ref="BB68:BB72"/>
    <mergeCell ref="T68:T72"/>
    <mergeCell ref="U68:U72"/>
    <mergeCell ref="V68:V72"/>
    <mergeCell ref="AN68:AN72"/>
    <mergeCell ref="AO68:AO72"/>
    <mergeCell ref="AP68:AP72"/>
    <mergeCell ref="AQ68:AQ72"/>
    <mergeCell ref="AR68:AR72"/>
    <mergeCell ref="AS68:AS72"/>
    <mergeCell ref="AY63:AY67"/>
    <mergeCell ref="AZ63:AZ67"/>
    <mergeCell ref="BA63:BA67"/>
    <mergeCell ref="BB63:BB67"/>
    <mergeCell ref="BC63:BC67"/>
    <mergeCell ref="BF63:BG63"/>
    <mergeCell ref="A68:A72"/>
    <mergeCell ref="B68:B72"/>
    <mergeCell ref="C68:C72"/>
    <mergeCell ref="D68:D72"/>
    <mergeCell ref="E68:E72"/>
    <mergeCell ref="F68:F72"/>
    <mergeCell ref="G68:G72"/>
    <mergeCell ref="H68:H72"/>
    <mergeCell ref="I68:I72"/>
    <mergeCell ref="J68:J72"/>
    <mergeCell ref="K68:K72"/>
    <mergeCell ref="L68:L72"/>
    <mergeCell ref="M68:M72"/>
    <mergeCell ref="N68:N72"/>
    <mergeCell ref="O68:O72"/>
    <mergeCell ref="P68:P72"/>
    <mergeCell ref="R68:R72"/>
    <mergeCell ref="S68:S72"/>
    <mergeCell ref="AP63:AP67"/>
    <mergeCell ref="AQ63:AQ67"/>
    <mergeCell ref="AR63:AR67"/>
    <mergeCell ref="AS63:AS67"/>
    <mergeCell ref="AT63:AT67"/>
    <mergeCell ref="AU63:AU67"/>
    <mergeCell ref="AV63:AV67"/>
    <mergeCell ref="AW63:AW67"/>
    <mergeCell ref="AX63:AX67"/>
    <mergeCell ref="BC58:BC62"/>
    <mergeCell ref="A63:A67"/>
    <mergeCell ref="B63:B67"/>
    <mergeCell ref="C63:C67"/>
    <mergeCell ref="D63:D67"/>
    <mergeCell ref="E63:E67"/>
    <mergeCell ref="F63:F67"/>
    <mergeCell ref="G63:G67"/>
    <mergeCell ref="H63:H67"/>
    <mergeCell ref="I63:I67"/>
    <mergeCell ref="J63:J67"/>
    <mergeCell ref="K63:K67"/>
    <mergeCell ref="L63:L67"/>
    <mergeCell ref="M63:M67"/>
    <mergeCell ref="N63:N67"/>
    <mergeCell ref="O63:O67"/>
    <mergeCell ref="P63:P67"/>
    <mergeCell ref="R63:R67"/>
    <mergeCell ref="S63:S67"/>
    <mergeCell ref="T63:T67"/>
    <mergeCell ref="U63:U67"/>
    <mergeCell ref="V63:V67"/>
    <mergeCell ref="AN63:AN67"/>
    <mergeCell ref="AO63:AO67"/>
    <mergeCell ref="AT58:AT62"/>
    <mergeCell ref="AU58:AU62"/>
    <mergeCell ref="AV58:AV62"/>
    <mergeCell ref="AW58:AW62"/>
    <mergeCell ref="AX58:AX62"/>
    <mergeCell ref="AY58:AY62"/>
    <mergeCell ref="AZ58:AZ62"/>
    <mergeCell ref="BA58:BA62"/>
    <mergeCell ref="BB58:BB62"/>
    <mergeCell ref="T58:T62"/>
    <mergeCell ref="U58:U62"/>
    <mergeCell ref="V58:V62"/>
    <mergeCell ref="AN58:AN62"/>
    <mergeCell ref="AO58:AO62"/>
    <mergeCell ref="AP58:AP62"/>
    <mergeCell ref="AQ58:AQ62"/>
    <mergeCell ref="AR58:AR62"/>
    <mergeCell ref="AS58:AS62"/>
    <mergeCell ref="AY53:AY57"/>
    <mergeCell ref="AZ53:AZ57"/>
    <mergeCell ref="BA53:BA57"/>
    <mergeCell ref="BB53:BB57"/>
    <mergeCell ref="BC53:BC57"/>
    <mergeCell ref="BF53:BG53"/>
    <mergeCell ref="A58:A62"/>
    <mergeCell ref="B58:B62"/>
    <mergeCell ref="C58:C62"/>
    <mergeCell ref="D58:D62"/>
    <mergeCell ref="E58:E62"/>
    <mergeCell ref="F58:F62"/>
    <mergeCell ref="G58:G62"/>
    <mergeCell ref="H58:H62"/>
    <mergeCell ref="I58:I62"/>
    <mergeCell ref="J58:J62"/>
    <mergeCell ref="K58:K62"/>
    <mergeCell ref="L58:L62"/>
    <mergeCell ref="M58:M62"/>
    <mergeCell ref="N58:N62"/>
    <mergeCell ref="O58:O62"/>
    <mergeCell ref="P58:P62"/>
    <mergeCell ref="R58:R62"/>
    <mergeCell ref="S58:S62"/>
    <mergeCell ref="AP53:AP57"/>
    <mergeCell ref="AQ53:AQ57"/>
    <mergeCell ref="AR53:AR57"/>
    <mergeCell ref="AS53:AS57"/>
    <mergeCell ref="AT53:AT57"/>
    <mergeCell ref="AU53:AU57"/>
    <mergeCell ref="AV53:AV57"/>
    <mergeCell ref="AW53:AW57"/>
    <mergeCell ref="AX53:AX57"/>
    <mergeCell ref="BC48:BC52"/>
    <mergeCell ref="A53:A57"/>
    <mergeCell ref="B53:B57"/>
    <mergeCell ref="C53:C57"/>
    <mergeCell ref="D53:D57"/>
    <mergeCell ref="E53:E57"/>
    <mergeCell ref="F53:F57"/>
    <mergeCell ref="G53:G57"/>
    <mergeCell ref="H53:H57"/>
    <mergeCell ref="I53:I57"/>
    <mergeCell ref="J53:J57"/>
    <mergeCell ref="K53:K57"/>
    <mergeCell ref="L53:L57"/>
    <mergeCell ref="M53:M57"/>
    <mergeCell ref="N53:N57"/>
    <mergeCell ref="O53:O57"/>
    <mergeCell ref="P53:P57"/>
    <mergeCell ref="R53:R57"/>
    <mergeCell ref="S53:S57"/>
    <mergeCell ref="T53:T57"/>
    <mergeCell ref="U53:U57"/>
    <mergeCell ref="V53:V57"/>
    <mergeCell ref="AN53:AN57"/>
    <mergeCell ref="AO53:AO57"/>
    <mergeCell ref="AT48:AT52"/>
    <mergeCell ref="AU48:AU52"/>
    <mergeCell ref="AV48:AV52"/>
    <mergeCell ref="AW48:AW52"/>
    <mergeCell ref="AX48:AX52"/>
    <mergeCell ref="AY48:AY52"/>
    <mergeCell ref="AZ48:AZ52"/>
    <mergeCell ref="BA48:BA52"/>
    <mergeCell ref="BB48:BB52"/>
    <mergeCell ref="T48:T52"/>
    <mergeCell ref="U48:U52"/>
    <mergeCell ref="V48:V52"/>
    <mergeCell ref="AN48:AN52"/>
    <mergeCell ref="AO48:AO52"/>
    <mergeCell ref="AP48:AP52"/>
    <mergeCell ref="AQ48:AQ52"/>
    <mergeCell ref="AR48:AR52"/>
    <mergeCell ref="AS48:AS52"/>
    <mergeCell ref="AX43:AX47"/>
    <mergeCell ref="AY43:AY47"/>
    <mergeCell ref="AZ43:AZ47"/>
    <mergeCell ref="BA43:BA47"/>
    <mergeCell ref="BB43:BB47"/>
    <mergeCell ref="BC43:BC47"/>
    <mergeCell ref="A48:A52"/>
    <mergeCell ref="B48:B52"/>
    <mergeCell ref="C48:C52"/>
    <mergeCell ref="D48:D52"/>
    <mergeCell ref="E48:E52"/>
    <mergeCell ref="F48:F52"/>
    <mergeCell ref="G48:G52"/>
    <mergeCell ref="H48:H52"/>
    <mergeCell ref="I48:I52"/>
    <mergeCell ref="J48:J52"/>
    <mergeCell ref="K48:K52"/>
    <mergeCell ref="L48:L52"/>
    <mergeCell ref="M48:M52"/>
    <mergeCell ref="N48:N52"/>
    <mergeCell ref="O48:O52"/>
    <mergeCell ref="P48:P52"/>
    <mergeCell ref="R48:R52"/>
    <mergeCell ref="S48:S52"/>
    <mergeCell ref="AO43:AO47"/>
    <mergeCell ref="AP43:AP47"/>
    <mergeCell ref="AQ43:AQ47"/>
    <mergeCell ref="AR43:AR47"/>
    <mergeCell ref="AS43:AS47"/>
    <mergeCell ref="AT43:AT47"/>
    <mergeCell ref="AU43:AU47"/>
    <mergeCell ref="AV43:AV47"/>
    <mergeCell ref="AW43:AW47"/>
    <mergeCell ref="BC38:BC42"/>
    <mergeCell ref="BF38:BG38"/>
    <mergeCell ref="A43:A47"/>
    <mergeCell ref="B43:B47"/>
    <mergeCell ref="C43:C47"/>
    <mergeCell ref="D43:D47"/>
    <mergeCell ref="E43:E47"/>
    <mergeCell ref="F43:F47"/>
    <mergeCell ref="G43:G47"/>
    <mergeCell ref="H43:H47"/>
    <mergeCell ref="I43:I47"/>
    <mergeCell ref="J43:J47"/>
    <mergeCell ref="K43:K47"/>
    <mergeCell ref="L43:L47"/>
    <mergeCell ref="M43:M47"/>
    <mergeCell ref="N43:N47"/>
    <mergeCell ref="O43:O47"/>
    <mergeCell ref="P43:P47"/>
    <mergeCell ref="R43:R47"/>
    <mergeCell ref="S43:S47"/>
    <mergeCell ref="T43:T47"/>
    <mergeCell ref="U43:U47"/>
    <mergeCell ref="V43:V47"/>
    <mergeCell ref="AN43:AN47"/>
    <mergeCell ref="AT38:AT42"/>
    <mergeCell ref="AU38:AU42"/>
    <mergeCell ref="AV38:AV42"/>
    <mergeCell ref="AW38:AW42"/>
    <mergeCell ref="AX38:AX42"/>
    <mergeCell ref="AY38:AY42"/>
    <mergeCell ref="AZ38:AZ42"/>
    <mergeCell ref="BA38:BA42"/>
    <mergeCell ref="BB38:BB42"/>
    <mergeCell ref="T38:T42"/>
    <mergeCell ref="U38:U42"/>
    <mergeCell ref="V38:V42"/>
    <mergeCell ref="AN38:AN42"/>
    <mergeCell ref="AO38:AO42"/>
    <mergeCell ref="AP38:AP42"/>
    <mergeCell ref="AQ38:AQ42"/>
    <mergeCell ref="AR38:AR42"/>
    <mergeCell ref="AS38:AS42"/>
    <mergeCell ref="J38:J42"/>
    <mergeCell ref="K38:K42"/>
    <mergeCell ref="L38:L42"/>
    <mergeCell ref="M38:M42"/>
    <mergeCell ref="N38:N42"/>
    <mergeCell ref="O38:O42"/>
    <mergeCell ref="P38:P42"/>
    <mergeCell ref="R38:R42"/>
    <mergeCell ref="S38:S42"/>
    <mergeCell ref="A38:A42"/>
    <mergeCell ref="B38:B42"/>
    <mergeCell ref="C38:C42"/>
    <mergeCell ref="D38:D42"/>
    <mergeCell ref="E38:E42"/>
    <mergeCell ref="F38:F42"/>
    <mergeCell ref="G38:G42"/>
    <mergeCell ref="H38:H42"/>
    <mergeCell ref="I38:I42"/>
    <mergeCell ref="P5:T5"/>
    <mergeCell ref="I5:O5"/>
    <mergeCell ref="I6:O6"/>
    <mergeCell ref="P6:T6"/>
    <mergeCell ref="A10:A11"/>
    <mergeCell ref="B10:B11"/>
    <mergeCell ref="C10:C11"/>
    <mergeCell ref="D10:D11"/>
    <mergeCell ref="E10:E11"/>
    <mergeCell ref="Q9:Q11"/>
    <mergeCell ref="L9:L11"/>
    <mergeCell ref="AY12:AY15"/>
    <mergeCell ref="AZ12:AZ15"/>
    <mergeCell ref="BA12:BA15"/>
    <mergeCell ref="U12:U15"/>
    <mergeCell ref="I12:I15"/>
    <mergeCell ref="J12:J15"/>
    <mergeCell ref="K12:K15"/>
    <mergeCell ref="L12:L15"/>
    <mergeCell ref="M12:M15"/>
    <mergeCell ref="N12:N15"/>
    <mergeCell ref="O12:O15"/>
    <mergeCell ref="AS12:AS15"/>
    <mergeCell ref="AT12:AT15"/>
    <mergeCell ref="AU12:AU15"/>
    <mergeCell ref="AV12:AV15"/>
    <mergeCell ref="V12:V15"/>
    <mergeCell ref="AN12:AN15"/>
    <mergeCell ref="AO12:AO15"/>
    <mergeCell ref="AP12:AP15"/>
    <mergeCell ref="AQ12:AQ15"/>
    <mergeCell ref="AR12:AR15"/>
    <mergeCell ref="P12:P15"/>
    <mergeCell ref="R12:R15"/>
    <mergeCell ref="S12:S15"/>
    <mergeCell ref="T12:T15"/>
    <mergeCell ref="BB10:BB11"/>
    <mergeCell ref="BC10:BC11"/>
    <mergeCell ref="A12:A15"/>
    <mergeCell ref="B12:B15"/>
    <mergeCell ref="C12:C15"/>
    <mergeCell ref="D12:D15"/>
    <mergeCell ref="E12:E15"/>
    <mergeCell ref="F12:F15"/>
    <mergeCell ref="G12:G15"/>
    <mergeCell ref="H12:H15"/>
    <mergeCell ref="AT10:AT11"/>
    <mergeCell ref="AU10:AU11"/>
    <mergeCell ref="AV10:AV11"/>
    <mergeCell ref="AW10:AW11"/>
    <mergeCell ref="AX10:AZ10"/>
    <mergeCell ref="BA10:BA11"/>
    <mergeCell ref="AQ9:AQ11"/>
    <mergeCell ref="AR9:AR11"/>
    <mergeCell ref="AS9:AS11"/>
    <mergeCell ref="BB12:BB15"/>
    <mergeCell ref="BC12:BC15"/>
    <mergeCell ref="AW12:AW15"/>
    <mergeCell ref="AX12:AX15"/>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16:A19"/>
    <mergeCell ref="B16:B19"/>
    <mergeCell ref="C16:C19"/>
    <mergeCell ref="D16:D19"/>
    <mergeCell ref="E16:E19"/>
    <mergeCell ref="F16:F19"/>
    <mergeCell ref="G16:G19"/>
    <mergeCell ref="H16:H19"/>
    <mergeCell ref="I16:I19"/>
    <mergeCell ref="J16:J19"/>
    <mergeCell ref="K16:K19"/>
    <mergeCell ref="L16:L19"/>
    <mergeCell ref="M16:M19"/>
    <mergeCell ref="N16:N19"/>
    <mergeCell ref="O16:O19"/>
    <mergeCell ref="P16:P19"/>
    <mergeCell ref="R16:R19"/>
    <mergeCell ref="S16:S19"/>
    <mergeCell ref="T16:T19"/>
    <mergeCell ref="U16:U19"/>
    <mergeCell ref="V16:V19"/>
    <mergeCell ref="AN16:AN19"/>
    <mergeCell ref="AO16:AO19"/>
    <mergeCell ref="AP16:AP19"/>
    <mergeCell ref="AQ16:AQ19"/>
    <mergeCell ref="AR16:AR19"/>
    <mergeCell ref="AS16:AS19"/>
    <mergeCell ref="AT16:AT19"/>
    <mergeCell ref="AU16:AU19"/>
    <mergeCell ref="AV16:AV19"/>
    <mergeCell ref="AW16:AW19"/>
    <mergeCell ref="AX16:AX19"/>
    <mergeCell ref="AY16:AY19"/>
    <mergeCell ref="AZ16:AZ19"/>
    <mergeCell ref="BA16:BA19"/>
    <mergeCell ref="BB16:BB19"/>
    <mergeCell ref="BC16:BC19"/>
    <mergeCell ref="BF16:BG16"/>
    <mergeCell ref="A20:A22"/>
    <mergeCell ref="B20:B22"/>
    <mergeCell ref="C20:C22"/>
    <mergeCell ref="D20:D22"/>
    <mergeCell ref="E20:E22"/>
    <mergeCell ref="F20:F22"/>
    <mergeCell ref="G20:G22"/>
    <mergeCell ref="H20:H22"/>
    <mergeCell ref="I20:I22"/>
    <mergeCell ref="J20:J22"/>
    <mergeCell ref="K20:K22"/>
    <mergeCell ref="L20:L22"/>
    <mergeCell ref="M20:M22"/>
    <mergeCell ref="N20:N22"/>
    <mergeCell ref="O20:O22"/>
    <mergeCell ref="P20:P22"/>
    <mergeCell ref="R20:R22"/>
    <mergeCell ref="S20:S22"/>
    <mergeCell ref="T20:T22"/>
    <mergeCell ref="U20:U22"/>
    <mergeCell ref="V20:V22"/>
    <mergeCell ref="AN20:AN22"/>
    <mergeCell ref="AO20:AO22"/>
    <mergeCell ref="AP20:AP22"/>
    <mergeCell ref="AQ20:AQ22"/>
    <mergeCell ref="AR20:AR22"/>
    <mergeCell ref="AS20:AS22"/>
    <mergeCell ref="AT20:AT22"/>
    <mergeCell ref="AU20:AU22"/>
    <mergeCell ref="AV20:AV22"/>
    <mergeCell ref="AW20:AW22"/>
    <mergeCell ref="AX20:AX22"/>
    <mergeCell ref="AY20:AY22"/>
    <mergeCell ref="AZ20:AZ22"/>
    <mergeCell ref="BA20:BA22"/>
    <mergeCell ref="BB20:BB22"/>
    <mergeCell ref="BC20:BC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R23:R24"/>
    <mergeCell ref="S23:S24"/>
    <mergeCell ref="T23:T24"/>
    <mergeCell ref="U23:U24"/>
    <mergeCell ref="V23:V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R25:R27"/>
    <mergeCell ref="S25:S27"/>
    <mergeCell ref="T25:T27"/>
    <mergeCell ref="U25:U27"/>
    <mergeCell ref="V25:V27"/>
    <mergeCell ref="AN25:AN27"/>
    <mergeCell ref="AO25:AO27"/>
    <mergeCell ref="BA25:BA27"/>
    <mergeCell ref="BB25:BB27"/>
    <mergeCell ref="BC25:BC27"/>
    <mergeCell ref="BF25:BG25"/>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R28:R30"/>
    <mergeCell ref="S28:S30"/>
    <mergeCell ref="AP25:AP27"/>
    <mergeCell ref="AQ25:AQ27"/>
    <mergeCell ref="AU28:AU30"/>
    <mergeCell ref="AV28:AV30"/>
    <mergeCell ref="AW28:AW30"/>
    <mergeCell ref="AX28:AX30"/>
    <mergeCell ref="AY28:AY30"/>
    <mergeCell ref="AZ28:AZ30"/>
    <mergeCell ref="AP31:AP34"/>
    <mergeCell ref="AQ31:AQ34"/>
    <mergeCell ref="AY25:AY27"/>
    <mergeCell ref="AZ25:AZ27"/>
    <mergeCell ref="AR25:AR27"/>
    <mergeCell ref="AS25:AS27"/>
    <mergeCell ref="AT25:AT27"/>
    <mergeCell ref="AU25:AU27"/>
    <mergeCell ref="AV25:AV27"/>
    <mergeCell ref="AW25:AW27"/>
    <mergeCell ref="AX25:AX27"/>
    <mergeCell ref="U28:U30"/>
    <mergeCell ref="V28:V30"/>
    <mergeCell ref="AN28:AN30"/>
    <mergeCell ref="AO28:AO30"/>
    <mergeCell ref="AP28:AP30"/>
    <mergeCell ref="AQ28:AQ30"/>
    <mergeCell ref="AR28:AR30"/>
    <mergeCell ref="AS28:AS30"/>
    <mergeCell ref="AT28:AT30"/>
    <mergeCell ref="BC28:BC30"/>
    <mergeCell ref="A31:A34"/>
    <mergeCell ref="B31:B34"/>
    <mergeCell ref="C31:C34"/>
    <mergeCell ref="D31:D34"/>
    <mergeCell ref="E31:E34"/>
    <mergeCell ref="F31:F34"/>
    <mergeCell ref="G31:G34"/>
    <mergeCell ref="H31:H34"/>
    <mergeCell ref="I31:I34"/>
    <mergeCell ref="J31:J34"/>
    <mergeCell ref="K31:K34"/>
    <mergeCell ref="L31:L34"/>
    <mergeCell ref="M31:M34"/>
    <mergeCell ref="N31:N34"/>
    <mergeCell ref="O31:O34"/>
    <mergeCell ref="P31:P34"/>
    <mergeCell ref="AN31:AN34"/>
    <mergeCell ref="AO31:AO34"/>
    <mergeCell ref="AY31:AY34"/>
    <mergeCell ref="AZ31:AZ34"/>
    <mergeCell ref="BA28:BA30"/>
    <mergeCell ref="BB28:BB30"/>
    <mergeCell ref="T28:T30"/>
    <mergeCell ref="R31:R34"/>
    <mergeCell ref="S31:S34"/>
    <mergeCell ref="T31:T34"/>
    <mergeCell ref="U31:U34"/>
    <mergeCell ref="V31:V34"/>
    <mergeCell ref="BA31:BA34"/>
    <mergeCell ref="BB31:BB34"/>
    <mergeCell ref="BC31:BC34"/>
    <mergeCell ref="BF31:BG31"/>
    <mergeCell ref="AR31:AR34"/>
    <mergeCell ref="AS31:AS34"/>
    <mergeCell ref="AT31:AT34"/>
    <mergeCell ref="AU31:AU34"/>
    <mergeCell ref="AV31:AV34"/>
    <mergeCell ref="AW31:AW34"/>
    <mergeCell ref="AX31:AX34"/>
    <mergeCell ref="A35:A37"/>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R35:R37"/>
    <mergeCell ref="S35:S37"/>
    <mergeCell ref="AR35:AR37"/>
    <mergeCell ref="AS35:AS37"/>
    <mergeCell ref="A93:A94"/>
    <mergeCell ref="B93:B94"/>
    <mergeCell ref="C93:C94"/>
    <mergeCell ref="D93:D94"/>
    <mergeCell ref="E93:E94"/>
    <mergeCell ref="F93:F94"/>
    <mergeCell ref="G93:G94"/>
    <mergeCell ref="T35:T37"/>
    <mergeCell ref="U35:U37"/>
    <mergeCell ref="V35:V37"/>
    <mergeCell ref="AN35:AN37"/>
    <mergeCell ref="AO35:AO37"/>
    <mergeCell ref="AP35:AP37"/>
    <mergeCell ref="AQ35:AQ37"/>
    <mergeCell ref="H93:H94"/>
    <mergeCell ref="I93:I94"/>
    <mergeCell ref="J93:J94"/>
    <mergeCell ref="K93:K94"/>
    <mergeCell ref="L93:L94"/>
    <mergeCell ref="M93:M94"/>
    <mergeCell ref="N93:N94"/>
    <mergeCell ref="O93:O94"/>
    <mergeCell ref="BC35:BC37"/>
    <mergeCell ref="AT35:AT37"/>
    <mergeCell ref="AU35:AU37"/>
    <mergeCell ref="AV35:AV37"/>
    <mergeCell ref="AW35:AW37"/>
    <mergeCell ref="AX35:AX37"/>
    <mergeCell ref="AY35:AY37"/>
    <mergeCell ref="AZ35:AZ37"/>
    <mergeCell ref="BA35:BA37"/>
    <mergeCell ref="BB35:BB37"/>
    <mergeCell ref="P93:P94"/>
    <mergeCell ref="R93:R94"/>
    <mergeCell ref="S93:S94"/>
    <mergeCell ref="T93:T94"/>
    <mergeCell ref="U93:U94"/>
    <mergeCell ref="V93:V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BA93:BA94"/>
    <mergeCell ref="BB93:BB94"/>
    <mergeCell ref="BC93:BC94"/>
    <mergeCell ref="BF93:BG93"/>
    <mergeCell ref="A95:A96"/>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R95:R96"/>
    <mergeCell ref="S95:S96"/>
    <mergeCell ref="T95:T96"/>
    <mergeCell ref="U95:U96"/>
    <mergeCell ref="V95:V96"/>
    <mergeCell ref="AN95:AN96"/>
    <mergeCell ref="AO95:AO96"/>
    <mergeCell ref="AP95:AP96"/>
    <mergeCell ref="AQ95:AQ96"/>
    <mergeCell ref="AR95:AR96"/>
    <mergeCell ref="AS95:AS96"/>
    <mergeCell ref="AT95:AT96"/>
    <mergeCell ref="AU95:AU96"/>
    <mergeCell ref="AV95:AV96"/>
    <mergeCell ref="AW95:AW96"/>
    <mergeCell ref="AX95:AX96"/>
    <mergeCell ref="AY95:AY96"/>
    <mergeCell ref="AZ95:AZ96"/>
    <mergeCell ref="BA95:BA96"/>
    <mergeCell ref="BB95:BB96"/>
    <mergeCell ref="BC95:BC96"/>
    <mergeCell ref="BF95:BG95"/>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R97:R98"/>
    <mergeCell ref="S97:S98"/>
    <mergeCell ref="T97:T98"/>
    <mergeCell ref="U97:U98"/>
    <mergeCell ref="V97:V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BA97:BA98"/>
    <mergeCell ref="BB97:BB98"/>
    <mergeCell ref="BC97:BC98"/>
    <mergeCell ref="BF97:BG97"/>
    <mergeCell ref="A99:A101"/>
    <mergeCell ref="B99:B101"/>
    <mergeCell ref="C99:C101"/>
    <mergeCell ref="D99:D101"/>
    <mergeCell ref="E99:E101"/>
    <mergeCell ref="F99:F101"/>
    <mergeCell ref="G99:G101"/>
    <mergeCell ref="H99:H101"/>
    <mergeCell ref="I99:I101"/>
    <mergeCell ref="J99:J101"/>
    <mergeCell ref="K99:K101"/>
    <mergeCell ref="L99:L101"/>
    <mergeCell ref="M99:M101"/>
    <mergeCell ref="N99:N101"/>
    <mergeCell ref="O99:O101"/>
    <mergeCell ref="P99:P101"/>
    <mergeCell ref="R99:R101"/>
    <mergeCell ref="S99:S101"/>
    <mergeCell ref="T99:T101"/>
    <mergeCell ref="U99:U101"/>
    <mergeCell ref="V99:V101"/>
    <mergeCell ref="AN99:AN101"/>
    <mergeCell ref="AX99:AX101"/>
    <mergeCell ref="AY99:AY101"/>
    <mergeCell ref="AZ99:AZ101"/>
    <mergeCell ref="BA99:BA101"/>
    <mergeCell ref="BB99:BB101"/>
    <mergeCell ref="BC99:BC101"/>
    <mergeCell ref="BF99:BG99"/>
    <mergeCell ref="AO99:AO101"/>
    <mergeCell ref="AP99:AP101"/>
    <mergeCell ref="AQ99:AQ101"/>
    <mergeCell ref="AR99:AR101"/>
    <mergeCell ref="AS99:AS101"/>
    <mergeCell ref="AT99:AT101"/>
    <mergeCell ref="AU99:AU101"/>
    <mergeCell ref="AV99:AV101"/>
    <mergeCell ref="AW99:AW101"/>
  </mergeCells>
  <conditionalFormatting sqref="K12">
    <cfRule type="cellIs" dxfId="1127" priority="1327" operator="equal">
      <formula>"Muy Alta"</formula>
    </cfRule>
    <cfRule type="cellIs" dxfId="1126" priority="1329" operator="equal">
      <formula>"Media"</formula>
    </cfRule>
    <cfRule type="cellIs" dxfId="1125" priority="1328" operator="equal">
      <formula>"Alta"</formula>
    </cfRule>
    <cfRule type="cellIs" dxfId="1124" priority="1330" operator="equal">
      <formula>"Baja"</formula>
    </cfRule>
    <cfRule type="cellIs" dxfId="1123" priority="1331" operator="equal">
      <formula>"Muy Baja"</formula>
    </cfRule>
  </conditionalFormatting>
  <conditionalFormatting sqref="K16">
    <cfRule type="cellIs" dxfId="1122" priority="1069" operator="equal">
      <formula>"Baja"</formula>
    </cfRule>
    <cfRule type="cellIs" dxfId="1121" priority="1070" operator="equal">
      <formula>"Muy Baja"</formula>
    </cfRule>
    <cfRule type="cellIs" dxfId="1120" priority="1068" operator="equal">
      <formula>"Media"</formula>
    </cfRule>
    <cfRule type="cellIs" dxfId="1119" priority="1066" operator="equal">
      <formula>"Muy Alta"</formula>
    </cfRule>
    <cfRule type="cellIs" dxfId="1118" priority="1067" operator="equal">
      <formula>"Alta"</formula>
    </cfRule>
  </conditionalFormatting>
  <conditionalFormatting sqref="K20">
    <cfRule type="cellIs" dxfId="1117" priority="1038" operator="equal">
      <formula>"Media"</formula>
    </cfRule>
    <cfRule type="cellIs" dxfId="1116" priority="1039" operator="equal">
      <formula>"Baja"</formula>
    </cfRule>
    <cfRule type="cellIs" dxfId="1115" priority="1040" operator="equal">
      <formula>"Muy Baja"</formula>
    </cfRule>
    <cfRule type="cellIs" dxfId="1114" priority="1036" operator="equal">
      <formula>"Muy Alta"</formula>
    </cfRule>
    <cfRule type="cellIs" dxfId="1113" priority="1037" operator="equal">
      <formula>"Alta"</formula>
    </cfRule>
  </conditionalFormatting>
  <conditionalFormatting sqref="K23">
    <cfRule type="cellIs" dxfId="1112" priority="1015" operator="equal">
      <formula>"Muy Baja"</formula>
    </cfRule>
    <cfRule type="cellIs" dxfId="1111" priority="1014" operator="equal">
      <formula>"Baja"</formula>
    </cfRule>
    <cfRule type="cellIs" dxfId="1110" priority="1013" operator="equal">
      <formula>"Media"</formula>
    </cfRule>
    <cfRule type="cellIs" dxfId="1109" priority="1012" operator="equal">
      <formula>"Alta"</formula>
    </cfRule>
    <cfRule type="cellIs" dxfId="1108" priority="1011" operator="equal">
      <formula>"Muy Alta"</formula>
    </cfRule>
  </conditionalFormatting>
  <conditionalFormatting sqref="K25">
    <cfRule type="cellIs" dxfId="1107" priority="909" operator="equal">
      <formula>"Media"</formula>
    </cfRule>
    <cfRule type="cellIs" dxfId="1106" priority="911" operator="equal">
      <formula>"Muy Baja"</formula>
    </cfRule>
    <cfRule type="cellIs" dxfId="1105" priority="910" operator="equal">
      <formula>"Baja"</formula>
    </cfRule>
    <cfRule type="cellIs" dxfId="1104" priority="908" operator="equal">
      <formula>"Alta"</formula>
    </cfRule>
    <cfRule type="cellIs" dxfId="1103" priority="907" operator="equal">
      <formula>"Muy Alta"</formula>
    </cfRule>
  </conditionalFormatting>
  <conditionalFormatting sqref="K28">
    <cfRule type="cellIs" dxfId="1102" priority="872" operator="equal">
      <formula>"Muy Alta"</formula>
    </cfRule>
    <cfRule type="cellIs" dxfId="1101" priority="873" operator="equal">
      <formula>"Alta"</formula>
    </cfRule>
    <cfRule type="cellIs" dxfId="1100" priority="876" operator="equal">
      <formula>"Muy Baja"</formula>
    </cfRule>
    <cfRule type="cellIs" dxfId="1099" priority="875" operator="equal">
      <formula>"Baja"</formula>
    </cfRule>
    <cfRule type="cellIs" dxfId="1098" priority="874" operator="equal">
      <formula>"Media"</formula>
    </cfRule>
  </conditionalFormatting>
  <conditionalFormatting sqref="K31">
    <cfRule type="cellIs" dxfId="1097" priority="815" operator="equal">
      <formula>"Muy Baja"</formula>
    </cfRule>
    <cfRule type="cellIs" dxfId="1096" priority="814" operator="equal">
      <formula>"Baja"</formula>
    </cfRule>
    <cfRule type="cellIs" dxfId="1095" priority="813" operator="equal">
      <formula>"Media"</formula>
    </cfRule>
    <cfRule type="cellIs" dxfId="1094" priority="812" operator="equal">
      <formula>"Alta"</formula>
    </cfRule>
    <cfRule type="cellIs" dxfId="1093" priority="811" operator="equal">
      <formula>"Muy Alta"</formula>
    </cfRule>
  </conditionalFormatting>
  <conditionalFormatting sqref="K35">
    <cfRule type="cellIs" dxfId="1092" priority="783" operator="equal">
      <formula>"Media"</formula>
    </cfRule>
    <cfRule type="cellIs" dxfId="1091" priority="781" operator="equal">
      <formula>"Muy Alta"</formula>
    </cfRule>
    <cfRule type="cellIs" dxfId="1090" priority="782" operator="equal">
      <formula>"Alta"</formula>
    </cfRule>
    <cfRule type="cellIs" dxfId="1089" priority="785" operator="equal">
      <formula>"Muy Baja"</formula>
    </cfRule>
    <cfRule type="cellIs" dxfId="1088" priority="784" operator="equal">
      <formula>"Baja"</formula>
    </cfRule>
  </conditionalFormatting>
  <conditionalFormatting sqref="K38">
    <cfRule type="cellIs" dxfId="1087" priority="712" operator="equal">
      <formula>"Media"</formula>
    </cfRule>
    <cfRule type="cellIs" dxfId="1086" priority="711" operator="equal">
      <formula>"Alta"</formula>
    </cfRule>
    <cfRule type="cellIs" dxfId="1085" priority="710" operator="equal">
      <formula>"Muy Alta"</formula>
    </cfRule>
    <cfRule type="cellIs" dxfId="1084" priority="714" operator="equal">
      <formula>"Muy Baja"</formula>
    </cfRule>
    <cfRule type="cellIs" dxfId="1083" priority="713" operator="equal">
      <formula>"Baja"</formula>
    </cfRule>
  </conditionalFormatting>
  <conditionalFormatting sqref="K43 K48">
    <cfRule type="cellIs" dxfId="1082" priority="681" operator="equal">
      <formula>"Alta"</formula>
    </cfRule>
    <cfRule type="cellIs" dxfId="1081" priority="682" operator="equal">
      <formula>"Media"</formula>
    </cfRule>
    <cfRule type="cellIs" dxfId="1080" priority="684" operator="equal">
      <formula>"Muy Baja"</formula>
    </cfRule>
    <cfRule type="cellIs" dxfId="1079" priority="683" operator="equal">
      <formula>"Baja"</formula>
    </cfRule>
    <cfRule type="cellIs" dxfId="1078" priority="680" operator="equal">
      <formula>"Muy Alta"</formula>
    </cfRule>
  </conditionalFormatting>
  <conditionalFormatting sqref="K53">
    <cfRule type="cellIs" dxfId="1077" priority="594" operator="equal">
      <formula>"Alta"</formula>
    </cfRule>
    <cfRule type="cellIs" dxfId="1076" priority="593" operator="equal">
      <formula>"Muy Alta"</formula>
    </cfRule>
    <cfRule type="cellIs" dxfId="1075" priority="597" operator="equal">
      <formula>"Muy Baja"</formula>
    </cfRule>
    <cfRule type="cellIs" dxfId="1074" priority="596" operator="equal">
      <formula>"Baja"</formula>
    </cfRule>
    <cfRule type="cellIs" dxfId="1073" priority="595" operator="equal">
      <formula>"Media"</formula>
    </cfRule>
  </conditionalFormatting>
  <conditionalFormatting sqref="K58">
    <cfRule type="cellIs" dxfId="1072" priority="564" operator="equal">
      <formula>"Alta"</formula>
    </cfRule>
    <cfRule type="cellIs" dxfId="1071" priority="565" operator="equal">
      <formula>"Media"</formula>
    </cfRule>
    <cfRule type="cellIs" dxfId="1070" priority="563" operator="equal">
      <formula>"Muy Alta"</formula>
    </cfRule>
    <cfRule type="cellIs" dxfId="1069" priority="566" operator="equal">
      <formula>"Baja"</formula>
    </cfRule>
    <cfRule type="cellIs" dxfId="1068" priority="567" operator="equal">
      <formula>"Muy Baja"</formula>
    </cfRule>
  </conditionalFormatting>
  <conditionalFormatting sqref="K63">
    <cfRule type="cellIs" dxfId="1067" priority="492" operator="equal">
      <formula>"Muy Alta"</formula>
    </cfRule>
    <cfRule type="cellIs" dxfId="1066" priority="494" operator="equal">
      <formula>"Media"</formula>
    </cfRule>
    <cfRule type="cellIs" dxfId="1065" priority="495" operator="equal">
      <formula>"Baja"</formula>
    </cfRule>
    <cfRule type="cellIs" dxfId="1064" priority="493" operator="equal">
      <formula>"Alta"</formula>
    </cfRule>
    <cfRule type="cellIs" dxfId="1063" priority="496" operator="equal">
      <formula>"Muy Baja"</formula>
    </cfRule>
  </conditionalFormatting>
  <conditionalFormatting sqref="K68">
    <cfRule type="cellIs" dxfId="1062" priority="461" operator="equal">
      <formula>"Muy Baja"</formula>
    </cfRule>
    <cfRule type="cellIs" dxfId="1061" priority="458" operator="equal">
      <formula>"Alta"</formula>
    </cfRule>
    <cfRule type="cellIs" dxfId="1060" priority="457" operator="equal">
      <formula>"Muy Alta"</formula>
    </cfRule>
    <cfRule type="cellIs" dxfId="1059" priority="460" operator="equal">
      <formula>"Baja"</formula>
    </cfRule>
    <cfRule type="cellIs" dxfId="1058" priority="459" operator="equal">
      <formula>"Media"</formula>
    </cfRule>
  </conditionalFormatting>
  <conditionalFormatting sqref="K73">
    <cfRule type="cellIs" dxfId="1057" priority="393" operator="equal">
      <formula>"Media"</formula>
    </cfRule>
    <cfRule type="cellIs" dxfId="1056" priority="392" operator="equal">
      <formula>"Alta"</formula>
    </cfRule>
    <cfRule type="cellIs" dxfId="1055" priority="391" operator="equal">
      <formula>"Muy Alta"</formula>
    </cfRule>
    <cfRule type="cellIs" dxfId="1054" priority="394" operator="equal">
      <formula>"Baja"</formula>
    </cfRule>
    <cfRule type="cellIs" dxfId="1053" priority="395" operator="equal">
      <formula>"Muy Baja"</formula>
    </cfRule>
  </conditionalFormatting>
  <conditionalFormatting sqref="K78">
    <cfRule type="cellIs" dxfId="1052" priority="362" operator="equal">
      <formula>"Alta"</formula>
    </cfRule>
    <cfRule type="cellIs" dxfId="1051" priority="363" operator="equal">
      <formula>"Media"</formula>
    </cfRule>
    <cfRule type="cellIs" dxfId="1050" priority="364" operator="equal">
      <formula>"Baja"</formula>
    </cfRule>
    <cfRule type="cellIs" dxfId="1049" priority="361" operator="equal">
      <formula>"Muy Alta"</formula>
    </cfRule>
    <cfRule type="cellIs" dxfId="1048" priority="365" operator="equal">
      <formula>"Muy Baja"</formula>
    </cfRule>
  </conditionalFormatting>
  <conditionalFormatting sqref="K83">
    <cfRule type="cellIs" dxfId="1047" priority="288" operator="equal">
      <formula>"Muy Baja"</formula>
    </cfRule>
    <cfRule type="cellIs" dxfId="1046" priority="285" operator="equal">
      <formula>"Alta"</formula>
    </cfRule>
    <cfRule type="cellIs" dxfId="1045" priority="284" operator="equal">
      <formula>"Muy Alta"</formula>
    </cfRule>
    <cfRule type="cellIs" dxfId="1044" priority="286" operator="equal">
      <formula>"Media"</formula>
    </cfRule>
    <cfRule type="cellIs" dxfId="1043" priority="287" operator="equal">
      <formula>"Baja"</formula>
    </cfRule>
  </conditionalFormatting>
  <conditionalFormatting sqref="K88">
    <cfRule type="cellIs" dxfId="1042" priority="249" operator="equal">
      <formula>"Muy Alta"</formula>
    </cfRule>
    <cfRule type="cellIs" dxfId="1041" priority="250" operator="equal">
      <formula>"Alta"</formula>
    </cfRule>
    <cfRule type="cellIs" dxfId="1040" priority="251" operator="equal">
      <formula>"Media"</formula>
    </cfRule>
    <cfRule type="cellIs" dxfId="1039" priority="252" operator="equal">
      <formula>"Baja"</formula>
    </cfRule>
    <cfRule type="cellIs" dxfId="1038" priority="253" operator="equal">
      <formula>"Muy Baja"</formula>
    </cfRule>
  </conditionalFormatting>
  <conditionalFormatting sqref="K93">
    <cfRule type="cellIs" dxfId="1037" priority="197" operator="equal">
      <formula>"Muy Baja"</formula>
    </cfRule>
    <cfRule type="cellIs" dxfId="1036" priority="196" operator="equal">
      <formula>"Baja"</formula>
    </cfRule>
    <cfRule type="cellIs" dxfId="1035" priority="195" operator="equal">
      <formula>"Media"</formula>
    </cfRule>
    <cfRule type="cellIs" dxfId="1034" priority="193" operator="equal">
      <formula>"Muy Alta"</formula>
    </cfRule>
    <cfRule type="cellIs" dxfId="1033" priority="194" operator="equal">
      <formula>"Alta"</formula>
    </cfRule>
  </conditionalFormatting>
  <conditionalFormatting sqref="K95">
    <cfRule type="cellIs" dxfId="1032" priority="143" operator="equal">
      <formula>"Baja"</formula>
    </cfRule>
    <cfRule type="cellIs" dxfId="1031" priority="144" operator="equal">
      <formula>"Muy Baja"</formula>
    </cfRule>
    <cfRule type="cellIs" dxfId="1030" priority="142" operator="equal">
      <formula>"Media"</formula>
    </cfRule>
    <cfRule type="cellIs" dxfId="1029" priority="140" operator="equal">
      <formula>"Muy Alta"</formula>
    </cfRule>
    <cfRule type="cellIs" dxfId="1028" priority="141" operator="equal">
      <formula>"Alta"</formula>
    </cfRule>
  </conditionalFormatting>
  <conditionalFormatting sqref="K97">
    <cfRule type="cellIs" dxfId="1027" priority="92" operator="equal">
      <formula>"Muy Alta"</formula>
    </cfRule>
    <cfRule type="cellIs" dxfId="1026" priority="94" operator="equal">
      <formula>"Media"</formula>
    </cfRule>
    <cfRule type="cellIs" dxfId="1025" priority="95" operator="equal">
      <formula>"Baja"</formula>
    </cfRule>
    <cfRule type="cellIs" dxfId="1024" priority="93" operator="equal">
      <formula>"Alta"</formula>
    </cfRule>
    <cfRule type="cellIs" dxfId="1023" priority="96" operator="equal">
      <formula>"Muy Baja"</formula>
    </cfRule>
  </conditionalFormatting>
  <conditionalFormatting sqref="K99">
    <cfRule type="cellIs" dxfId="1022" priority="41" operator="equal">
      <formula>"Media"</formula>
    </cfRule>
    <cfRule type="cellIs" dxfId="1021" priority="39" operator="equal">
      <formula>"Muy Alta"</formula>
    </cfRule>
    <cfRule type="cellIs" dxfId="1020" priority="40" operator="equal">
      <formula>"Alta"</formula>
    </cfRule>
    <cfRule type="cellIs" dxfId="1019" priority="42" operator="equal">
      <formula>"Baja"</formula>
    </cfRule>
    <cfRule type="cellIs" dxfId="1018" priority="43" operator="equal">
      <formula>"Muy Baja"</formula>
    </cfRule>
  </conditionalFormatting>
  <conditionalFormatting sqref="M12">
    <cfRule type="cellIs" dxfId="1017" priority="1342" operator="equal">
      <formula>$U$12</formula>
    </cfRule>
    <cfRule type="cellIs" dxfId="1016" priority="1345" operator="equal">
      <formula>$U$15</formula>
    </cfRule>
    <cfRule type="cellIs" dxfId="1015" priority="1344" operator="equal">
      <formula>$U$14</formula>
    </cfRule>
    <cfRule type="cellIs" dxfId="1014" priority="1346" operator="equal">
      <formula>#REF!</formula>
    </cfRule>
    <cfRule type="cellIs" dxfId="1013" priority="1343" operator="equal">
      <formula>$U$13</formula>
    </cfRule>
  </conditionalFormatting>
  <conditionalFormatting sqref="M16">
    <cfRule type="cellIs" dxfId="1012" priority="1075" operator="equal">
      <formula>$U$16</formula>
    </cfRule>
    <cfRule type="cellIs" dxfId="1011" priority="1074" operator="equal">
      <formula>$U$15</formula>
    </cfRule>
    <cfRule type="cellIs" dxfId="1010" priority="1073" operator="equal">
      <formula>$U$14</formula>
    </cfRule>
    <cfRule type="cellIs" dxfId="1009" priority="1072" operator="equal">
      <formula>$U$13</formula>
    </cfRule>
    <cfRule type="cellIs" dxfId="1008" priority="1071" operator="equal">
      <formula>$U$12</formula>
    </cfRule>
  </conditionalFormatting>
  <conditionalFormatting sqref="M20">
    <cfRule type="cellIs" dxfId="1007" priority="967" operator="equal">
      <formula>$U$12</formula>
    </cfRule>
    <cfRule type="cellIs" dxfId="1006" priority="968" operator="equal">
      <formula>$U$13</formula>
    </cfRule>
    <cfRule type="cellIs" dxfId="1005" priority="969" operator="equal">
      <formula>$U$14</formula>
    </cfRule>
    <cfRule type="cellIs" dxfId="1004" priority="970" operator="equal">
      <formula>$U$15</formula>
    </cfRule>
    <cfRule type="cellIs" dxfId="1003" priority="971" operator="equal">
      <formula>$U$16</formula>
    </cfRule>
  </conditionalFormatting>
  <conditionalFormatting sqref="M23">
    <cfRule type="cellIs" dxfId="1002" priority="962" operator="equal">
      <formula>$U$12</formula>
    </cfRule>
    <cfRule type="cellIs" dxfId="1001" priority="963" operator="equal">
      <formula>$U$13</formula>
    </cfRule>
    <cfRule type="cellIs" dxfId="1000" priority="964" operator="equal">
      <formula>$U$14</formula>
    </cfRule>
    <cfRule type="cellIs" dxfId="999" priority="965" operator="equal">
      <formula>$U$15</formula>
    </cfRule>
    <cfRule type="cellIs" dxfId="998" priority="966" operator="equal">
      <formula>$U$16</formula>
    </cfRule>
  </conditionalFormatting>
  <conditionalFormatting sqref="M25">
    <cfRule type="cellIs" dxfId="997" priority="918" operator="equal">
      <formula>$U$13</formula>
    </cfRule>
    <cfRule type="cellIs" dxfId="996" priority="919" operator="equal">
      <formula>$U$14</formula>
    </cfRule>
    <cfRule type="cellIs" dxfId="995" priority="920" operator="equal">
      <formula>$U$15</formula>
    </cfRule>
    <cfRule type="cellIs" dxfId="994" priority="921" operator="equal">
      <formula>$U$16</formula>
    </cfRule>
    <cfRule type="cellIs" dxfId="993" priority="917" operator="equal">
      <formula>$U$12</formula>
    </cfRule>
  </conditionalFormatting>
  <conditionalFormatting sqref="M28">
    <cfRule type="cellIs" dxfId="992" priority="833" operator="equal">
      <formula>$U$12</formula>
    </cfRule>
    <cfRule type="cellIs" dxfId="991" priority="834" operator="equal">
      <formula>$U$13</formula>
    </cfRule>
    <cfRule type="cellIs" dxfId="990" priority="835" operator="equal">
      <formula>$U$14</formula>
    </cfRule>
    <cfRule type="cellIs" dxfId="989" priority="836" operator="equal">
      <formula>$U$15</formula>
    </cfRule>
    <cfRule type="cellIs" dxfId="988" priority="837" operator="equal">
      <formula>$U$16</formula>
    </cfRule>
  </conditionalFormatting>
  <conditionalFormatting sqref="M31">
    <cfRule type="cellIs" dxfId="987" priority="816" operator="equal">
      <formula>$U$12</formula>
    </cfRule>
    <cfRule type="cellIs" dxfId="986" priority="820" operator="equal">
      <formula>$U$16</formula>
    </cfRule>
    <cfRule type="cellIs" dxfId="985" priority="819" operator="equal">
      <formula>$U$15</formula>
    </cfRule>
    <cfRule type="cellIs" dxfId="984" priority="818" operator="equal">
      <formula>$U$14</formula>
    </cfRule>
    <cfRule type="cellIs" dxfId="983" priority="817" operator="equal">
      <formula>$U$13</formula>
    </cfRule>
  </conditionalFormatting>
  <conditionalFormatting sqref="M35">
    <cfRule type="cellIs" dxfId="982" priority="744" operator="equal">
      <formula>$U$14</formula>
    </cfRule>
    <cfRule type="cellIs" dxfId="981" priority="743" operator="equal">
      <formula>$U$13</formula>
    </cfRule>
    <cfRule type="cellIs" dxfId="980" priority="742" operator="equal">
      <formula>$U$12</formula>
    </cfRule>
    <cfRule type="cellIs" dxfId="979" priority="745" operator="equal">
      <formula>$U$15</formula>
    </cfRule>
    <cfRule type="cellIs" dxfId="978" priority="746" operator="equal">
      <formula>$U$16</formula>
    </cfRule>
  </conditionalFormatting>
  <conditionalFormatting sqref="M38">
    <cfRule type="cellIs" dxfId="977" priority="718" operator="equal">
      <formula>$U$15</formula>
    </cfRule>
    <cfRule type="cellIs" dxfId="976" priority="719" operator="equal">
      <formula>$U$16</formula>
    </cfRule>
    <cfRule type="cellIs" dxfId="975" priority="717" operator="equal">
      <formula>$U$14</formula>
    </cfRule>
    <cfRule type="cellIs" dxfId="974" priority="716" operator="equal">
      <formula>$U$13</formula>
    </cfRule>
    <cfRule type="cellIs" dxfId="973" priority="715" operator="equal">
      <formula>$U$12</formula>
    </cfRule>
  </conditionalFormatting>
  <conditionalFormatting sqref="M43">
    <cfRule type="cellIs" dxfId="972" priority="645" operator="equal">
      <formula>$U$16</formula>
    </cfRule>
    <cfRule type="cellIs" dxfId="971" priority="642" operator="equal">
      <formula>$U$13</formula>
    </cfRule>
    <cfRule type="cellIs" dxfId="970" priority="641" operator="equal">
      <formula>$U$12</formula>
    </cfRule>
    <cfRule type="cellIs" dxfId="969" priority="643" operator="equal">
      <formula>$U$14</formula>
    </cfRule>
    <cfRule type="cellIs" dxfId="968" priority="644" operator="equal">
      <formula>$U$15</formula>
    </cfRule>
  </conditionalFormatting>
  <conditionalFormatting sqref="M48">
    <cfRule type="cellIs" dxfId="967" priority="637" operator="equal">
      <formula>$U$13</formula>
    </cfRule>
    <cfRule type="cellIs" dxfId="966" priority="636" operator="equal">
      <formula>$U$12</formula>
    </cfRule>
    <cfRule type="cellIs" dxfId="965" priority="638" operator="equal">
      <formula>$U$14</formula>
    </cfRule>
    <cfRule type="cellIs" dxfId="964" priority="639" operator="equal">
      <formula>$U$15</formula>
    </cfRule>
    <cfRule type="cellIs" dxfId="963" priority="640" operator="equal">
      <formula>$U$16</formula>
    </cfRule>
  </conditionalFormatting>
  <conditionalFormatting sqref="M53">
    <cfRule type="cellIs" dxfId="962" priority="602" operator="equal">
      <formula>$U$16</formula>
    </cfRule>
    <cfRule type="cellIs" dxfId="961" priority="600" operator="equal">
      <formula>$U$14</formula>
    </cfRule>
    <cfRule type="cellIs" dxfId="960" priority="599" operator="equal">
      <formula>$U$13</formula>
    </cfRule>
    <cfRule type="cellIs" dxfId="959" priority="598" operator="equal">
      <formula>$U$12</formula>
    </cfRule>
    <cfRule type="cellIs" dxfId="958" priority="601" operator="equal">
      <formula>$U$15</formula>
    </cfRule>
  </conditionalFormatting>
  <conditionalFormatting sqref="M58">
    <cfRule type="cellIs" dxfId="957" priority="528" operator="equal">
      <formula>$U$16</formula>
    </cfRule>
    <cfRule type="cellIs" dxfId="956" priority="527" operator="equal">
      <formula>$U$15</formula>
    </cfRule>
    <cfRule type="cellIs" dxfId="955" priority="526" operator="equal">
      <formula>$U$14</formula>
    </cfRule>
    <cfRule type="cellIs" dxfId="954" priority="525" operator="equal">
      <formula>$U$13</formula>
    </cfRule>
    <cfRule type="cellIs" dxfId="953" priority="524" operator="equal">
      <formula>$U$12</formula>
    </cfRule>
  </conditionalFormatting>
  <conditionalFormatting sqref="M63">
    <cfRule type="cellIs" dxfId="952" priority="501" operator="equal">
      <formula>$U$16</formula>
    </cfRule>
    <cfRule type="cellIs" dxfId="951" priority="499" operator="equal">
      <formula>$U$14</formula>
    </cfRule>
    <cfRule type="cellIs" dxfId="950" priority="498" operator="equal">
      <formula>$U$13</formula>
    </cfRule>
    <cfRule type="cellIs" dxfId="949" priority="497" operator="equal">
      <formula>$U$12</formula>
    </cfRule>
    <cfRule type="cellIs" dxfId="948" priority="500" operator="equal">
      <formula>$U$15</formula>
    </cfRule>
  </conditionalFormatting>
  <conditionalFormatting sqref="M68">
    <cfRule type="cellIs" dxfId="947" priority="421" operator="equal">
      <formula>$U$15</formula>
    </cfRule>
    <cfRule type="cellIs" dxfId="946" priority="419" operator="equal">
      <formula>$U$13</formula>
    </cfRule>
    <cfRule type="cellIs" dxfId="945" priority="418" operator="equal">
      <formula>$U$12</formula>
    </cfRule>
    <cfRule type="cellIs" dxfId="944" priority="422" operator="equal">
      <formula>$U$16</formula>
    </cfRule>
    <cfRule type="cellIs" dxfId="943" priority="420" operator="equal">
      <formula>$U$14</formula>
    </cfRule>
  </conditionalFormatting>
  <conditionalFormatting sqref="M73">
    <cfRule type="cellIs" dxfId="942" priority="400" operator="equal">
      <formula>$U$16</formula>
    </cfRule>
    <cfRule type="cellIs" dxfId="941" priority="399" operator="equal">
      <formula>$U$15</formula>
    </cfRule>
    <cfRule type="cellIs" dxfId="940" priority="398" operator="equal">
      <formula>$U$14</formula>
    </cfRule>
    <cfRule type="cellIs" dxfId="939" priority="397" operator="equal">
      <formula>$U$13</formula>
    </cfRule>
    <cfRule type="cellIs" dxfId="938" priority="396" operator="equal">
      <formula>$U$12</formula>
    </cfRule>
  </conditionalFormatting>
  <conditionalFormatting sqref="M78">
    <cfRule type="cellIs" dxfId="937" priority="324" operator="equal">
      <formula>$U$14</formula>
    </cfRule>
    <cfRule type="cellIs" dxfId="936" priority="323" operator="equal">
      <formula>$U$13</formula>
    </cfRule>
    <cfRule type="cellIs" dxfId="935" priority="322" operator="equal">
      <formula>$U$12</formula>
    </cfRule>
    <cfRule type="cellIs" dxfId="934" priority="326" operator="equal">
      <formula>$U$16</formula>
    </cfRule>
    <cfRule type="cellIs" dxfId="933" priority="325" operator="equal">
      <formula>$U$15</formula>
    </cfRule>
  </conditionalFormatting>
  <conditionalFormatting sqref="M83 M88">
    <cfRule type="cellIs" dxfId="932" priority="297" operator="equal">
      <formula>$U$15</formula>
    </cfRule>
    <cfRule type="cellIs" dxfId="931" priority="294" operator="equal">
      <formula>$U$12</formula>
    </cfRule>
    <cfRule type="cellIs" dxfId="930" priority="295" operator="equal">
      <formula>$U$13</formula>
    </cfRule>
    <cfRule type="cellIs" dxfId="929" priority="296" operator="equal">
      <formula>$U$14</formula>
    </cfRule>
    <cfRule type="cellIs" dxfId="928" priority="298" operator="equal">
      <formula>$U$16</formula>
    </cfRule>
  </conditionalFormatting>
  <conditionalFormatting sqref="M93 M95">
    <cfRule type="cellIs" dxfId="927" priority="151" operator="equal">
      <formula>$U$13</formula>
    </cfRule>
    <cfRule type="cellIs" dxfId="926" priority="152" operator="equal">
      <formula>#REF!</formula>
    </cfRule>
    <cfRule type="cellIs" dxfId="925" priority="153" operator="equal">
      <formula>#REF!</formula>
    </cfRule>
    <cfRule type="cellIs" dxfId="924" priority="154" operator="equal">
      <formula>#REF!</formula>
    </cfRule>
    <cfRule type="cellIs" dxfId="923" priority="150" operator="equal">
      <formula>$U$12</formula>
    </cfRule>
  </conditionalFormatting>
  <conditionalFormatting sqref="M97 M99">
    <cfRule type="cellIs" dxfId="922" priority="49" operator="equal">
      <formula>$U$12</formula>
    </cfRule>
    <cfRule type="cellIs" dxfId="921" priority="53" operator="equal">
      <formula>#REF!</formula>
    </cfRule>
    <cfRule type="cellIs" dxfId="920" priority="52" operator="equal">
      <formula>#REF!</formula>
    </cfRule>
    <cfRule type="cellIs" dxfId="919" priority="51" operator="equal">
      <formula>#REF!</formula>
    </cfRule>
    <cfRule type="cellIs" dxfId="918" priority="50" operator="equal">
      <formula>$U$13</formula>
    </cfRule>
  </conditionalFormatting>
  <conditionalFormatting sqref="O12">
    <cfRule type="cellIs" dxfId="917" priority="1326" operator="equal">
      <formula>"leve"</formula>
    </cfRule>
    <cfRule type="cellIs" dxfId="916" priority="1322" operator="equal">
      <formula>"catastrofico"</formula>
    </cfRule>
    <cfRule type="cellIs" dxfId="915" priority="1323" operator="equal">
      <formula>"Mayor"</formula>
    </cfRule>
    <cfRule type="cellIs" dxfId="914" priority="1324" operator="equal">
      <formula>"Moderado"</formula>
    </cfRule>
    <cfRule type="cellIs" dxfId="913" priority="1325" operator="equal">
      <formula>"menor"</formula>
    </cfRule>
  </conditionalFormatting>
  <conditionalFormatting sqref="O16 O20">
    <cfRule type="cellIs" dxfId="912" priority="1064" operator="equal">
      <formula>"menor"</formula>
    </cfRule>
    <cfRule type="cellIs" dxfId="911" priority="1063" operator="equal">
      <formula>"Moderado"</formula>
    </cfRule>
    <cfRule type="cellIs" dxfId="910" priority="1065" operator="equal">
      <formula>"leve"</formula>
    </cfRule>
    <cfRule type="cellIs" dxfId="909" priority="1062" operator="equal">
      <formula>"Mayor"</formula>
    </cfRule>
    <cfRule type="cellIs" dxfId="908" priority="1061" operator="equal">
      <formula>"catastrofico"</formula>
    </cfRule>
  </conditionalFormatting>
  <conditionalFormatting sqref="O23">
    <cfRule type="cellIs" dxfId="907" priority="1007" operator="equal">
      <formula>"Mayor"</formula>
    </cfRule>
    <cfRule type="cellIs" dxfId="906" priority="1008" operator="equal">
      <formula>"Moderado"</formula>
    </cfRule>
    <cfRule type="cellIs" dxfId="905" priority="1009" operator="equal">
      <formula>"menor"</formula>
    </cfRule>
    <cfRule type="cellIs" dxfId="904" priority="1010" operator="equal">
      <formula>"leve"</formula>
    </cfRule>
    <cfRule type="cellIs" dxfId="903" priority="1006" operator="equal">
      <formula>"catastrofico"</formula>
    </cfRule>
  </conditionalFormatting>
  <conditionalFormatting sqref="O25 O28">
    <cfRule type="cellIs" dxfId="902" priority="902" operator="equal">
      <formula>"catastrofico"</formula>
    </cfRule>
    <cfRule type="cellIs" dxfId="901" priority="903" operator="equal">
      <formula>"Mayor"</formula>
    </cfRule>
    <cfRule type="cellIs" dxfId="900" priority="904" operator="equal">
      <formula>"Moderado"</formula>
    </cfRule>
    <cfRule type="cellIs" dxfId="899" priority="905" operator="equal">
      <formula>"menor"</formula>
    </cfRule>
    <cfRule type="cellIs" dxfId="898" priority="906" operator="equal">
      <formula>"leve"</formula>
    </cfRule>
  </conditionalFormatting>
  <conditionalFormatting sqref="O31 O35">
    <cfRule type="cellIs" dxfId="897" priority="810" operator="equal">
      <formula>"leve"</formula>
    </cfRule>
    <cfRule type="cellIs" dxfId="896" priority="809" operator="equal">
      <formula>"menor"</formula>
    </cfRule>
    <cfRule type="cellIs" dxfId="895" priority="808" operator="equal">
      <formula>"Moderado"</formula>
    </cfRule>
    <cfRule type="cellIs" dxfId="894" priority="807" operator="equal">
      <formula>"Mayor"</formula>
    </cfRule>
    <cfRule type="cellIs" dxfId="893" priority="806" operator="equal">
      <formula>"catastrofico"</formula>
    </cfRule>
  </conditionalFormatting>
  <conditionalFormatting sqref="O38 O43 O48">
    <cfRule type="cellIs" dxfId="892" priority="705" operator="equal">
      <formula>"catastrofico"</formula>
    </cfRule>
    <cfRule type="cellIs" dxfId="891" priority="707" operator="equal">
      <formula>"Moderado"</formula>
    </cfRule>
    <cfRule type="cellIs" dxfId="890" priority="709" operator="equal">
      <formula>"leve"</formula>
    </cfRule>
    <cfRule type="cellIs" dxfId="889" priority="706" operator="equal">
      <formula>"Mayor"</formula>
    </cfRule>
    <cfRule type="cellIs" dxfId="888" priority="708" operator="equal">
      <formula>"menor"</formula>
    </cfRule>
  </conditionalFormatting>
  <conditionalFormatting sqref="O53 O58">
    <cfRule type="cellIs" dxfId="887" priority="590" operator="equal">
      <formula>"Moderado"</formula>
    </cfRule>
    <cfRule type="cellIs" dxfId="886" priority="589" operator="equal">
      <formula>"Mayor"</formula>
    </cfRule>
    <cfRule type="cellIs" dxfId="885" priority="588" operator="equal">
      <formula>"catastrofico"</formula>
    </cfRule>
    <cfRule type="cellIs" dxfId="884" priority="591" operator="equal">
      <formula>"menor"</formula>
    </cfRule>
    <cfRule type="cellIs" dxfId="883" priority="592" operator="equal">
      <formula>"leve"</formula>
    </cfRule>
  </conditionalFormatting>
  <conditionalFormatting sqref="O63 O68">
    <cfRule type="cellIs" dxfId="882" priority="491" operator="equal">
      <formula>"leve"</formula>
    </cfRule>
    <cfRule type="cellIs" dxfId="881" priority="490" operator="equal">
      <formula>"menor"</formula>
    </cfRule>
    <cfRule type="cellIs" dxfId="880" priority="489" operator="equal">
      <formula>"Moderado"</formula>
    </cfRule>
    <cfRule type="cellIs" dxfId="879" priority="488" operator="equal">
      <formula>"Mayor"</formula>
    </cfRule>
    <cfRule type="cellIs" dxfId="878" priority="487" operator="equal">
      <formula>"catastrofico"</formula>
    </cfRule>
  </conditionalFormatting>
  <conditionalFormatting sqref="O73 O78">
    <cfRule type="cellIs" dxfId="877" priority="389" operator="equal">
      <formula>"menor"</formula>
    </cfRule>
    <cfRule type="cellIs" dxfId="876" priority="387" operator="equal">
      <formula>"Mayor"</formula>
    </cfRule>
    <cfRule type="cellIs" dxfId="875" priority="386" operator="equal">
      <formula>"catastrofico"</formula>
    </cfRule>
    <cfRule type="cellIs" dxfId="874" priority="388" operator="equal">
      <formula>"Moderado"</formula>
    </cfRule>
    <cfRule type="cellIs" dxfId="873" priority="390" operator="equal">
      <formula>"leve"</formula>
    </cfRule>
  </conditionalFormatting>
  <conditionalFormatting sqref="O83 O88">
    <cfRule type="cellIs" dxfId="872" priority="282" operator="equal">
      <formula>"menor"</formula>
    </cfRule>
    <cfRule type="cellIs" dxfId="871" priority="283" operator="equal">
      <formula>"leve"</formula>
    </cfRule>
    <cfRule type="cellIs" dxfId="870" priority="279" operator="equal">
      <formula>"catastrofico"</formula>
    </cfRule>
    <cfRule type="cellIs" dxfId="869" priority="280" operator="equal">
      <formula>"Mayor"</formula>
    </cfRule>
    <cfRule type="cellIs" dxfId="868" priority="281" operator="equal">
      <formula>"Moderado"</formula>
    </cfRule>
  </conditionalFormatting>
  <conditionalFormatting sqref="O93">
    <cfRule type="cellIs" dxfId="867" priority="189" operator="equal">
      <formula>"Mayor"</formula>
    </cfRule>
    <cfRule type="cellIs" dxfId="866" priority="190" operator="equal">
      <formula>"Moderado"</formula>
    </cfRule>
    <cfRule type="cellIs" dxfId="865" priority="191" operator="equal">
      <formula>"menor"</formula>
    </cfRule>
    <cfRule type="cellIs" dxfId="864" priority="192" operator="equal">
      <formula>"leve"</formula>
    </cfRule>
    <cfRule type="cellIs" dxfId="863" priority="188" operator="equal">
      <formula>"catastrofico"</formula>
    </cfRule>
  </conditionalFormatting>
  <conditionalFormatting sqref="O95">
    <cfRule type="cellIs" dxfId="862" priority="137" operator="equal">
      <formula>"Moderado"</formula>
    </cfRule>
    <cfRule type="cellIs" dxfId="861" priority="136" operator="equal">
      <formula>"Mayor"</formula>
    </cfRule>
    <cfRule type="cellIs" dxfId="860" priority="135" operator="equal">
      <formula>"catastrofico"</formula>
    </cfRule>
    <cfRule type="cellIs" dxfId="859" priority="138" operator="equal">
      <formula>"menor"</formula>
    </cfRule>
    <cfRule type="cellIs" dxfId="858" priority="139" operator="equal">
      <formula>"leve"</formula>
    </cfRule>
  </conditionalFormatting>
  <conditionalFormatting sqref="O97">
    <cfRule type="cellIs" dxfId="857" priority="90" operator="equal">
      <formula>"menor"</formula>
    </cfRule>
    <cfRule type="cellIs" dxfId="856" priority="89" operator="equal">
      <formula>"Moderado"</formula>
    </cfRule>
    <cfRule type="cellIs" dxfId="855" priority="91" operator="equal">
      <formula>"leve"</formula>
    </cfRule>
    <cfRule type="cellIs" dxfId="854" priority="87" operator="equal">
      <formula>"catastrofico"</formula>
    </cfRule>
    <cfRule type="cellIs" dxfId="853" priority="88" operator="equal">
      <formula>"Mayor"</formula>
    </cfRule>
  </conditionalFormatting>
  <conditionalFormatting sqref="O99">
    <cfRule type="cellIs" dxfId="852" priority="36" operator="equal">
      <formula>"Moderado"</formula>
    </cfRule>
    <cfRule type="cellIs" dxfId="851" priority="35" operator="equal">
      <formula>"Mayor"</formula>
    </cfRule>
    <cfRule type="cellIs" dxfId="850" priority="34" operator="equal">
      <formula>"catastrofico"</formula>
    </cfRule>
    <cfRule type="cellIs" dxfId="849" priority="37" operator="equal">
      <formula>"menor"</formula>
    </cfRule>
    <cfRule type="cellIs" dxfId="848" priority="38" operator="equal">
      <formula>"leve"</formula>
    </cfRule>
  </conditionalFormatting>
  <conditionalFormatting sqref="R12">
    <cfRule type="cellIs" dxfId="847" priority="1321" operator="equal">
      <formula>"leve"</formula>
    </cfRule>
    <cfRule type="cellIs" dxfId="846" priority="1317" operator="equal">
      <formula>"catastrofico"</formula>
    </cfRule>
    <cfRule type="cellIs" dxfId="845" priority="1318" operator="equal">
      <formula>"Mayor"</formula>
    </cfRule>
    <cfRule type="cellIs" dxfId="844" priority="1319" operator="equal">
      <formula>"Moderado"</formula>
    </cfRule>
    <cfRule type="cellIs" dxfId="843" priority="1320" operator="equal">
      <formula>"menor"</formula>
    </cfRule>
  </conditionalFormatting>
  <conditionalFormatting sqref="R16">
    <cfRule type="cellIs" dxfId="842" priority="1059" operator="equal">
      <formula>"menor"</formula>
    </cfRule>
    <cfRule type="cellIs" dxfId="841" priority="1060" operator="equal">
      <formula>"leve"</formula>
    </cfRule>
    <cfRule type="cellIs" dxfId="840" priority="1056" operator="equal">
      <formula>"catastrofico"</formula>
    </cfRule>
    <cfRule type="cellIs" dxfId="839" priority="1057" operator="equal">
      <formula>"Mayor"</formula>
    </cfRule>
    <cfRule type="cellIs" dxfId="838" priority="1058" operator="equal">
      <formula>"Moderado"</formula>
    </cfRule>
  </conditionalFormatting>
  <conditionalFormatting sqref="R20">
    <cfRule type="cellIs" dxfId="837" priority="1033" operator="equal">
      <formula>"Moderado"</formula>
    </cfRule>
    <cfRule type="cellIs" dxfId="836" priority="1032" operator="equal">
      <formula>"Mayor"</formula>
    </cfRule>
    <cfRule type="cellIs" dxfId="835" priority="1031" operator="equal">
      <formula>"catastrofico"</formula>
    </cfRule>
    <cfRule type="cellIs" dxfId="834" priority="1035" operator="equal">
      <formula>"leve"</formula>
    </cfRule>
    <cfRule type="cellIs" dxfId="833" priority="1034" operator="equal">
      <formula>"menor"</formula>
    </cfRule>
  </conditionalFormatting>
  <conditionalFormatting sqref="R23">
    <cfRule type="cellIs" dxfId="832" priority="940" operator="equal">
      <formula>"menor"</formula>
    </cfRule>
    <cfRule type="cellIs" dxfId="831" priority="941" operator="equal">
      <formula>"leve"</formula>
    </cfRule>
    <cfRule type="cellIs" dxfId="830" priority="939" operator="equal">
      <formula>"Moderado"</formula>
    </cfRule>
    <cfRule type="cellIs" dxfId="829" priority="938" operator="equal">
      <formula>"Mayor"</formula>
    </cfRule>
    <cfRule type="cellIs" dxfId="828" priority="937" operator="equal">
      <formula>"catastrofico"</formula>
    </cfRule>
  </conditionalFormatting>
  <conditionalFormatting sqref="R25">
    <cfRule type="cellIs" dxfId="827" priority="899" operator="equal">
      <formula>"Moderado"</formula>
    </cfRule>
    <cfRule type="cellIs" dxfId="826" priority="901" operator="equal">
      <formula>"leve"</formula>
    </cfRule>
    <cfRule type="cellIs" dxfId="825" priority="900" operator="equal">
      <formula>"menor"</formula>
    </cfRule>
    <cfRule type="cellIs" dxfId="824" priority="897" operator="equal">
      <formula>"catastrofico"</formula>
    </cfRule>
    <cfRule type="cellIs" dxfId="823" priority="898" operator="equal">
      <formula>"Mayor"</formula>
    </cfRule>
  </conditionalFormatting>
  <conditionalFormatting sqref="R28">
    <cfRule type="cellIs" dxfId="822" priority="868" operator="equal">
      <formula>"Mayor"</formula>
    </cfRule>
    <cfRule type="cellIs" dxfId="821" priority="870" operator="equal">
      <formula>"menor"</formula>
    </cfRule>
    <cfRule type="cellIs" dxfId="820" priority="871" operator="equal">
      <formula>"leve"</formula>
    </cfRule>
    <cfRule type="cellIs" dxfId="819" priority="869" operator="equal">
      <formula>"Moderado"</formula>
    </cfRule>
    <cfRule type="cellIs" dxfId="818" priority="867" operator="equal">
      <formula>"catastrofico"</formula>
    </cfRule>
  </conditionalFormatting>
  <conditionalFormatting sqref="R31">
    <cfRule type="cellIs" dxfId="817" priority="803" operator="equal">
      <formula>"Moderado"</formula>
    </cfRule>
    <cfRule type="cellIs" dxfId="816" priority="805" operator="equal">
      <formula>"leve"</formula>
    </cfRule>
    <cfRule type="cellIs" dxfId="815" priority="804" operator="equal">
      <formula>"menor"</formula>
    </cfRule>
    <cfRule type="cellIs" dxfId="814" priority="802" operator="equal">
      <formula>"Mayor"</formula>
    </cfRule>
    <cfRule type="cellIs" dxfId="813" priority="801" operator="equal">
      <formula>"catastrofico"</formula>
    </cfRule>
  </conditionalFormatting>
  <conditionalFormatting sqref="R35">
    <cfRule type="cellIs" dxfId="812" priority="776" operator="equal">
      <formula>"catastrofico"</formula>
    </cfRule>
    <cfRule type="cellIs" dxfId="811" priority="779" operator="equal">
      <formula>"menor"</formula>
    </cfRule>
    <cfRule type="cellIs" dxfId="810" priority="778" operator="equal">
      <formula>"Moderado"</formula>
    </cfRule>
    <cfRule type="cellIs" dxfId="809" priority="780" operator="equal">
      <formula>"leve"</formula>
    </cfRule>
    <cfRule type="cellIs" dxfId="808" priority="777" operator="equal">
      <formula>"Mayor"</formula>
    </cfRule>
  </conditionalFormatting>
  <conditionalFormatting sqref="R38">
    <cfRule type="cellIs" dxfId="807" priority="704" operator="equal">
      <formula>"leve"</formula>
    </cfRule>
    <cfRule type="cellIs" dxfId="806" priority="700" operator="equal">
      <formula>"catastrofico"</formula>
    </cfRule>
    <cfRule type="cellIs" dxfId="805" priority="703" operator="equal">
      <formula>"menor"</formula>
    </cfRule>
    <cfRule type="cellIs" dxfId="804" priority="702" operator="equal">
      <formula>"Moderado"</formula>
    </cfRule>
    <cfRule type="cellIs" dxfId="803" priority="701" operator="equal">
      <formula>"Mayor"</formula>
    </cfRule>
  </conditionalFormatting>
  <conditionalFormatting sqref="R43 R48">
    <cfRule type="cellIs" dxfId="802" priority="675" operator="equal">
      <formula>"catastrofico"</formula>
    </cfRule>
    <cfRule type="cellIs" dxfId="801" priority="677" operator="equal">
      <formula>"Moderado"</formula>
    </cfRule>
    <cfRule type="cellIs" dxfId="800" priority="678" operator="equal">
      <formula>"menor"</formula>
    </cfRule>
    <cfRule type="cellIs" dxfId="799" priority="679" operator="equal">
      <formula>"leve"</formula>
    </cfRule>
    <cfRule type="cellIs" dxfId="798" priority="676" operator="equal">
      <formula>"Mayor"</formula>
    </cfRule>
  </conditionalFormatting>
  <conditionalFormatting sqref="R53">
    <cfRule type="cellIs" dxfId="797" priority="587" operator="equal">
      <formula>"leve"</formula>
    </cfRule>
    <cfRule type="cellIs" dxfId="796" priority="586" operator="equal">
      <formula>"menor"</formula>
    </cfRule>
    <cfRule type="cellIs" dxfId="795" priority="585" operator="equal">
      <formula>"Moderado"</formula>
    </cfRule>
    <cfRule type="cellIs" dxfId="794" priority="584" operator="equal">
      <formula>"Mayor"</formula>
    </cfRule>
    <cfRule type="cellIs" dxfId="793" priority="583" operator="equal">
      <formula>"catastrofico"</formula>
    </cfRule>
  </conditionalFormatting>
  <conditionalFormatting sqref="R58">
    <cfRule type="cellIs" dxfId="792" priority="558" operator="equal">
      <formula>"catastrofico"</formula>
    </cfRule>
    <cfRule type="cellIs" dxfId="791" priority="559" operator="equal">
      <formula>"Mayor"</formula>
    </cfRule>
    <cfRule type="cellIs" dxfId="790" priority="560" operator="equal">
      <formula>"Moderado"</formula>
    </cfRule>
    <cfRule type="cellIs" dxfId="789" priority="562" operator="equal">
      <formula>"leve"</formula>
    </cfRule>
    <cfRule type="cellIs" dxfId="788" priority="561" operator="equal">
      <formula>"menor"</formula>
    </cfRule>
  </conditionalFormatting>
  <conditionalFormatting sqref="R63">
    <cfRule type="cellIs" dxfId="787" priority="486" operator="equal">
      <formula>"leve"</formula>
    </cfRule>
    <cfRule type="cellIs" dxfId="786" priority="482" operator="equal">
      <formula>"catastrofico"</formula>
    </cfRule>
    <cfRule type="cellIs" dxfId="785" priority="483" operator="equal">
      <formula>"Mayor"</formula>
    </cfRule>
    <cfRule type="cellIs" dxfId="784" priority="484" operator="equal">
      <formula>"Moderado"</formula>
    </cfRule>
    <cfRule type="cellIs" dxfId="783" priority="485" operator="equal">
      <formula>"menor"</formula>
    </cfRule>
  </conditionalFormatting>
  <conditionalFormatting sqref="R68">
    <cfRule type="cellIs" dxfId="782" priority="455" operator="equal">
      <formula>"menor"</formula>
    </cfRule>
    <cfRule type="cellIs" dxfId="781" priority="452" operator="equal">
      <formula>"catastrofico"</formula>
    </cfRule>
    <cfRule type="cellIs" dxfId="780" priority="453" operator="equal">
      <formula>"Mayor"</formula>
    </cfRule>
    <cfRule type="cellIs" dxfId="779" priority="454" operator="equal">
      <formula>"Moderado"</formula>
    </cfRule>
    <cfRule type="cellIs" dxfId="778" priority="456" operator="equal">
      <formula>"leve"</formula>
    </cfRule>
  </conditionalFormatting>
  <conditionalFormatting sqref="R73">
    <cfRule type="cellIs" dxfId="777" priority="381" operator="equal">
      <formula>"catastrofico"</formula>
    </cfRule>
    <cfRule type="cellIs" dxfId="776" priority="382" operator="equal">
      <formula>"Mayor"</formula>
    </cfRule>
    <cfRule type="cellIs" dxfId="775" priority="385" operator="equal">
      <formula>"leve"</formula>
    </cfRule>
    <cfRule type="cellIs" dxfId="774" priority="383" operator="equal">
      <formula>"Moderado"</formula>
    </cfRule>
    <cfRule type="cellIs" dxfId="773" priority="384" operator="equal">
      <formula>"menor"</formula>
    </cfRule>
  </conditionalFormatting>
  <conditionalFormatting sqref="R78">
    <cfRule type="cellIs" dxfId="772" priority="356" operator="equal">
      <formula>"catastrofico"</formula>
    </cfRule>
    <cfRule type="cellIs" dxfId="771" priority="358" operator="equal">
      <formula>"Moderado"</formula>
    </cfRule>
    <cfRule type="cellIs" dxfId="770" priority="359" operator="equal">
      <formula>"menor"</formula>
    </cfRule>
    <cfRule type="cellIs" dxfId="769" priority="360" operator="equal">
      <formula>"leve"</formula>
    </cfRule>
    <cfRule type="cellIs" dxfId="768" priority="357" operator="equal">
      <formula>"Mayor"</formula>
    </cfRule>
  </conditionalFormatting>
  <conditionalFormatting sqref="R83">
    <cfRule type="cellIs" dxfId="767" priority="274" operator="equal">
      <formula>"catastrofico"</formula>
    </cfRule>
    <cfRule type="cellIs" dxfId="766" priority="275" operator="equal">
      <formula>"Mayor"</formula>
    </cfRule>
    <cfRule type="cellIs" dxfId="765" priority="278" operator="equal">
      <formula>"leve"</formula>
    </cfRule>
    <cfRule type="cellIs" dxfId="764" priority="277" operator="equal">
      <formula>"menor"</formula>
    </cfRule>
    <cfRule type="cellIs" dxfId="763" priority="276" operator="equal">
      <formula>"Moderado"</formula>
    </cfRule>
  </conditionalFormatting>
  <conditionalFormatting sqref="R88">
    <cfRule type="cellIs" dxfId="762" priority="246" operator="equal">
      <formula>"Moderado"</formula>
    </cfRule>
    <cfRule type="cellIs" dxfId="761" priority="247" operator="equal">
      <formula>"menor"</formula>
    </cfRule>
    <cfRule type="cellIs" dxfId="760" priority="248" operator="equal">
      <formula>"leve"</formula>
    </cfRule>
    <cfRule type="cellIs" dxfId="759" priority="244" operator="equal">
      <formula>"catastrofico"</formula>
    </cfRule>
    <cfRule type="cellIs" dxfId="758" priority="245" operator="equal">
      <formula>"Mayor"</formula>
    </cfRule>
  </conditionalFormatting>
  <conditionalFormatting sqref="R93">
    <cfRule type="cellIs" dxfId="757" priority="185" operator="equal">
      <formula>"Moderado"</formula>
    </cfRule>
    <cfRule type="cellIs" dxfId="756" priority="186" operator="equal">
      <formula>"menor"</formula>
    </cfRule>
    <cfRule type="cellIs" dxfId="755" priority="183" operator="equal">
      <formula>"catastrofico"</formula>
    </cfRule>
    <cfRule type="cellIs" dxfId="754" priority="187" operator="equal">
      <formula>"leve"</formula>
    </cfRule>
    <cfRule type="cellIs" dxfId="753" priority="184" operator="equal">
      <formula>"Mayor"</formula>
    </cfRule>
  </conditionalFormatting>
  <conditionalFormatting sqref="R95">
    <cfRule type="cellIs" dxfId="752" priority="130" operator="equal">
      <formula>"catastrofico"</formula>
    </cfRule>
    <cfRule type="cellIs" dxfId="751" priority="133" operator="equal">
      <formula>"menor"</formula>
    </cfRule>
    <cfRule type="cellIs" dxfId="750" priority="134" operator="equal">
      <formula>"leve"</formula>
    </cfRule>
    <cfRule type="cellIs" dxfId="749" priority="131" operator="equal">
      <formula>"Mayor"</formula>
    </cfRule>
    <cfRule type="cellIs" dxfId="748" priority="132" operator="equal">
      <formula>"Moderado"</formula>
    </cfRule>
  </conditionalFormatting>
  <conditionalFormatting sqref="R97">
    <cfRule type="cellIs" dxfId="747" priority="82" operator="equal">
      <formula>"catastrofico"</formula>
    </cfRule>
    <cfRule type="cellIs" dxfId="746" priority="86" operator="equal">
      <formula>"leve"</formula>
    </cfRule>
    <cfRule type="cellIs" dxfId="745" priority="84" operator="equal">
      <formula>"Moderado"</formula>
    </cfRule>
    <cfRule type="cellIs" dxfId="744" priority="83" operator="equal">
      <formula>"Mayor"</formula>
    </cfRule>
    <cfRule type="cellIs" dxfId="743" priority="85" operator="equal">
      <formula>"menor"</formula>
    </cfRule>
  </conditionalFormatting>
  <conditionalFormatting sqref="R99">
    <cfRule type="cellIs" dxfId="742" priority="29" operator="equal">
      <formula>"catastrofico"</formula>
    </cfRule>
    <cfRule type="cellIs" dxfId="741" priority="31" operator="equal">
      <formula>"Moderado"</formula>
    </cfRule>
    <cfRule type="cellIs" dxfId="740" priority="32" operator="equal">
      <formula>"menor"</formula>
    </cfRule>
    <cfRule type="cellIs" dxfId="739" priority="33" operator="equal">
      <formula>"leve"</formula>
    </cfRule>
    <cfRule type="cellIs" dxfId="738" priority="30" operator="equal">
      <formula>"Mayor"</formula>
    </cfRule>
  </conditionalFormatting>
  <conditionalFormatting sqref="T12">
    <cfRule type="cellIs" dxfId="737" priority="1316" operator="equal">
      <formula>"leve"</formula>
    </cfRule>
    <cfRule type="cellIs" dxfId="736" priority="1312" operator="equal">
      <formula>"catastrofico"</formula>
    </cfRule>
    <cfRule type="cellIs" dxfId="735" priority="1313" operator="equal">
      <formula>"Mayor"</formula>
    </cfRule>
    <cfRule type="cellIs" dxfId="734" priority="1314" operator="equal">
      <formula>"Moderado"</formula>
    </cfRule>
    <cfRule type="cellIs" dxfId="733" priority="1315" operator="equal">
      <formula>"menor"</formula>
    </cfRule>
  </conditionalFormatting>
  <conditionalFormatting sqref="T16">
    <cfRule type="cellIs" dxfId="732" priority="1052" operator="equal">
      <formula>"Mayor"</formula>
    </cfRule>
    <cfRule type="cellIs" dxfId="731" priority="1054" operator="equal">
      <formula>"menor"</formula>
    </cfRule>
    <cfRule type="cellIs" dxfId="730" priority="1055" operator="equal">
      <formula>"leve"</formula>
    </cfRule>
    <cfRule type="cellIs" dxfId="729" priority="1051" operator="equal">
      <formula>"catastrofico"</formula>
    </cfRule>
    <cfRule type="cellIs" dxfId="728" priority="1053" operator="equal">
      <formula>"Moderado"</formula>
    </cfRule>
  </conditionalFormatting>
  <conditionalFormatting sqref="T20">
    <cfRule type="cellIs" dxfId="727" priority="1027" operator="equal">
      <formula>"Mayor"</formula>
    </cfRule>
    <cfRule type="cellIs" dxfId="726" priority="1028" operator="equal">
      <formula>"Moderado"</formula>
    </cfRule>
    <cfRule type="cellIs" dxfId="725" priority="1029" operator="equal">
      <formula>"menor"</formula>
    </cfRule>
    <cfRule type="cellIs" dxfId="724" priority="1030" operator="equal">
      <formula>"leve"</formula>
    </cfRule>
    <cfRule type="cellIs" dxfId="723" priority="1026" operator="equal">
      <formula>"catastrofico"</formula>
    </cfRule>
  </conditionalFormatting>
  <conditionalFormatting sqref="T23">
    <cfRule type="cellIs" dxfId="722" priority="1005" operator="equal">
      <formula>"leve"</formula>
    </cfRule>
    <cfRule type="cellIs" dxfId="721" priority="1001" operator="equal">
      <formula>"catastrofico"</formula>
    </cfRule>
    <cfRule type="cellIs" dxfId="720" priority="1003" operator="equal">
      <formula>"Moderado"</formula>
    </cfRule>
    <cfRule type="cellIs" dxfId="719" priority="1004" operator="equal">
      <formula>"menor"</formula>
    </cfRule>
    <cfRule type="cellIs" dxfId="718" priority="1002" operator="equal">
      <formula>"Mayor"</formula>
    </cfRule>
  </conditionalFormatting>
  <conditionalFormatting sqref="T25">
    <cfRule type="cellIs" dxfId="717" priority="896" operator="equal">
      <formula>"leve"</formula>
    </cfRule>
    <cfRule type="cellIs" dxfId="716" priority="895" operator="equal">
      <formula>"menor"</formula>
    </cfRule>
    <cfRule type="cellIs" dxfId="715" priority="894" operator="equal">
      <formula>"Moderado"</formula>
    </cfRule>
    <cfRule type="cellIs" dxfId="714" priority="893" operator="equal">
      <formula>"Mayor"</formula>
    </cfRule>
    <cfRule type="cellIs" dxfId="713" priority="892" operator="equal">
      <formula>"catastrofico"</formula>
    </cfRule>
  </conditionalFormatting>
  <conditionalFormatting sqref="T28">
    <cfRule type="cellIs" dxfId="712" priority="866" operator="equal">
      <formula>"leve"</formula>
    </cfRule>
    <cfRule type="cellIs" dxfId="711" priority="865" operator="equal">
      <formula>"menor"</formula>
    </cfRule>
    <cfRule type="cellIs" dxfId="710" priority="864" operator="equal">
      <formula>"Moderado"</formula>
    </cfRule>
    <cfRule type="cellIs" dxfId="709" priority="863" operator="equal">
      <formula>"Mayor"</formula>
    </cfRule>
    <cfRule type="cellIs" dxfId="708" priority="862" operator="equal">
      <formula>"catastrofico"</formula>
    </cfRule>
  </conditionalFormatting>
  <conditionalFormatting sqref="T31">
    <cfRule type="cellIs" dxfId="707" priority="796" operator="equal">
      <formula>"catastrofico"</formula>
    </cfRule>
    <cfRule type="cellIs" dxfId="706" priority="800" operator="equal">
      <formula>"leve"</formula>
    </cfRule>
    <cfRule type="cellIs" dxfId="705" priority="797" operator="equal">
      <formula>"Mayor"</formula>
    </cfRule>
    <cfRule type="cellIs" dxfId="704" priority="798" operator="equal">
      <formula>"Moderado"</formula>
    </cfRule>
    <cfRule type="cellIs" dxfId="703" priority="799" operator="equal">
      <formula>"menor"</formula>
    </cfRule>
  </conditionalFormatting>
  <conditionalFormatting sqref="T35">
    <cfRule type="cellIs" dxfId="702" priority="775" operator="equal">
      <formula>"leve"</formula>
    </cfRule>
    <cfRule type="cellIs" dxfId="701" priority="771" operator="equal">
      <formula>"catastrofico"</formula>
    </cfRule>
    <cfRule type="cellIs" dxfId="700" priority="772" operator="equal">
      <formula>"Mayor"</formula>
    </cfRule>
    <cfRule type="cellIs" dxfId="699" priority="773" operator="equal">
      <formula>"Moderado"</formula>
    </cfRule>
    <cfRule type="cellIs" dxfId="698" priority="774" operator="equal">
      <formula>"menor"</formula>
    </cfRule>
  </conditionalFormatting>
  <conditionalFormatting sqref="T38">
    <cfRule type="cellIs" dxfId="697" priority="699" operator="equal">
      <formula>"leve"</formula>
    </cfRule>
    <cfRule type="cellIs" dxfId="696" priority="698" operator="equal">
      <formula>"menor"</formula>
    </cfRule>
    <cfRule type="cellIs" dxfId="695" priority="697" operator="equal">
      <formula>"Moderado"</formula>
    </cfRule>
    <cfRule type="cellIs" dxfId="694" priority="696" operator="equal">
      <formula>"Mayor"</formula>
    </cfRule>
    <cfRule type="cellIs" dxfId="693" priority="695" operator="equal">
      <formula>"catastrofico"</formula>
    </cfRule>
  </conditionalFormatting>
  <conditionalFormatting sqref="T43 T48">
    <cfRule type="cellIs" dxfId="692" priority="674" operator="equal">
      <formula>"leve"</formula>
    </cfRule>
    <cfRule type="cellIs" dxfId="691" priority="673" operator="equal">
      <formula>"menor"</formula>
    </cfRule>
    <cfRule type="cellIs" dxfId="690" priority="672" operator="equal">
      <formula>"Moderado"</formula>
    </cfRule>
    <cfRule type="cellIs" dxfId="689" priority="671" operator="equal">
      <formula>"Mayor"</formula>
    </cfRule>
    <cfRule type="cellIs" dxfId="688" priority="670" operator="equal">
      <formula>"catastrofico"</formula>
    </cfRule>
  </conditionalFormatting>
  <conditionalFormatting sqref="T53">
    <cfRule type="cellIs" dxfId="687" priority="581" operator="equal">
      <formula>"menor"</formula>
    </cfRule>
    <cfRule type="cellIs" dxfId="686" priority="582" operator="equal">
      <formula>"leve"</formula>
    </cfRule>
    <cfRule type="cellIs" dxfId="685" priority="578" operator="equal">
      <formula>"catastrofico"</formula>
    </cfRule>
    <cfRule type="cellIs" dxfId="684" priority="579" operator="equal">
      <formula>"Mayor"</formula>
    </cfRule>
    <cfRule type="cellIs" dxfId="683" priority="580" operator="equal">
      <formula>"Moderado"</formula>
    </cfRule>
  </conditionalFormatting>
  <conditionalFormatting sqref="T58">
    <cfRule type="cellIs" dxfId="682" priority="557" operator="equal">
      <formula>"leve"</formula>
    </cfRule>
    <cfRule type="cellIs" dxfId="681" priority="554" operator="equal">
      <formula>"Mayor"</formula>
    </cfRule>
    <cfRule type="cellIs" dxfId="680" priority="555" operator="equal">
      <formula>"Moderado"</formula>
    </cfRule>
    <cfRule type="cellIs" dxfId="679" priority="556" operator="equal">
      <formula>"menor"</formula>
    </cfRule>
    <cfRule type="cellIs" dxfId="678" priority="553" operator="equal">
      <formula>"catastrofico"</formula>
    </cfRule>
  </conditionalFormatting>
  <conditionalFormatting sqref="T63">
    <cfRule type="cellIs" dxfId="677" priority="477" operator="equal">
      <formula>"catastrofico"</formula>
    </cfRule>
    <cfRule type="cellIs" dxfId="676" priority="478" operator="equal">
      <formula>"Mayor"</formula>
    </cfRule>
    <cfRule type="cellIs" dxfId="675" priority="479" operator="equal">
      <formula>"Moderado"</formula>
    </cfRule>
    <cfRule type="cellIs" dxfId="674" priority="480" operator="equal">
      <formula>"menor"</formula>
    </cfRule>
    <cfRule type="cellIs" dxfId="673" priority="481" operator="equal">
      <formula>"leve"</formula>
    </cfRule>
  </conditionalFormatting>
  <conditionalFormatting sqref="T68">
    <cfRule type="cellIs" dxfId="672" priority="448" operator="equal">
      <formula>"Mayor"</formula>
    </cfRule>
    <cfRule type="cellIs" dxfId="671" priority="451" operator="equal">
      <formula>"leve"</formula>
    </cfRule>
    <cfRule type="cellIs" dxfId="670" priority="449" operator="equal">
      <formula>"Moderado"</formula>
    </cfRule>
    <cfRule type="cellIs" dxfId="669" priority="450" operator="equal">
      <formula>"menor"</formula>
    </cfRule>
    <cfRule type="cellIs" dxfId="668" priority="447" operator="equal">
      <formula>"catastrofico"</formula>
    </cfRule>
  </conditionalFormatting>
  <conditionalFormatting sqref="T73">
    <cfRule type="cellIs" dxfId="667" priority="380" operator="equal">
      <formula>"leve"</formula>
    </cfRule>
    <cfRule type="cellIs" dxfId="666" priority="376" operator="equal">
      <formula>"catastrofico"</formula>
    </cfRule>
    <cfRule type="cellIs" dxfId="665" priority="377" operator="equal">
      <formula>"Mayor"</formula>
    </cfRule>
    <cfRule type="cellIs" dxfId="664" priority="378" operator="equal">
      <formula>"Moderado"</formula>
    </cfRule>
    <cfRule type="cellIs" dxfId="663" priority="379" operator="equal">
      <formula>"menor"</formula>
    </cfRule>
  </conditionalFormatting>
  <conditionalFormatting sqref="T78">
    <cfRule type="cellIs" dxfId="662" priority="351" operator="equal">
      <formula>"catastrofico"</formula>
    </cfRule>
    <cfRule type="cellIs" dxfId="661" priority="352" operator="equal">
      <formula>"Mayor"</formula>
    </cfRule>
    <cfRule type="cellIs" dxfId="660" priority="353" operator="equal">
      <formula>"Moderado"</formula>
    </cfRule>
    <cfRule type="cellIs" dxfId="659" priority="354" operator="equal">
      <formula>"menor"</formula>
    </cfRule>
    <cfRule type="cellIs" dxfId="658" priority="355" operator="equal">
      <formula>"leve"</formula>
    </cfRule>
  </conditionalFormatting>
  <conditionalFormatting sqref="T83">
    <cfRule type="cellIs" dxfId="657" priority="273" operator="equal">
      <formula>"leve"</formula>
    </cfRule>
    <cfRule type="cellIs" dxfId="656" priority="272" operator="equal">
      <formula>"menor"</formula>
    </cfRule>
    <cfRule type="cellIs" dxfId="655" priority="271" operator="equal">
      <formula>"Moderado"</formula>
    </cfRule>
    <cfRule type="cellIs" dxfId="654" priority="270" operator="equal">
      <formula>"Mayor"</formula>
    </cfRule>
    <cfRule type="cellIs" dxfId="653" priority="269" operator="equal">
      <formula>"catastrofico"</formula>
    </cfRule>
  </conditionalFormatting>
  <conditionalFormatting sqref="T88">
    <cfRule type="cellIs" dxfId="652" priority="243" operator="equal">
      <formula>"leve"</formula>
    </cfRule>
    <cfRule type="cellIs" dxfId="651" priority="242" operator="equal">
      <formula>"menor"</formula>
    </cfRule>
    <cfRule type="cellIs" dxfId="650" priority="241" operator="equal">
      <formula>"Moderado"</formula>
    </cfRule>
    <cfRule type="cellIs" dxfId="649" priority="239" operator="equal">
      <formula>"catastrofico"</formula>
    </cfRule>
    <cfRule type="cellIs" dxfId="648" priority="240" operator="equal">
      <formula>"Mayor"</formula>
    </cfRule>
  </conditionalFormatting>
  <conditionalFormatting sqref="T93">
    <cfRule type="cellIs" dxfId="647" priority="182" operator="equal">
      <formula>"leve"</formula>
    </cfRule>
    <cfRule type="cellIs" dxfId="646" priority="181" operator="equal">
      <formula>"menor"</formula>
    </cfRule>
    <cfRule type="cellIs" dxfId="645" priority="178" operator="equal">
      <formula>"catastrofico"</formula>
    </cfRule>
    <cfRule type="cellIs" dxfId="644" priority="180" operator="equal">
      <formula>"Moderado"</formula>
    </cfRule>
    <cfRule type="cellIs" dxfId="643" priority="179" operator="equal">
      <formula>"Mayor"</formula>
    </cfRule>
  </conditionalFormatting>
  <conditionalFormatting sqref="T95">
    <cfRule type="cellIs" dxfId="642" priority="129" operator="equal">
      <formula>"leve"</formula>
    </cfRule>
    <cfRule type="cellIs" dxfId="641" priority="125" operator="equal">
      <formula>"catastrofico"</formula>
    </cfRule>
    <cfRule type="cellIs" dxfId="640" priority="126" operator="equal">
      <formula>"Mayor"</formula>
    </cfRule>
    <cfRule type="cellIs" dxfId="639" priority="127" operator="equal">
      <formula>"Moderado"</formula>
    </cfRule>
    <cfRule type="cellIs" dxfId="638" priority="128" operator="equal">
      <formula>"menor"</formula>
    </cfRule>
  </conditionalFormatting>
  <conditionalFormatting sqref="T97">
    <cfRule type="cellIs" dxfId="637" priority="81" operator="equal">
      <formula>"leve"</formula>
    </cfRule>
    <cfRule type="cellIs" dxfId="636" priority="79" operator="equal">
      <formula>"Moderado"</formula>
    </cfRule>
    <cfRule type="cellIs" dxfId="635" priority="78" operator="equal">
      <formula>"Mayor"</formula>
    </cfRule>
    <cfRule type="cellIs" dxfId="634" priority="77" operator="equal">
      <formula>"catastrofico"</formula>
    </cfRule>
    <cfRule type="cellIs" dxfId="633" priority="80" operator="equal">
      <formula>"menor"</formula>
    </cfRule>
  </conditionalFormatting>
  <conditionalFormatting sqref="T99">
    <cfRule type="cellIs" dxfId="632" priority="25" operator="equal">
      <formula>"Mayor"</formula>
    </cfRule>
    <cfRule type="cellIs" dxfId="631" priority="28" operator="equal">
      <formula>"leve"</formula>
    </cfRule>
    <cfRule type="cellIs" dxfId="630" priority="26" operator="equal">
      <formula>"Moderado"</formula>
    </cfRule>
    <cfRule type="cellIs" dxfId="629" priority="24" operator="equal">
      <formula>"catastrofico"</formula>
    </cfRule>
    <cfRule type="cellIs" dxfId="628" priority="27" operator="equal">
      <formula>"menor"</formula>
    </cfRule>
  </conditionalFormatting>
  <conditionalFormatting sqref="U12">
    <cfRule type="cellIs" dxfId="627" priority="1333" operator="equal">
      <formula>#REF!</formula>
    </cfRule>
    <cfRule type="cellIs" dxfId="626" priority="1334" operator="equal">
      <formula>#REF!</formula>
    </cfRule>
    <cfRule type="cellIs" dxfId="625" priority="1335" operator="equal">
      <formula>#REF!</formula>
    </cfRule>
    <cfRule type="cellIs" dxfId="624" priority="1336" operator="equal">
      <formula>#REF!</formula>
    </cfRule>
    <cfRule type="cellIs" dxfId="623" priority="1332" operator="equal">
      <formula>#REF!</formula>
    </cfRule>
  </conditionalFormatting>
  <conditionalFormatting sqref="U16">
    <cfRule type="cellIs" dxfId="622" priority="936" operator="equal">
      <formula>#REF!</formula>
    </cfRule>
    <cfRule type="cellIs" dxfId="621" priority="935" operator="equal">
      <formula>#REF!</formula>
    </cfRule>
    <cfRule type="cellIs" dxfId="620" priority="932" operator="equal">
      <formula>#REF!</formula>
    </cfRule>
    <cfRule type="cellIs" dxfId="619" priority="933" operator="equal">
      <formula>#REF!</formula>
    </cfRule>
    <cfRule type="cellIs" dxfId="618" priority="934" operator="equal">
      <formula>#REF!</formula>
    </cfRule>
  </conditionalFormatting>
  <conditionalFormatting sqref="U20">
    <cfRule type="cellIs" dxfId="617" priority="928" operator="equal">
      <formula>#REF!</formula>
    </cfRule>
    <cfRule type="cellIs" dxfId="616" priority="927" operator="equal">
      <formula>#REF!</formula>
    </cfRule>
    <cfRule type="cellIs" dxfId="615" priority="929" operator="equal">
      <formula>#REF!</formula>
    </cfRule>
    <cfRule type="cellIs" dxfId="614" priority="930" operator="equal">
      <formula>#REF!</formula>
    </cfRule>
    <cfRule type="cellIs" dxfId="613" priority="931" operator="equal">
      <formula>#REF!</formula>
    </cfRule>
  </conditionalFormatting>
  <conditionalFormatting sqref="U23">
    <cfRule type="cellIs" dxfId="612" priority="926" operator="equal">
      <formula>#REF!</formula>
    </cfRule>
    <cfRule type="cellIs" dxfId="611" priority="924" operator="equal">
      <formula>#REF!</formula>
    </cfRule>
    <cfRule type="cellIs" dxfId="610" priority="923" operator="equal">
      <formula>#REF!</formula>
    </cfRule>
    <cfRule type="cellIs" dxfId="609" priority="922" operator="equal">
      <formula>#REF!</formula>
    </cfRule>
    <cfRule type="cellIs" dxfId="608" priority="925" operator="equal">
      <formula>#REF!</formula>
    </cfRule>
  </conditionalFormatting>
  <conditionalFormatting sqref="U25">
    <cfRule type="cellIs" dxfId="607" priority="916" operator="equal">
      <formula>#REF!</formula>
    </cfRule>
    <cfRule type="cellIs" dxfId="606" priority="914" operator="equal">
      <formula>#REF!</formula>
    </cfRule>
    <cfRule type="cellIs" dxfId="605" priority="913" operator="equal">
      <formula>#REF!</formula>
    </cfRule>
    <cfRule type="cellIs" dxfId="604" priority="912" operator="equal">
      <formula>#REF!</formula>
    </cfRule>
    <cfRule type="cellIs" dxfId="603" priority="915" operator="equal">
      <formula>#REF!</formula>
    </cfRule>
  </conditionalFormatting>
  <conditionalFormatting sqref="U28">
    <cfRule type="cellIs" dxfId="602" priority="881" operator="equal">
      <formula>#REF!</formula>
    </cfRule>
    <cfRule type="cellIs" dxfId="601" priority="880" operator="equal">
      <formula>#REF!</formula>
    </cfRule>
    <cfRule type="cellIs" dxfId="600" priority="877" operator="equal">
      <formula>#REF!</formula>
    </cfRule>
    <cfRule type="cellIs" dxfId="599" priority="878" operator="equal">
      <formula>#REF!</formula>
    </cfRule>
    <cfRule type="cellIs" dxfId="598" priority="879" operator="equal">
      <formula>#REF!</formula>
    </cfRule>
  </conditionalFormatting>
  <conditionalFormatting sqref="U31">
    <cfRule type="cellIs" dxfId="597" priority="727" operator="equal">
      <formula>#REF!</formula>
    </cfRule>
    <cfRule type="cellIs" dxfId="596" priority="728" operator="equal">
      <formula>#REF!</formula>
    </cfRule>
    <cfRule type="cellIs" dxfId="595" priority="726" operator="equal">
      <formula>#REF!</formula>
    </cfRule>
    <cfRule type="cellIs" dxfId="594" priority="725" operator="equal">
      <formula>#REF!</formula>
    </cfRule>
    <cfRule type="cellIs" dxfId="593" priority="729" operator="equal">
      <formula>#REF!</formula>
    </cfRule>
  </conditionalFormatting>
  <conditionalFormatting sqref="U35">
    <cfRule type="cellIs" dxfId="592" priority="724" operator="equal">
      <formula>#REF!</formula>
    </cfRule>
    <cfRule type="cellIs" dxfId="591" priority="723" operator="equal">
      <formula>#REF!</formula>
    </cfRule>
    <cfRule type="cellIs" dxfId="590" priority="720" operator="equal">
      <formula>#REF!</formula>
    </cfRule>
    <cfRule type="cellIs" dxfId="589" priority="721" operator="equal">
      <formula>#REF!</formula>
    </cfRule>
    <cfRule type="cellIs" dxfId="588" priority="722" operator="equal">
      <formula>#REF!</formula>
    </cfRule>
  </conditionalFormatting>
  <conditionalFormatting sqref="U38">
    <cfRule type="cellIs" dxfId="587" priority="617" operator="equal">
      <formula>#REF!</formula>
    </cfRule>
    <cfRule type="cellIs" dxfId="586" priority="618" operator="equal">
      <formula>#REF!</formula>
    </cfRule>
    <cfRule type="cellIs" dxfId="585" priority="619" operator="equal">
      <formula>#REF!</formula>
    </cfRule>
    <cfRule type="cellIs" dxfId="584" priority="620" operator="equal">
      <formula>#REF!</formula>
    </cfRule>
    <cfRule type="cellIs" dxfId="583" priority="621" operator="equal">
      <formula>#REF!</formula>
    </cfRule>
  </conditionalFormatting>
  <conditionalFormatting sqref="U43">
    <cfRule type="cellIs" dxfId="582" priority="615" operator="equal">
      <formula>#REF!</formula>
    </cfRule>
    <cfRule type="cellIs" dxfId="581" priority="612" operator="equal">
      <formula>#REF!</formula>
    </cfRule>
    <cfRule type="cellIs" dxfId="580" priority="614" operator="equal">
      <formula>#REF!</formula>
    </cfRule>
    <cfRule type="cellIs" dxfId="579" priority="616" operator="equal">
      <formula>#REF!</formula>
    </cfRule>
    <cfRule type="cellIs" dxfId="578" priority="613" operator="equal">
      <formula>#REF!</formula>
    </cfRule>
  </conditionalFormatting>
  <conditionalFormatting sqref="U48">
    <cfRule type="cellIs" dxfId="577" priority="607" operator="equal">
      <formula>#REF!</formula>
    </cfRule>
    <cfRule type="cellIs" dxfId="576" priority="606" operator="equal">
      <formula>#REF!</formula>
    </cfRule>
    <cfRule type="cellIs" dxfId="575" priority="605" operator="equal">
      <formula>#REF!</formula>
    </cfRule>
    <cfRule type="cellIs" dxfId="574" priority="604" operator="equal">
      <formula>#REF!</formula>
    </cfRule>
    <cfRule type="cellIs" dxfId="573" priority="603" operator="equal">
      <formula>#REF!</formula>
    </cfRule>
  </conditionalFormatting>
  <conditionalFormatting sqref="U53">
    <cfRule type="cellIs" dxfId="572" priority="508" operator="equal">
      <formula>#REF!</formula>
    </cfRule>
    <cfRule type="cellIs" dxfId="571" priority="507" operator="equal">
      <formula>#REF!</formula>
    </cfRule>
    <cfRule type="cellIs" dxfId="570" priority="509" operator="equal">
      <formula>#REF!</formula>
    </cfRule>
    <cfRule type="cellIs" dxfId="569" priority="510" operator="equal">
      <formula>#REF!</formula>
    </cfRule>
    <cfRule type="cellIs" dxfId="568" priority="511" operator="equal">
      <formula>#REF!</formula>
    </cfRule>
  </conditionalFormatting>
  <conditionalFormatting sqref="U58">
    <cfRule type="cellIs" dxfId="567" priority="504" operator="equal">
      <formula>#REF!</formula>
    </cfRule>
    <cfRule type="cellIs" dxfId="566" priority="503" operator="equal">
      <formula>#REF!</formula>
    </cfRule>
    <cfRule type="cellIs" dxfId="565" priority="505" operator="equal">
      <formula>#REF!</formula>
    </cfRule>
    <cfRule type="cellIs" dxfId="564" priority="506" operator="equal">
      <formula>#REF!</formula>
    </cfRule>
    <cfRule type="cellIs" dxfId="563" priority="502" operator="equal">
      <formula>#REF!</formula>
    </cfRule>
  </conditionalFormatting>
  <conditionalFormatting sqref="U63">
    <cfRule type="cellIs" dxfId="562" priority="405" operator="equal">
      <formula>#REF!</formula>
    </cfRule>
    <cfRule type="cellIs" dxfId="561" priority="404" operator="equal">
      <formula>#REF!</formula>
    </cfRule>
    <cfRule type="cellIs" dxfId="560" priority="403" operator="equal">
      <formula>#REF!</formula>
    </cfRule>
    <cfRule type="cellIs" dxfId="559" priority="401" operator="equal">
      <formula>#REF!</formula>
    </cfRule>
    <cfRule type="cellIs" dxfId="558" priority="402" operator="equal">
      <formula>#REF!</formula>
    </cfRule>
  </conditionalFormatting>
  <conditionalFormatting sqref="U68">
    <cfRule type="cellIs" dxfId="557" priority="462" operator="equal">
      <formula>#REF!</formula>
    </cfRule>
    <cfRule type="cellIs" dxfId="556" priority="463" operator="equal">
      <formula>#REF!</formula>
    </cfRule>
    <cfRule type="cellIs" dxfId="555" priority="466" operator="equal">
      <formula>#REF!</formula>
    </cfRule>
    <cfRule type="cellIs" dxfId="554" priority="465" operator="equal">
      <formula>#REF!</formula>
    </cfRule>
    <cfRule type="cellIs" dxfId="553" priority="464" operator="equal">
      <formula>#REF!</formula>
    </cfRule>
  </conditionalFormatting>
  <conditionalFormatting sqref="U73">
    <cfRule type="cellIs" dxfId="552" priority="304" operator="equal">
      <formula>#REF!</formula>
    </cfRule>
    <cfRule type="cellIs" dxfId="551" priority="308" operator="equal">
      <formula>#REF!</formula>
    </cfRule>
    <cfRule type="cellIs" dxfId="550" priority="307" operator="equal">
      <formula>#REF!</formula>
    </cfRule>
    <cfRule type="cellIs" dxfId="549" priority="306" operator="equal">
      <formula>#REF!</formula>
    </cfRule>
    <cfRule type="cellIs" dxfId="548" priority="305" operator="equal">
      <formula>#REF!</formula>
    </cfRule>
  </conditionalFormatting>
  <conditionalFormatting sqref="U78">
    <cfRule type="cellIs" dxfId="547" priority="299" operator="equal">
      <formula>#REF!</formula>
    </cfRule>
    <cfRule type="cellIs" dxfId="546" priority="303" operator="equal">
      <formula>#REF!</formula>
    </cfRule>
    <cfRule type="cellIs" dxfId="545" priority="301" operator="equal">
      <formula>#REF!</formula>
    </cfRule>
    <cfRule type="cellIs" dxfId="544" priority="300" operator="equal">
      <formula>#REF!</formula>
    </cfRule>
    <cfRule type="cellIs" dxfId="543" priority="302" operator="equal">
      <formula>#REF!</formula>
    </cfRule>
  </conditionalFormatting>
  <conditionalFormatting sqref="U83">
    <cfRule type="cellIs" dxfId="542" priority="290" operator="equal">
      <formula>#REF!</formula>
    </cfRule>
    <cfRule type="cellIs" dxfId="541" priority="293" operator="equal">
      <formula>#REF!</formula>
    </cfRule>
    <cfRule type="cellIs" dxfId="540" priority="289" operator="equal">
      <formula>#REF!</formula>
    </cfRule>
    <cfRule type="cellIs" dxfId="539" priority="292" operator="equal">
      <formula>#REF!</formula>
    </cfRule>
    <cfRule type="cellIs" dxfId="538" priority="291" operator="equal">
      <formula>#REF!</formula>
    </cfRule>
  </conditionalFormatting>
  <conditionalFormatting sqref="U88">
    <cfRule type="cellIs" dxfId="537" priority="255" operator="equal">
      <formula>#REF!</formula>
    </cfRule>
    <cfRule type="cellIs" dxfId="536" priority="256" operator="equal">
      <formula>#REF!</formula>
    </cfRule>
    <cfRule type="cellIs" dxfId="535" priority="257" operator="equal">
      <formula>#REF!</formula>
    </cfRule>
    <cfRule type="cellIs" dxfId="534" priority="258" operator="equal">
      <formula>#REF!</formula>
    </cfRule>
    <cfRule type="cellIs" dxfId="533" priority="254" operator="equal">
      <formula>#REF!</formula>
    </cfRule>
  </conditionalFormatting>
  <conditionalFormatting sqref="U93">
    <cfRule type="cellIs" dxfId="532" priority="202" operator="equal">
      <formula>#REF!</formula>
    </cfRule>
    <cfRule type="cellIs" dxfId="531" priority="201" operator="equal">
      <formula>#REF!</formula>
    </cfRule>
    <cfRule type="cellIs" dxfId="530" priority="200" operator="equal">
      <formula>#REF!</formula>
    </cfRule>
    <cfRule type="cellIs" dxfId="529" priority="198" operator="equal">
      <formula>#REF!</formula>
    </cfRule>
    <cfRule type="cellIs" dxfId="528" priority="199" operator="equal">
      <formula>#REF!</formula>
    </cfRule>
  </conditionalFormatting>
  <conditionalFormatting sqref="U95">
    <cfRule type="cellIs" dxfId="527" priority="148" operator="equal">
      <formula>#REF!</formula>
    </cfRule>
    <cfRule type="cellIs" dxfId="526" priority="147" operator="equal">
      <formula>#REF!</formula>
    </cfRule>
    <cfRule type="cellIs" dxfId="525" priority="146" operator="equal">
      <formula>#REF!</formula>
    </cfRule>
    <cfRule type="cellIs" dxfId="524" priority="149" operator="equal">
      <formula>#REF!</formula>
    </cfRule>
    <cfRule type="cellIs" dxfId="523" priority="145" operator="equal">
      <formula>#REF!</formula>
    </cfRule>
  </conditionalFormatting>
  <conditionalFormatting sqref="U97">
    <cfRule type="cellIs" dxfId="522" priority="97" operator="equal">
      <formula>#REF!</formula>
    </cfRule>
    <cfRule type="cellIs" dxfId="521" priority="98" operator="equal">
      <formula>#REF!</formula>
    </cfRule>
    <cfRule type="cellIs" dxfId="520" priority="100" operator="equal">
      <formula>#REF!</formula>
    </cfRule>
    <cfRule type="cellIs" dxfId="519" priority="101" operator="equal">
      <formula>#REF!</formula>
    </cfRule>
    <cfRule type="cellIs" dxfId="518" priority="99" operator="equal">
      <formula>#REF!</formula>
    </cfRule>
  </conditionalFormatting>
  <conditionalFormatting sqref="U99">
    <cfRule type="cellIs" dxfId="517" priority="44" operator="equal">
      <formula>#REF!</formula>
    </cfRule>
    <cfRule type="cellIs" dxfId="516" priority="45" operator="equal">
      <formula>#REF!</formula>
    </cfRule>
    <cfRule type="cellIs" dxfId="515" priority="46" operator="equal">
      <formula>#REF!</formula>
    </cfRule>
    <cfRule type="cellIs" dxfId="514" priority="47" operator="equal">
      <formula>#REF!</formula>
    </cfRule>
    <cfRule type="cellIs" dxfId="513" priority="48" operator="equal">
      <formula>#REF!</formula>
    </cfRule>
  </conditionalFormatting>
  <conditionalFormatting sqref="V12">
    <cfRule type="cellIs" dxfId="512" priority="1109" operator="equal">
      <formula>"Bajo"</formula>
    </cfRule>
    <cfRule type="cellIs" dxfId="511" priority="1108" operator="equal">
      <formula>"Moderado"</formula>
    </cfRule>
    <cfRule type="cellIs" dxfId="510" priority="1107" operator="equal">
      <formula>"Alto"</formula>
    </cfRule>
    <cfRule type="cellIs" dxfId="509" priority="1106" operator="equal">
      <formula>"Extremo"</formula>
    </cfRule>
  </conditionalFormatting>
  <conditionalFormatting sqref="V16">
    <cfRule type="cellIs" dxfId="508" priority="961" operator="equal">
      <formula>"Bajo"</formula>
    </cfRule>
    <cfRule type="cellIs" dxfId="507" priority="958" operator="equal">
      <formula>"Extremo"</formula>
    </cfRule>
    <cfRule type="cellIs" dxfId="506" priority="959" operator="equal">
      <formula>"Alto"</formula>
    </cfRule>
    <cfRule type="cellIs" dxfId="505" priority="960" operator="equal">
      <formula>"Moderado"</formula>
    </cfRule>
  </conditionalFormatting>
  <conditionalFormatting sqref="V20">
    <cfRule type="cellIs" dxfId="504" priority="954" operator="equal">
      <formula>"Extremo"</formula>
    </cfRule>
    <cfRule type="cellIs" dxfId="503" priority="955" operator="equal">
      <formula>"Alto"</formula>
    </cfRule>
    <cfRule type="cellIs" dxfId="502" priority="956" operator="equal">
      <formula>"Moderado"</formula>
    </cfRule>
    <cfRule type="cellIs" dxfId="501" priority="957" operator="equal">
      <formula>"Bajo"</formula>
    </cfRule>
  </conditionalFormatting>
  <conditionalFormatting sqref="V23">
    <cfRule type="cellIs" dxfId="500" priority="950" operator="equal">
      <formula>"Extremo"</formula>
    </cfRule>
    <cfRule type="cellIs" dxfId="499" priority="951" operator="equal">
      <formula>"Alto"</formula>
    </cfRule>
    <cfRule type="cellIs" dxfId="498" priority="953" operator="equal">
      <formula>"Bajo"</formula>
    </cfRule>
    <cfRule type="cellIs" dxfId="497" priority="952" operator="equal">
      <formula>"Moderado"</formula>
    </cfRule>
  </conditionalFormatting>
  <conditionalFormatting sqref="V25">
    <cfRule type="cellIs" dxfId="496" priority="832" operator="equal">
      <formula>"Bajo"</formula>
    </cfRule>
    <cfRule type="cellIs" dxfId="495" priority="831" operator="equal">
      <formula>"Moderado"</formula>
    </cfRule>
    <cfRule type="cellIs" dxfId="494" priority="830" operator="equal">
      <formula>"Alto"</formula>
    </cfRule>
    <cfRule type="cellIs" dxfId="493" priority="829" operator="equal">
      <formula>"Extremo"</formula>
    </cfRule>
  </conditionalFormatting>
  <conditionalFormatting sqref="V28">
    <cfRule type="cellIs" dxfId="492" priority="828" operator="equal">
      <formula>"Bajo"</formula>
    </cfRule>
    <cfRule type="cellIs" dxfId="491" priority="827" operator="equal">
      <formula>"Moderado"</formula>
    </cfRule>
    <cfRule type="cellIs" dxfId="490" priority="826" operator="equal">
      <formula>"Alto"</formula>
    </cfRule>
    <cfRule type="cellIs" dxfId="489" priority="825" operator="equal">
      <formula>"Extremo"</formula>
    </cfRule>
  </conditionalFormatting>
  <conditionalFormatting sqref="V31">
    <cfRule type="cellIs" dxfId="488" priority="740" operator="equal">
      <formula>"Moderado"</formula>
    </cfRule>
    <cfRule type="cellIs" dxfId="487" priority="738" operator="equal">
      <formula>"Extremo"</formula>
    </cfRule>
    <cfRule type="cellIs" dxfId="486" priority="739" operator="equal">
      <formula>"Alto"</formula>
    </cfRule>
    <cfRule type="cellIs" dxfId="485" priority="741" operator="equal">
      <formula>"Bajo"</formula>
    </cfRule>
  </conditionalFormatting>
  <conditionalFormatting sqref="V35">
    <cfRule type="cellIs" dxfId="484" priority="735" operator="equal">
      <formula>"Alto"</formula>
    </cfRule>
    <cfRule type="cellIs" dxfId="483" priority="734" operator="equal">
      <formula>"Extremo"</formula>
    </cfRule>
    <cfRule type="cellIs" dxfId="482" priority="736" operator="equal">
      <formula>"Moderado"</formula>
    </cfRule>
    <cfRule type="cellIs" dxfId="481" priority="737" operator="equal">
      <formula>"Bajo"</formula>
    </cfRule>
  </conditionalFormatting>
  <conditionalFormatting sqref="V38">
    <cfRule type="cellIs" dxfId="480" priority="633" operator="equal">
      <formula>"Alto"</formula>
    </cfRule>
    <cfRule type="cellIs" dxfId="479" priority="632" operator="equal">
      <formula>"Extremo"</formula>
    </cfRule>
    <cfRule type="cellIs" dxfId="478" priority="634" operator="equal">
      <formula>"Moderado"</formula>
    </cfRule>
    <cfRule type="cellIs" dxfId="477" priority="635" operator="equal">
      <formula>"Bajo"</formula>
    </cfRule>
  </conditionalFormatting>
  <conditionalFormatting sqref="V43">
    <cfRule type="cellIs" dxfId="476" priority="631" operator="equal">
      <formula>"Bajo"</formula>
    </cfRule>
    <cfRule type="cellIs" dxfId="475" priority="630" operator="equal">
      <formula>"Moderado"</formula>
    </cfRule>
    <cfRule type="cellIs" dxfId="474" priority="628" operator="equal">
      <formula>"Extremo"</formula>
    </cfRule>
    <cfRule type="cellIs" dxfId="473" priority="629" operator="equal">
      <formula>"Alto"</formula>
    </cfRule>
  </conditionalFormatting>
  <conditionalFormatting sqref="V48">
    <cfRule type="cellIs" dxfId="472" priority="610" operator="equal">
      <formula>"Moderado"</formula>
    </cfRule>
    <cfRule type="cellIs" dxfId="471" priority="609" operator="equal">
      <formula>"Alto"</formula>
    </cfRule>
    <cfRule type="cellIs" dxfId="470" priority="608" operator="equal">
      <formula>"Extremo"</formula>
    </cfRule>
    <cfRule type="cellIs" dxfId="469" priority="611" operator="equal">
      <formula>"Bajo"</formula>
    </cfRule>
  </conditionalFormatting>
  <conditionalFormatting sqref="V53">
    <cfRule type="cellIs" dxfId="468" priority="522" operator="equal">
      <formula>"Moderado"</formula>
    </cfRule>
    <cfRule type="cellIs" dxfId="467" priority="520" operator="equal">
      <formula>"Extremo"</formula>
    </cfRule>
    <cfRule type="cellIs" dxfId="466" priority="521" operator="equal">
      <formula>"Alto"</formula>
    </cfRule>
    <cfRule type="cellIs" dxfId="465" priority="523" operator="equal">
      <formula>"Bajo"</formula>
    </cfRule>
  </conditionalFormatting>
  <conditionalFormatting sqref="V58">
    <cfRule type="cellIs" dxfId="464" priority="518" operator="equal">
      <formula>"Moderado"</formula>
    </cfRule>
    <cfRule type="cellIs" dxfId="463" priority="517" operator="equal">
      <formula>"Alto"</formula>
    </cfRule>
    <cfRule type="cellIs" dxfId="462" priority="519" operator="equal">
      <formula>"Bajo"</formula>
    </cfRule>
    <cfRule type="cellIs" dxfId="461" priority="516" operator="equal">
      <formula>"Extremo"</formula>
    </cfRule>
  </conditionalFormatting>
  <conditionalFormatting sqref="V63">
    <cfRule type="cellIs" dxfId="460" priority="414" operator="equal">
      <formula>"Extremo"</formula>
    </cfRule>
    <cfRule type="cellIs" dxfId="459" priority="417" operator="equal">
      <formula>"Bajo"</formula>
    </cfRule>
    <cfRule type="cellIs" dxfId="458" priority="416" operator="equal">
      <formula>"Moderado"</formula>
    </cfRule>
    <cfRule type="cellIs" dxfId="457" priority="415" operator="equal">
      <formula>"Alto"</formula>
    </cfRule>
  </conditionalFormatting>
  <conditionalFormatting sqref="V68">
    <cfRule type="cellIs" dxfId="456" priority="413" operator="equal">
      <formula>"Bajo"</formula>
    </cfRule>
    <cfRule type="cellIs" dxfId="455" priority="412" operator="equal">
      <formula>"Moderado"</formula>
    </cfRule>
    <cfRule type="cellIs" dxfId="454" priority="410" operator="equal">
      <formula>"Extremo"</formula>
    </cfRule>
    <cfRule type="cellIs" dxfId="453" priority="411" operator="equal">
      <formula>"Alto"</formula>
    </cfRule>
  </conditionalFormatting>
  <conditionalFormatting sqref="V73">
    <cfRule type="cellIs" dxfId="452" priority="318" operator="equal">
      <formula>"Extremo"</formula>
    </cfRule>
    <cfRule type="cellIs" dxfId="451" priority="320" operator="equal">
      <formula>"Moderado"</formula>
    </cfRule>
    <cfRule type="cellIs" dxfId="450" priority="321" operator="equal">
      <formula>"Bajo"</formula>
    </cfRule>
    <cfRule type="cellIs" dxfId="449" priority="319" operator="equal">
      <formula>"Alto"</formula>
    </cfRule>
  </conditionalFormatting>
  <conditionalFormatting sqref="V78">
    <cfRule type="cellIs" dxfId="448" priority="314" operator="equal">
      <formula>"Extremo"</formula>
    </cfRule>
    <cfRule type="cellIs" dxfId="447" priority="315" operator="equal">
      <formula>"Alto"</formula>
    </cfRule>
    <cfRule type="cellIs" dxfId="446" priority="317" operator="equal">
      <formula>"Bajo"</formula>
    </cfRule>
    <cfRule type="cellIs" dxfId="445" priority="316" operator="equal">
      <formula>"Moderado"</formula>
    </cfRule>
  </conditionalFormatting>
  <conditionalFormatting sqref="V83">
    <cfRule type="cellIs" dxfId="444" priority="214" operator="equal">
      <formula>"Bajo"</formula>
    </cfRule>
    <cfRule type="cellIs" dxfId="443" priority="213" operator="equal">
      <formula>"Moderado"</formula>
    </cfRule>
    <cfRule type="cellIs" dxfId="442" priority="212" operator="equal">
      <formula>"Alto"</formula>
    </cfRule>
    <cfRule type="cellIs" dxfId="441" priority="211" operator="equal">
      <formula>"Extremo"</formula>
    </cfRule>
  </conditionalFormatting>
  <conditionalFormatting sqref="V88">
    <cfRule type="cellIs" dxfId="440" priority="210" operator="equal">
      <formula>"Bajo"</formula>
    </cfRule>
    <cfRule type="cellIs" dxfId="439" priority="209" operator="equal">
      <formula>"Moderado"</formula>
    </cfRule>
    <cfRule type="cellIs" dxfId="438" priority="208" operator="equal">
      <formula>"Alto"</formula>
    </cfRule>
    <cfRule type="cellIs" dxfId="437" priority="207" operator="equal">
      <formula>"Extremo"</formula>
    </cfRule>
  </conditionalFormatting>
  <conditionalFormatting sqref="V93">
    <cfRule type="cellIs" dxfId="436" priority="158" operator="equal">
      <formula>"Bajo"</formula>
    </cfRule>
    <cfRule type="cellIs" dxfId="435" priority="155" operator="equal">
      <formula>"Extremo"</formula>
    </cfRule>
    <cfRule type="cellIs" dxfId="434" priority="156" operator="equal">
      <formula>"Alto"</formula>
    </cfRule>
    <cfRule type="cellIs" dxfId="433" priority="157" operator="equal">
      <formula>"Moderado"</formula>
    </cfRule>
  </conditionalFormatting>
  <conditionalFormatting sqref="V95">
    <cfRule type="cellIs" dxfId="432" priority="102" operator="equal">
      <formula>"Extremo"</formula>
    </cfRule>
    <cfRule type="cellIs" dxfId="431" priority="104" operator="equal">
      <formula>"Moderado"</formula>
    </cfRule>
    <cfRule type="cellIs" dxfId="430" priority="105" operator="equal">
      <formula>"Bajo"</formula>
    </cfRule>
    <cfRule type="cellIs" dxfId="429" priority="103" operator="equal">
      <formula>"Alto"</formula>
    </cfRule>
  </conditionalFormatting>
  <conditionalFormatting sqref="V97">
    <cfRule type="cellIs" dxfId="428" priority="57" operator="equal">
      <formula>"Bajo"</formula>
    </cfRule>
    <cfRule type="cellIs" dxfId="427" priority="56" operator="equal">
      <formula>"Moderado"</formula>
    </cfRule>
    <cfRule type="cellIs" dxfId="426" priority="55" operator="equal">
      <formula>"Alto"</formula>
    </cfRule>
    <cfRule type="cellIs" dxfId="425" priority="54" operator="equal">
      <formula>"Extremo"</formula>
    </cfRule>
  </conditionalFormatting>
  <conditionalFormatting sqref="V99">
    <cfRule type="cellIs" dxfId="424" priority="3" operator="equal">
      <formula>"Moderado"</formula>
    </cfRule>
    <cfRule type="cellIs" dxfId="423" priority="4" operator="equal">
      <formula>"Bajo"</formula>
    </cfRule>
    <cfRule type="cellIs" dxfId="422" priority="1" operator="equal">
      <formula>"Extremo"</formula>
    </cfRule>
    <cfRule type="cellIs" dxfId="421" priority="2" operator="equal">
      <formula>"Alto"</formula>
    </cfRule>
  </conditionalFormatting>
  <conditionalFormatting sqref="Z45">
    <cfRule type="uniqueValues" dxfId="420" priority="623"/>
  </conditionalFormatting>
  <conditionalFormatting sqref="Z49:Z50">
    <cfRule type="uniqueValues" dxfId="419" priority="622"/>
  </conditionalFormatting>
  <conditionalFormatting sqref="Z80">
    <cfRule type="uniqueValues" dxfId="418" priority="309"/>
  </conditionalFormatting>
  <conditionalFormatting sqref="AO12">
    <cfRule type="cellIs" dxfId="417" priority="1309" operator="equal">
      <formula>"Media"</formula>
    </cfRule>
    <cfRule type="cellIs" dxfId="416" priority="1310" operator="equal">
      <formula>"Baja"</formula>
    </cfRule>
    <cfRule type="cellIs" dxfId="415" priority="1311" operator="equal">
      <formula>"Muy Baja"</formula>
    </cfRule>
    <cfRule type="cellIs" dxfId="414" priority="1307" operator="equal">
      <formula>"Muy Alta"</formula>
    </cfRule>
    <cfRule type="cellIs" dxfId="413" priority="1308" operator="equal">
      <formula>"Alta"</formula>
    </cfRule>
  </conditionalFormatting>
  <conditionalFormatting sqref="AO16">
    <cfRule type="cellIs" dxfId="412" priority="1047" operator="equal">
      <formula>"Alta"</formula>
    </cfRule>
    <cfRule type="cellIs" dxfId="411" priority="1048" operator="equal">
      <formula>"Media"</formula>
    </cfRule>
    <cfRule type="cellIs" dxfId="410" priority="1049" operator="equal">
      <formula>"Baja"</formula>
    </cfRule>
    <cfRule type="cellIs" dxfId="409" priority="1050" operator="equal">
      <formula>"Muy Baja"</formula>
    </cfRule>
    <cfRule type="cellIs" dxfId="408" priority="1046" operator="equal">
      <formula>"Muy Alta"</formula>
    </cfRule>
  </conditionalFormatting>
  <conditionalFormatting sqref="AO20">
    <cfRule type="cellIs" dxfId="407" priority="1021" operator="equal">
      <formula>"Muy Alta"</formula>
    </cfRule>
    <cfRule type="cellIs" dxfId="406" priority="1022" operator="equal">
      <formula>"Alta"</formula>
    </cfRule>
    <cfRule type="cellIs" dxfId="405" priority="1024" operator="equal">
      <formula>"Baja"</formula>
    </cfRule>
    <cfRule type="cellIs" dxfId="404" priority="1023" operator="equal">
      <formula>"Media"</formula>
    </cfRule>
    <cfRule type="cellIs" dxfId="403" priority="1025" operator="equal">
      <formula>"Muy Baja"</formula>
    </cfRule>
  </conditionalFormatting>
  <conditionalFormatting sqref="AO23">
    <cfRule type="cellIs" dxfId="402" priority="996" operator="equal">
      <formula>"Muy Alta"</formula>
    </cfRule>
    <cfRule type="cellIs" dxfId="401" priority="1000" operator="equal">
      <formula>"Muy Baja"</formula>
    </cfRule>
    <cfRule type="cellIs" dxfId="400" priority="999" operator="equal">
      <formula>"Baja"</formula>
    </cfRule>
    <cfRule type="cellIs" dxfId="399" priority="998" operator="equal">
      <formula>"Media"</formula>
    </cfRule>
    <cfRule type="cellIs" dxfId="398" priority="997" operator="equal">
      <formula>"Alta"</formula>
    </cfRule>
  </conditionalFormatting>
  <conditionalFormatting sqref="AO25">
    <cfRule type="cellIs" dxfId="397" priority="891" operator="equal">
      <formula>"Muy Baja"</formula>
    </cfRule>
    <cfRule type="cellIs" dxfId="396" priority="890" operator="equal">
      <formula>"Baja"</formula>
    </cfRule>
    <cfRule type="cellIs" dxfId="395" priority="888" operator="equal">
      <formula>"Alta"</formula>
    </cfRule>
    <cfRule type="cellIs" dxfId="394" priority="889" operator="equal">
      <formula>"Media"</formula>
    </cfRule>
    <cfRule type="cellIs" dxfId="393" priority="887" operator="equal">
      <formula>"Muy Alta"</formula>
    </cfRule>
  </conditionalFormatting>
  <conditionalFormatting sqref="AO28">
    <cfRule type="cellIs" dxfId="392" priority="858" operator="equal">
      <formula>"Alta"</formula>
    </cfRule>
    <cfRule type="cellIs" dxfId="391" priority="861" operator="equal">
      <formula>"Muy Baja"</formula>
    </cfRule>
    <cfRule type="cellIs" dxfId="390" priority="860" operator="equal">
      <formula>"Baja"</formula>
    </cfRule>
    <cfRule type="cellIs" dxfId="389" priority="859" operator="equal">
      <formula>"Media"</formula>
    </cfRule>
    <cfRule type="cellIs" dxfId="388" priority="857" operator="equal">
      <formula>"Muy Alta"</formula>
    </cfRule>
  </conditionalFormatting>
  <conditionalFormatting sqref="AO31">
    <cfRule type="cellIs" dxfId="387" priority="791" operator="equal">
      <formula>"Muy Alta"</formula>
    </cfRule>
    <cfRule type="cellIs" dxfId="386" priority="792" operator="equal">
      <formula>"Alta"</formula>
    </cfRule>
    <cfRule type="cellIs" dxfId="385" priority="793" operator="equal">
      <formula>"Media"</formula>
    </cfRule>
    <cfRule type="cellIs" dxfId="384" priority="794" operator="equal">
      <formula>"Baja"</formula>
    </cfRule>
    <cfRule type="cellIs" dxfId="383" priority="795" operator="equal">
      <formula>"Muy Baja"</formula>
    </cfRule>
  </conditionalFormatting>
  <conditionalFormatting sqref="AO35">
    <cfRule type="cellIs" dxfId="382" priority="767" operator="equal">
      <formula>"Alta"</formula>
    </cfRule>
    <cfRule type="cellIs" dxfId="381" priority="766" operator="equal">
      <formula>"Muy Alta"</formula>
    </cfRule>
    <cfRule type="cellIs" dxfId="380" priority="770" operator="equal">
      <formula>"Muy Baja"</formula>
    </cfRule>
    <cfRule type="cellIs" dxfId="379" priority="768" operator="equal">
      <formula>"Media"</formula>
    </cfRule>
    <cfRule type="cellIs" dxfId="378" priority="769" operator="equal">
      <formula>"Baja"</formula>
    </cfRule>
  </conditionalFormatting>
  <conditionalFormatting sqref="AO38">
    <cfRule type="cellIs" dxfId="377" priority="691" operator="equal">
      <formula>"Alta"</formula>
    </cfRule>
    <cfRule type="cellIs" dxfId="376" priority="690" operator="equal">
      <formula>"Muy Alta"</formula>
    </cfRule>
    <cfRule type="cellIs" dxfId="375" priority="694" operator="equal">
      <formula>"Muy Baja"</formula>
    </cfRule>
    <cfRule type="cellIs" dxfId="374" priority="692" operator="equal">
      <formula>"Media"</formula>
    </cfRule>
    <cfRule type="cellIs" dxfId="373" priority="693" operator="equal">
      <formula>"Baja"</formula>
    </cfRule>
  </conditionalFormatting>
  <conditionalFormatting sqref="AO43 AO48">
    <cfRule type="cellIs" dxfId="372" priority="669" operator="equal">
      <formula>"Muy Baja"</formula>
    </cfRule>
    <cfRule type="cellIs" dxfId="371" priority="668" operator="equal">
      <formula>"Baja"</formula>
    </cfRule>
    <cfRule type="cellIs" dxfId="370" priority="667" operator="equal">
      <formula>"Media"</formula>
    </cfRule>
    <cfRule type="cellIs" dxfId="369" priority="666" operator="equal">
      <formula>"Alta"</formula>
    </cfRule>
    <cfRule type="cellIs" dxfId="368" priority="665" operator="equal">
      <formula>"Muy Alta"</formula>
    </cfRule>
  </conditionalFormatting>
  <conditionalFormatting sqref="AO53">
    <cfRule type="cellIs" dxfId="367" priority="574" operator="equal">
      <formula>"Alta"</formula>
    </cfRule>
    <cfRule type="cellIs" dxfId="366" priority="575" operator="equal">
      <formula>"Media"</formula>
    </cfRule>
    <cfRule type="cellIs" dxfId="365" priority="573" operator="equal">
      <formula>"Muy Alta"</formula>
    </cfRule>
    <cfRule type="cellIs" dxfId="364" priority="576" operator="equal">
      <formula>"Baja"</formula>
    </cfRule>
    <cfRule type="cellIs" dxfId="363" priority="577" operator="equal">
      <formula>"Muy Baja"</formula>
    </cfRule>
  </conditionalFormatting>
  <conditionalFormatting sqref="AO58">
    <cfRule type="cellIs" dxfId="362" priority="548" operator="equal">
      <formula>"Muy Alta"</formula>
    </cfRule>
    <cfRule type="cellIs" dxfId="361" priority="551" operator="equal">
      <formula>"Baja"</formula>
    </cfRule>
    <cfRule type="cellIs" dxfId="360" priority="552" operator="equal">
      <formula>"Muy Baja"</formula>
    </cfRule>
    <cfRule type="cellIs" dxfId="359" priority="550" operator="equal">
      <formula>"Media"</formula>
    </cfRule>
    <cfRule type="cellIs" dxfId="358" priority="549" operator="equal">
      <formula>"Alta"</formula>
    </cfRule>
  </conditionalFormatting>
  <conditionalFormatting sqref="AO63">
    <cfRule type="cellIs" dxfId="357" priority="476" operator="equal">
      <formula>"Muy Baja"</formula>
    </cfRule>
    <cfRule type="cellIs" dxfId="356" priority="475" operator="equal">
      <formula>"Baja"</formula>
    </cfRule>
    <cfRule type="cellIs" dxfId="355" priority="472" operator="equal">
      <formula>"Muy Alta"</formula>
    </cfRule>
    <cfRule type="cellIs" dxfId="354" priority="473" operator="equal">
      <formula>"Alta"</formula>
    </cfRule>
    <cfRule type="cellIs" dxfId="353" priority="474" operator="equal">
      <formula>"Media"</formula>
    </cfRule>
  </conditionalFormatting>
  <conditionalFormatting sqref="AO68">
    <cfRule type="cellIs" dxfId="352" priority="446" operator="equal">
      <formula>"Muy Baja"</formula>
    </cfRule>
    <cfRule type="cellIs" dxfId="351" priority="442" operator="equal">
      <formula>"Muy Alta"</formula>
    </cfRule>
    <cfRule type="cellIs" dxfId="350" priority="444" operator="equal">
      <formula>"Media"</formula>
    </cfRule>
    <cfRule type="cellIs" dxfId="349" priority="443" operator="equal">
      <formula>"Alta"</formula>
    </cfRule>
    <cfRule type="cellIs" dxfId="348" priority="445" operator="equal">
      <formula>"Baja"</formula>
    </cfRule>
  </conditionalFormatting>
  <conditionalFormatting sqref="AO73">
    <cfRule type="cellIs" dxfId="347" priority="374" operator="equal">
      <formula>"Baja"</formula>
    </cfRule>
    <cfRule type="cellIs" dxfId="346" priority="371" operator="equal">
      <formula>"Muy Alta"</formula>
    </cfRule>
    <cfRule type="cellIs" dxfId="345" priority="375" operator="equal">
      <formula>"Muy Baja"</formula>
    </cfRule>
    <cfRule type="cellIs" dxfId="344" priority="372" operator="equal">
      <formula>"Alta"</formula>
    </cfRule>
    <cfRule type="cellIs" dxfId="343" priority="373" operator="equal">
      <formula>"Media"</formula>
    </cfRule>
  </conditionalFormatting>
  <conditionalFormatting sqref="AO78">
    <cfRule type="cellIs" dxfId="342" priority="349" operator="equal">
      <formula>"Baja"</formula>
    </cfRule>
    <cfRule type="cellIs" dxfId="341" priority="350" operator="equal">
      <formula>"Muy Baja"</formula>
    </cfRule>
    <cfRule type="cellIs" dxfId="340" priority="347" operator="equal">
      <formula>"Alta"</formula>
    </cfRule>
    <cfRule type="cellIs" dxfId="339" priority="348" operator="equal">
      <formula>"Media"</formula>
    </cfRule>
    <cfRule type="cellIs" dxfId="338" priority="346" operator="equal">
      <formula>"Muy Alta"</formula>
    </cfRule>
  </conditionalFormatting>
  <conditionalFormatting sqref="AO83">
    <cfRule type="cellIs" dxfId="337" priority="268" operator="equal">
      <formula>"Muy Baja"</formula>
    </cfRule>
    <cfRule type="cellIs" dxfId="336" priority="264" operator="equal">
      <formula>"Muy Alta"</formula>
    </cfRule>
    <cfRule type="cellIs" dxfId="335" priority="265" operator="equal">
      <formula>"Alta"</formula>
    </cfRule>
    <cfRule type="cellIs" dxfId="334" priority="266" operator="equal">
      <formula>"Media"</formula>
    </cfRule>
    <cfRule type="cellIs" dxfId="333" priority="267" operator="equal">
      <formula>"Baja"</formula>
    </cfRule>
  </conditionalFormatting>
  <conditionalFormatting sqref="AO88">
    <cfRule type="cellIs" dxfId="332" priority="236" operator="equal">
      <formula>"Media"</formula>
    </cfRule>
    <cfRule type="cellIs" dxfId="331" priority="234" operator="equal">
      <formula>"Muy Alta"</formula>
    </cfRule>
    <cfRule type="cellIs" dxfId="330" priority="235" operator="equal">
      <formula>"Alta"</formula>
    </cfRule>
    <cfRule type="cellIs" dxfId="329" priority="238" operator="equal">
      <formula>"Muy Baja"</formula>
    </cfRule>
    <cfRule type="cellIs" dxfId="328" priority="237" operator="equal">
      <formula>"Baja"</formula>
    </cfRule>
  </conditionalFormatting>
  <conditionalFormatting sqref="AO93">
    <cfRule type="cellIs" dxfId="327" priority="176" operator="equal">
      <formula>"Baja"</formula>
    </cfRule>
    <cfRule type="cellIs" dxfId="326" priority="177" operator="equal">
      <formula>"Muy Baja"</formula>
    </cfRule>
    <cfRule type="cellIs" dxfId="325" priority="175" operator="equal">
      <formula>"Media"</formula>
    </cfRule>
    <cfRule type="cellIs" dxfId="324" priority="174" operator="equal">
      <formula>"Alta"</formula>
    </cfRule>
    <cfRule type="cellIs" dxfId="323" priority="173" operator="equal">
      <formula>"Muy Alta"</formula>
    </cfRule>
  </conditionalFormatting>
  <conditionalFormatting sqref="AO95">
    <cfRule type="cellIs" dxfId="322" priority="121" operator="equal">
      <formula>"Alta"</formula>
    </cfRule>
    <cfRule type="cellIs" dxfId="321" priority="123" operator="equal">
      <formula>"Baja"</formula>
    </cfRule>
    <cfRule type="cellIs" dxfId="320" priority="124" operator="equal">
      <formula>"Muy Baja"</formula>
    </cfRule>
    <cfRule type="cellIs" dxfId="319" priority="120" operator="equal">
      <formula>"Muy Alta"</formula>
    </cfRule>
    <cfRule type="cellIs" dxfId="318" priority="122" operator="equal">
      <formula>"Media"</formula>
    </cfRule>
  </conditionalFormatting>
  <conditionalFormatting sqref="AO97">
    <cfRule type="cellIs" dxfId="317" priority="73" operator="equal">
      <formula>"Alta"</formula>
    </cfRule>
    <cfRule type="cellIs" dxfId="316" priority="72" operator="equal">
      <formula>"Muy Alta"</formula>
    </cfRule>
    <cfRule type="cellIs" dxfId="315" priority="74" operator="equal">
      <formula>"Media"</formula>
    </cfRule>
    <cfRule type="cellIs" dxfId="314" priority="75" operator="equal">
      <formula>"Baja"</formula>
    </cfRule>
    <cfRule type="cellIs" dxfId="313" priority="76" operator="equal">
      <formula>"Muy Baja"</formula>
    </cfRule>
  </conditionalFormatting>
  <conditionalFormatting sqref="AO99">
    <cfRule type="cellIs" dxfId="312" priority="20" operator="equal">
      <formula>"Alta"</formula>
    </cfRule>
    <cfRule type="cellIs" dxfId="311" priority="19" operator="equal">
      <formula>"Muy Alta"</formula>
    </cfRule>
    <cfRule type="cellIs" dxfId="310" priority="21" operator="equal">
      <formula>"Media"</formula>
    </cfRule>
    <cfRule type="cellIs" dxfId="309" priority="22" operator="equal">
      <formula>"Baja"</formula>
    </cfRule>
    <cfRule type="cellIs" dxfId="308" priority="23" operator="equal">
      <formula>"Muy Baja"</formula>
    </cfRule>
  </conditionalFormatting>
  <conditionalFormatting sqref="AQ12">
    <cfRule type="cellIs" dxfId="307" priority="1303" operator="equal">
      <formula>"Mayor"</formula>
    </cfRule>
    <cfRule type="cellIs" dxfId="306" priority="1305" operator="equal">
      <formula>"Menor"</formula>
    </cfRule>
    <cfRule type="cellIs" dxfId="305" priority="1306" operator="equal">
      <formula>"Leve"</formula>
    </cfRule>
    <cfRule type="cellIs" dxfId="304" priority="1304" operator="equal">
      <formula>"Moderado"</formula>
    </cfRule>
    <cfRule type="cellIs" dxfId="303" priority="1302" operator="equal">
      <formula>"Catastrofico"</formula>
    </cfRule>
  </conditionalFormatting>
  <conditionalFormatting sqref="AQ16">
    <cfRule type="cellIs" dxfId="302" priority="1045" operator="equal">
      <formula>"Leve"</formula>
    </cfRule>
    <cfRule type="cellIs" dxfId="301" priority="1044" operator="equal">
      <formula>"Menor"</formula>
    </cfRule>
    <cfRule type="cellIs" dxfId="300" priority="1042" operator="equal">
      <formula>"Mayor"</formula>
    </cfRule>
    <cfRule type="cellIs" dxfId="299" priority="1041" operator="equal">
      <formula>"Catastrofico"</formula>
    </cfRule>
    <cfRule type="cellIs" dxfId="298" priority="1043" operator="equal">
      <formula>"Moderado"</formula>
    </cfRule>
  </conditionalFormatting>
  <conditionalFormatting sqref="AQ20">
    <cfRule type="cellIs" dxfId="297" priority="1020" operator="equal">
      <formula>"Leve"</formula>
    </cfRule>
    <cfRule type="cellIs" dxfId="296" priority="1019" operator="equal">
      <formula>"Menor"</formula>
    </cfRule>
    <cfRule type="cellIs" dxfId="295" priority="1018" operator="equal">
      <formula>"Moderado"</formula>
    </cfRule>
    <cfRule type="cellIs" dxfId="294" priority="1016" operator="equal">
      <formula>"Catastrofico"</formula>
    </cfRule>
    <cfRule type="cellIs" dxfId="293" priority="1017" operator="equal">
      <formula>"Mayor"</formula>
    </cfRule>
  </conditionalFormatting>
  <conditionalFormatting sqref="AQ23">
    <cfRule type="cellIs" dxfId="292" priority="991" operator="equal">
      <formula>"Catastrofico"</formula>
    </cfRule>
    <cfRule type="cellIs" dxfId="291" priority="992" operator="equal">
      <formula>"Mayor"</formula>
    </cfRule>
    <cfRule type="cellIs" dxfId="290" priority="993" operator="equal">
      <formula>"Moderado"</formula>
    </cfRule>
    <cfRule type="cellIs" dxfId="289" priority="994" operator="equal">
      <formula>"Menor"</formula>
    </cfRule>
    <cfRule type="cellIs" dxfId="288" priority="995" operator="equal">
      <formula>"Leve"</formula>
    </cfRule>
  </conditionalFormatting>
  <conditionalFormatting sqref="AQ25">
    <cfRule type="cellIs" dxfId="287" priority="886" operator="equal">
      <formula>"Leve"</formula>
    </cfRule>
    <cfRule type="cellIs" dxfId="286" priority="882" operator="equal">
      <formula>"Catastrofico"</formula>
    </cfRule>
    <cfRule type="cellIs" dxfId="285" priority="883" operator="equal">
      <formula>"Mayor"</formula>
    </cfRule>
    <cfRule type="cellIs" dxfId="284" priority="885" operator="equal">
      <formula>"Menor"</formula>
    </cfRule>
    <cfRule type="cellIs" dxfId="283" priority="884" operator="equal">
      <formula>"Moderado"</formula>
    </cfRule>
  </conditionalFormatting>
  <conditionalFormatting sqref="AQ28">
    <cfRule type="cellIs" dxfId="282" priority="854" operator="equal">
      <formula>"Moderado"</formula>
    </cfRule>
    <cfRule type="cellIs" dxfId="281" priority="856" operator="equal">
      <formula>"Leve"</formula>
    </cfRule>
    <cfRule type="cellIs" dxfId="280" priority="852" operator="equal">
      <formula>"Catastrofico"</formula>
    </cfRule>
    <cfRule type="cellIs" dxfId="279" priority="855" operator="equal">
      <formula>"Menor"</formula>
    </cfRule>
    <cfRule type="cellIs" dxfId="278" priority="853" operator="equal">
      <formula>"Mayor"</formula>
    </cfRule>
  </conditionalFormatting>
  <conditionalFormatting sqref="AQ31">
    <cfRule type="cellIs" dxfId="277" priority="786" operator="equal">
      <formula>"Catastrofico"</formula>
    </cfRule>
    <cfRule type="cellIs" dxfId="276" priority="787" operator="equal">
      <formula>"Mayor"</formula>
    </cfRule>
    <cfRule type="cellIs" dxfId="275" priority="788" operator="equal">
      <formula>"Moderado"</formula>
    </cfRule>
    <cfRule type="cellIs" dxfId="274" priority="790" operator="equal">
      <formula>"Leve"</formula>
    </cfRule>
    <cfRule type="cellIs" dxfId="273" priority="789" operator="equal">
      <formula>"Menor"</formula>
    </cfRule>
  </conditionalFormatting>
  <conditionalFormatting sqref="AQ35">
    <cfRule type="cellIs" dxfId="272" priority="761" operator="equal">
      <formula>"Catastrofico"</formula>
    </cfRule>
    <cfRule type="cellIs" dxfId="271" priority="762" operator="equal">
      <formula>"Mayor"</formula>
    </cfRule>
    <cfRule type="cellIs" dxfId="270" priority="763" operator="equal">
      <formula>"Moderado"</formula>
    </cfRule>
    <cfRule type="cellIs" dxfId="269" priority="764" operator="equal">
      <formula>"Menor"</formula>
    </cfRule>
    <cfRule type="cellIs" dxfId="268" priority="765" operator="equal">
      <formula>"Leve"</formula>
    </cfRule>
  </conditionalFormatting>
  <conditionalFormatting sqref="AQ38">
    <cfRule type="cellIs" dxfId="267" priority="689" operator="equal">
      <formula>"Leve"</formula>
    </cfRule>
    <cfRule type="cellIs" dxfId="266" priority="688" operator="equal">
      <formula>"Menor"</formula>
    </cfRule>
    <cfRule type="cellIs" dxfId="265" priority="687" operator="equal">
      <formula>"Moderado"</formula>
    </cfRule>
    <cfRule type="cellIs" dxfId="264" priority="686" operator="equal">
      <formula>"Mayor"</formula>
    </cfRule>
    <cfRule type="cellIs" dxfId="263" priority="685" operator="equal">
      <formula>"Catastrofico"</formula>
    </cfRule>
  </conditionalFormatting>
  <conditionalFormatting sqref="AQ43 AQ48">
    <cfRule type="cellIs" dxfId="262" priority="660" operator="equal">
      <formula>"Catastrofico"</formula>
    </cfRule>
    <cfRule type="cellIs" dxfId="261" priority="663" operator="equal">
      <formula>"Menor"</formula>
    </cfRule>
    <cfRule type="cellIs" dxfId="260" priority="661" operator="equal">
      <formula>"Mayor"</formula>
    </cfRule>
    <cfRule type="cellIs" dxfId="259" priority="662" operator="equal">
      <formula>"Moderado"</formula>
    </cfRule>
    <cfRule type="cellIs" dxfId="258" priority="664" operator="equal">
      <formula>"Leve"</formula>
    </cfRule>
  </conditionalFormatting>
  <conditionalFormatting sqref="AQ53">
    <cfRule type="cellIs" dxfId="257" priority="569" operator="equal">
      <formula>"Mayor"</formula>
    </cfRule>
    <cfRule type="cellIs" dxfId="256" priority="570" operator="equal">
      <formula>"Moderado"</formula>
    </cfRule>
    <cfRule type="cellIs" dxfId="255" priority="568" operator="equal">
      <formula>"Catastrofico"</formula>
    </cfRule>
    <cfRule type="cellIs" dxfId="254" priority="572" operator="equal">
      <formula>"Leve"</formula>
    </cfRule>
    <cfRule type="cellIs" dxfId="253" priority="571" operator="equal">
      <formula>"Menor"</formula>
    </cfRule>
  </conditionalFormatting>
  <conditionalFormatting sqref="AQ58">
    <cfRule type="cellIs" dxfId="252" priority="547" operator="equal">
      <formula>"Leve"</formula>
    </cfRule>
    <cfRule type="cellIs" dxfId="251" priority="545" operator="equal">
      <formula>"Moderado"</formula>
    </cfRule>
    <cfRule type="cellIs" dxfId="250" priority="546" operator="equal">
      <formula>"Menor"</formula>
    </cfRule>
    <cfRule type="cellIs" dxfId="249" priority="544" operator="equal">
      <formula>"Mayor"</formula>
    </cfRule>
    <cfRule type="cellIs" dxfId="248" priority="543" operator="equal">
      <formula>"Catastrofico"</formula>
    </cfRule>
  </conditionalFormatting>
  <conditionalFormatting sqref="AQ63">
    <cfRule type="cellIs" dxfId="247" priority="468" operator="equal">
      <formula>"Mayor"</formula>
    </cfRule>
    <cfRule type="cellIs" dxfId="246" priority="469" operator="equal">
      <formula>"Moderado"</formula>
    </cfRule>
    <cfRule type="cellIs" dxfId="245" priority="470" operator="equal">
      <formula>"Menor"</formula>
    </cfRule>
    <cfRule type="cellIs" dxfId="244" priority="471" operator="equal">
      <formula>"Leve"</formula>
    </cfRule>
    <cfRule type="cellIs" dxfId="243" priority="467" operator="equal">
      <formula>"Catastrofico"</formula>
    </cfRule>
  </conditionalFormatting>
  <conditionalFormatting sqref="AQ68">
    <cfRule type="cellIs" dxfId="242" priority="437" operator="equal">
      <formula>"Catastrofico"</formula>
    </cfRule>
    <cfRule type="cellIs" dxfId="241" priority="441" operator="equal">
      <formula>"Leve"</formula>
    </cfRule>
    <cfRule type="cellIs" dxfId="240" priority="438" operator="equal">
      <formula>"Mayor"</formula>
    </cfRule>
    <cfRule type="cellIs" dxfId="239" priority="440" operator="equal">
      <formula>"Menor"</formula>
    </cfRule>
    <cfRule type="cellIs" dxfId="238" priority="439" operator="equal">
      <formula>"Moderado"</formula>
    </cfRule>
  </conditionalFormatting>
  <conditionalFormatting sqref="AQ73">
    <cfRule type="cellIs" dxfId="237" priority="367" operator="equal">
      <formula>"Mayor"</formula>
    </cfRule>
    <cfRule type="cellIs" dxfId="236" priority="368" operator="equal">
      <formula>"Moderado"</formula>
    </cfRule>
    <cfRule type="cellIs" dxfId="235" priority="369" operator="equal">
      <formula>"Menor"</formula>
    </cfRule>
    <cfRule type="cellIs" dxfId="234" priority="370" operator="equal">
      <formula>"Leve"</formula>
    </cfRule>
    <cfRule type="cellIs" dxfId="233" priority="366" operator="equal">
      <formula>"Catastrofico"</formula>
    </cfRule>
  </conditionalFormatting>
  <conditionalFormatting sqref="AQ78">
    <cfRule type="cellIs" dxfId="232" priority="341" operator="equal">
      <formula>"Catastrofico"</formula>
    </cfRule>
    <cfRule type="cellIs" dxfId="231" priority="342" operator="equal">
      <formula>"Mayor"</formula>
    </cfRule>
    <cfRule type="cellIs" dxfId="230" priority="343" operator="equal">
      <formula>"Moderado"</formula>
    </cfRule>
    <cfRule type="cellIs" dxfId="229" priority="344" operator="equal">
      <formula>"Menor"</formula>
    </cfRule>
    <cfRule type="cellIs" dxfId="228" priority="345" operator="equal">
      <formula>"Leve"</formula>
    </cfRule>
  </conditionalFormatting>
  <conditionalFormatting sqref="AQ83">
    <cfRule type="cellIs" dxfId="227" priority="263" operator="equal">
      <formula>"Leve"</formula>
    </cfRule>
    <cfRule type="cellIs" dxfId="226" priority="262" operator="equal">
      <formula>"Menor"</formula>
    </cfRule>
    <cfRule type="cellIs" dxfId="225" priority="261" operator="equal">
      <formula>"Moderado"</formula>
    </cfRule>
    <cfRule type="cellIs" dxfId="224" priority="259" operator="equal">
      <formula>"Catastrofico"</formula>
    </cfRule>
    <cfRule type="cellIs" dxfId="223" priority="260" operator="equal">
      <formula>"Mayor"</formula>
    </cfRule>
  </conditionalFormatting>
  <conditionalFormatting sqref="AQ88">
    <cfRule type="cellIs" dxfId="222" priority="229" operator="equal">
      <formula>"Catastrofico"</formula>
    </cfRule>
    <cfRule type="cellIs" dxfId="221" priority="233" operator="equal">
      <formula>"Leve"</formula>
    </cfRule>
    <cfRule type="cellIs" dxfId="220" priority="230" operator="equal">
      <formula>"Mayor"</formula>
    </cfRule>
    <cfRule type="cellIs" dxfId="219" priority="231" operator="equal">
      <formula>"Moderado"</formula>
    </cfRule>
    <cfRule type="cellIs" dxfId="218" priority="232" operator="equal">
      <formula>"Menor"</formula>
    </cfRule>
  </conditionalFormatting>
  <conditionalFormatting sqref="AQ93">
    <cfRule type="cellIs" dxfId="217" priority="168" operator="equal">
      <formula>"Catastrofico"</formula>
    </cfRule>
    <cfRule type="cellIs" dxfId="216" priority="169" operator="equal">
      <formula>"Mayor"</formula>
    </cfRule>
    <cfRule type="cellIs" dxfId="215" priority="170" operator="equal">
      <formula>"Moderado"</formula>
    </cfRule>
    <cfRule type="cellIs" dxfId="214" priority="171" operator="equal">
      <formula>"Menor"</formula>
    </cfRule>
    <cfRule type="cellIs" dxfId="213" priority="172" operator="equal">
      <formula>"Leve"</formula>
    </cfRule>
  </conditionalFormatting>
  <conditionalFormatting sqref="AQ95">
    <cfRule type="cellIs" dxfId="212" priority="119" operator="equal">
      <formula>"Leve"</formula>
    </cfRule>
    <cfRule type="cellIs" dxfId="211" priority="118" operator="equal">
      <formula>"Menor"</formula>
    </cfRule>
    <cfRule type="cellIs" dxfId="210" priority="116" operator="equal">
      <formula>"Mayor"</formula>
    </cfRule>
    <cfRule type="cellIs" dxfId="209" priority="115" operator="equal">
      <formula>"Catastrofico"</formula>
    </cfRule>
    <cfRule type="cellIs" dxfId="208" priority="117" operator="equal">
      <formula>"Moderado"</formula>
    </cfRule>
  </conditionalFormatting>
  <conditionalFormatting sqref="AQ97">
    <cfRule type="cellIs" dxfId="207" priority="71" operator="equal">
      <formula>"Leve"</formula>
    </cfRule>
    <cfRule type="cellIs" dxfId="206" priority="70" operator="equal">
      <formula>"Menor"</formula>
    </cfRule>
    <cfRule type="cellIs" dxfId="205" priority="68" operator="equal">
      <formula>"Mayor"</formula>
    </cfRule>
    <cfRule type="cellIs" dxfId="204" priority="67" operator="equal">
      <formula>"Catastrofico"</formula>
    </cfRule>
    <cfRule type="cellIs" dxfId="203" priority="69" operator="equal">
      <formula>"Moderado"</formula>
    </cfRule>
  </conditionalFormatting>
  <conditionalFormatting sqref="AQ99">
    <cfRule type="cellIs" dxfId="202" priority="17" operator="equal">
      <formula>"Menor"</formula>
    </cfRule>
    <cfRule type="cellIs" dxfId="201" priority="18" operator="equal">
      <formula>"Leve"</formula>
    </cfRule>
    <cfRule type="cellIs" dxfId="200" priority="15" operator="equal">
      <formula>"Mayor"</formula>
    </cfRule>
    <cfRule type="cellIs" dxfId="199" priority="14" operator="equal">
      <formula>"Catastrofico"</formula>
    </cfRule>
    <cfRule type="cellIs" dxfId="198" priority="16" operator="equal">
      <formula>"Moderado"</formula>
    </cfRule>
  </conditionalFormatting>
  <conditionalFormatting sqref="AR12">
    <cfRule type="cellIs" dxfId="197" priority="1145" operator="equal">
      <formula>"Extremo"</formula>
    </cfRule>
    <cfRule type="cellIs" dxfId="196" priority="1146" operator="equal">
      <formula>"Alto"</formula>
    </cfRule>
    <cfRule type="cellIs" dxfId="195" priority="1147" operator="equal">
      <formula>"Moderado"</formula>
    </cfRule>
    <cfRule type="cellIs" dxfId="194" priority="1148" operator="equal">
      <formula>"Bajo"</formula>
    </cfRule>
  </conditionalFormatting>
  <conditionalFormatting sqref="AR16">
    <cfRule type="cellIs" dxfId="193" priority="973" operator="equal">
      <formula>"Alto"</formula>
    </cfRule>
    <cfRule type="cellIs" dxfId="192" priority="975" operator="equal">
      <formula>"Bajo"</formula>
    </cfRule>
    <cfRule type="cellIs" dxfId="191" priority="974" operator="equal">
      <formula>"Moderado"</formula>
    </cfRule>
    <cfRule type="cellIs" dxfId="190" priority="972" operator="equal">
      <formula>"Extremo"</formula>
    </cfRule>
  </conditionalFormatting>
  <conditionalFormatting sqref="AR20">
    <cfRule type="cellIs" dxfId="189" priority="949" operator="equal">
      <formula>"Bajo"</formula>
    </cfRule>
    <cfRule type="cellIs" dxfId="188" priority="946" operator="equal">
      <formula>"Extremo"</formula>
    </cfRule>
    <cfRule type="cellIs" dxfId="187" priority="947" operator="equal">
      <formula>"Alto"</formula>
    </cfRule>
    <cfRule type="cellIs" dxfId="186" priority="948" operator="equal">
      <formula>"Moderado"</formula>
    </cfRule>
  </conditionalFormatting>
  <conditionalFormatting sqref="AR23">
    <cfRule type="cellIs" dxfId="185" priority="942" operator="equal">
      <formula>"Extremo"</formula>
    </cfRule>
    <cfRule type="cellIs" dxfId="184" priority="943" operator="equal">
      <formula>"Alto"</formula>
    </cfRule>
    <cfRule type="cellIs" dxfId="183" priority="944" operator="equal">
      <formula>"Moderado"</formula>
    </cfRule>
    <cfRule type="cellIs" dxfId="182" priority="945" operator="equal">
      <formula>"Bajo"</formula>
    </cfRule>
  </conditionalFormatting>
  <conditionalFormatting sqref="AR25">
    <cfRule type="cellIs" dxfId="181" priority="841" operator="equal">
      <formula>"Bajo"</formula>
    </cfRule>
    <cfRule type="cellIs" dxfId="180" priority="839" operator="equal">
      <formula>"Alto"</formula>
    </cfRule>
    <cfRule type="cellIs" dxfId="179" priority="840" operator="equal">
      <formula>"Moderado"</formula>
    </cfRule>
    <cfRule type="cellIs" dxfId="178" priority="838" operator="equal">
      <formula>"Extremo"</formula>
    </cfRule>
  </conditionalFormatting>
  <conditionalFormatting sqref="AR28">
    <cfRule type="cellIs" dxfId="177" priority="823" operator="equal">
      <formula>"Moderado"</formula>
    </cfRule>
    <cfRule type="cellIs" dxfId="176" priority="822" operator="equal">
      <formula>"Alto"</formula>
    </cfRule>
    <cfRule type="cellIs" dxfId="175" priority="821" operator="equal">
      <formula>"Extremo"</formula>
    </cfRule>
    <cfRule type="cellIs" dxfId="174" priority="824" operator="equal">
      <formula>"Bajo"</formula>
    </cfRule>
  </conditionalFormatting>
  <conditionalFormatting sqref="AR31">
    <cfRule type="cellIs" dxfId="173" priority="748" operator="equal">
      <formula>"Alto"</formula>
    </cfRule>
    <cfRule type="cellIs" dxfId="172" priority="749" operator="equal">
      <formula>"Moderado"</formula>
    </cfRule>
    <cfRule type="cellIs" dxfId="171" priority="750" operator="equal">
      <formula>"Bajo"</formula>
    </cfRule>
    <cfRule type="cellIs" dxfId="170" priority="747" operator="equal">
      <formula>"Extremo"</formula>
    </cfRule>
  </conditionalFormatting>
  <conditionalFormatting sqref="AR35">
    <cfRule type="cellIs" dxfId="169" priority="730" operator="equal">
      <formula>"Extremo"</formula>
    </cfRule>
    <cfRule type="cellIs" dxfId="168" priority="732" operator="equal">
      <formula>"Moderado"</formula>
    </cfRule>
    <cfRule type="cellIs" dxfId="167" priority="733" operator="equal">
      <formula>"Bajo"</formula>
    </cfRule>
    <cfRule type="cellIs" dxfId="166" priority="731" operator="equal">
      <formula>"Alto"</formula>
    </cfRule>
  </conditionalFormatting>
  <conditionalFormatting sqref="AR38">
    <cfRule type="cellIs" dxfId="165" priority="649" operator="equal">
      <formula>"Bajo"</formula>
    </cfRule>
    <cfRule type="cellIs" dxfId="164" priority="646" operator="equal">
      <formula>"Extremo"</formula>
    </cfRule>
    <cfRule type="cellIs" dxfId="163" priority="648" operator="equal">
      <formula>"Moderado"</formula>
    </cfRule>
    <cfRule type="cellIs" dxfId="162" priority="647" operator="equal">
      <formula>"Alto"</formula>
    </cfRule>
  </conditionalFormatting>
  <conditionalFormatting sqref="AR43 AR48">
    <cfRule type="cellIs" dxfId="161" priority="624" operator="equal">
      <formula>"Extremo"</formula>
    </cfRule>
    <cfRule type="cellIs" dxfId="160" priority="627" operator="equal">
      <formula>"Bajo"</formula>
    </cfRule>
    <cfRule type="cellIs" dxfId="159" priority="626" operator="equal">
      <formula>"Moderado"</formula>
    </cfRule>
    <cfRule type="cellIs" dxfId="158" priority="625" operator="equal">
      <formula>"Alto"</formula>
    </cfRule>
  </conditionalFormatting>
  <conditionalFormatting sqref="AR53">
    <cfRule type="cellIs" dxfId="157" priority="529" operator="equal">
      <formula>"Extremo"</formula>
    </cfRule>
    <cfRule type="cellIs" dxfId="156" priority="530" operator="equal">
      <formula>"Alto"</formula>
    </cfRule>
    <cfRule type="cellIs" dxfId="155" priority="531" operator="equal">
      <formula>"Moderado"</formula>
    </cfRule>
    <cfRule type="cellIs" dxfId="154" priority="532" operator="equal">
      <formula>"Bajo"</formula>
    </cfRule>
  </conditionalFormatting>
  <conditionalFormatting sqref="AR58">
    <cfRule type="cellIs" dxfId="153" priority="515" operator="equal">
      <formula>"Bajo"</formula>
    </cfRule>
    <cfRule type="cellIs" dxfId="152" priority="514" operator="equal">
      <formula>"Moderado"</formula>
    </cfRule>
    <cfRule type="cellIs" dxfId="151" priority="513" operator="equal">
      <formula>"Alto"</formula>
    </cfRule>
    <cfRule type="cellIs" dxfId="150" priority="512" operator="equal">
      <formula>"Extremo"</formula>
    </cfRule>
  </conditionalFormatting>
  <conditionalFormatting sqref="AR63">
    <cfRule type="cellIs" dxfId="149" priority="423" operator="equal">
      <formula>"Extremo"</formula>
    </cfRule>
    <cfRule type="cellIs" dxfId="148" priority="425" operator="equal">
      <formula>"Moderado"</formula>
    </cfRule>
    <cfRule type="cellIs" dxfId="147" priority="424" operator="equal">
      <formula>"Alto"</formula>
    </cfRule>
    <cfRule type="cellIs" dxfId="146" priority="426" operator="equal">
      <formula>"Bajo"</formula>
    </cfRule>
  </conditionalFormatting>
  <conditionalFormatting sqref="AR68">
    <cfRule type="cellIs" dxfId="145" priority="407" operator="equal">
      <formula>"Alto"</formula>
    </cfRule>
    <cfRule type="cellIs" dxfId="144" priority="406" operator="equal">
      <formula>"Extremo"</formula>
    </cfRule>
    <cfRule type="cellIs" dxfId="143" priority="408" operator="equal">
      <formula>"Moderado"</formula>
    </cfRule>
    <cfRule type="cellIs" dxfId="142" priority="409" operator="equal">
      <formula>"Bajo"</formula>
    </cfRule>
  </conditionalFormatting>
  <conditionalFormatting sqref="AR73">
    <cfRule type="cellIs" dxfId="141" priority="330" operator="equal">
      <formula>"Bajo"</formula>
    </cfRule>
    <cfRule type="cellIs" dxfId="140" priority="329" operator="equal">
      <formula>"Moderado"</formula>
    </cfRule>
    <cfRule type="cellIs" dxfId="139" priority="328" operator="equal">
      <formula>"Alto"</formula>
    </cfRule>
    <cfRule type="cellIs" dxfId="138" priority="327" operator="equal">
      <formula>"Extremo"</formula>
    </cfRule>
  </conditionalFormatting>
  <conditionalFormatting sqref="AR78">
    <cfRule type="cellIs" dxfId="137" priority="310" operator="equal">
      <formula>"Extremo"</formula>
    </cfRule>
    <cfRule type="cellIs" dxfId="136" priority="313" operator="equal">
      <formula>"Bajo"</formula>
    </cfRule>
    <cfRule type="cellIs" dxfId="135" priority="312" operator="equal">
      <formula>"Moderado"</formula>
    </cfRule>
    <cfRule type="cellIs" dxfId="134" priority="311" operator="equal">
      <formula>"Alto"</formula>
    </cfRule>
  </conditionalFormatting>
  <conditionalFormatting sqref="AR83">
    <cfRule type="cellIs" dxfId="133" priority="217" operator="equal">
      <formula>"Moderado"</formula>
    </cfRule>
    <cfRule type="cellIs" dxfId="132" priority="215" operator="equal">
      <formula>"Extremo"</formula>
    </cfRule>
    <cfRule type="cellIs" dxfId="131" priority="216" operator="equal">
      <formula>"Alto"</formula>
    </cfRule>
    <cfRule type="cellIs" dxfId="130" priority="218" operator="equal">
      <formula>"Bajo"</formula>
    </cfRule>
  </conditionalFormatting>
  <conditionalFormatting sqref="AR88">
    <cfRule type="cellIs" dxfId="129" priority="204" operator="equal">
      <formula>"Alto"</formula>
    </cfRule>
    <cfRule type="cellIs" dxfId="128" priority="205" operator="equal">
      <formula>"Moderado"</formula>
    </cfRule>
    <cfRule type="cellIs" dxfId="127" priority="206" operator="equal">
      <formula>"Bajo"</formula>
    </cfRule>
    <cfRule type="cellIs" dxfId="126" priority="203" operator="equal">
      <formula>"Extremo"</formula>
    </cfRule>
  </conditionalFormatting>
  <conditionalFormatting sqref="AR93">
    <cfRule type="cellIs" dxfId="125" priority="159" operator="equal">
      <formula>"Extremo"</formula>
    </cfRule>
    <cfRule type="cellIs" dxfId="124" priority="162" operator="equal">
      <formula>"Bajo"</formula>
    </cfRule>
    <cfRule type="cellIs" dxfId="123" priority="161" operator="equal">
      <formula>"Moderado"</formula>
    </cfRule>
    <cfRule type="cellIs" dxfId="122" priority="160" operator="equal">
      <formula>"Alto"</formula>
    </cfRule>
  </conditionalFormatting>
  <conditionalFormatting sqref="AR95">
    <cfRule type="cellIs" dxfId="121" priority="108" operator="equal">
      <formula>"Moderado"</formula>
    </cfRule>
    <cfRule type="cellIs" dxfId="120" priority="106" operator="equal">
      <formula>"Extremo"</formula>
    </cfRule>
    <cfRule type="cellIs" dxfId="119" priority="107" operator="equal">
      <formula>"Alto"</formula>
    </cfRule>
    <cfRule type="cellIs" dxfId="118" priority="109" operator="equal">
      <formula>"Bajo"</formula>
    </cfRule>
  </conditionalFormatting>
  <conditionalFormatting sqref="AR97">
    <cfRule type="cellIs" dxfId="117" priority="61" operator="equal">
      <formula>"Bajo"</formula>
    </cfRule>
    <cfRule type="cellIs" dxfId="116" priority="60" operator="equal">
      <formula>"Moderado"</formula>
    </cfRule>
    <cfRule type="cellIs" dxfId="115" priority="59" operator="equal">
      <formula>"Alto"</formula>
    </cfRule>
    <cfRule type="cellIs" dxfId="114" priority="58" operator="equal">
      <formula>"Extremo"</formula>
    </cfRule>
  </conditionalFormatting>
  <conditionalFormatting sqref="AR99">
    <cfRule type="cellIs" dxfId="113" priority="7" operator="equal">
      <formula>"Moderado"</formula>
    </cfRule>
    <cfRule type="cellIs" dxfId="112" priority="6" operator="equal">
      <formula>"Alto"</formula>
    </cfRule>
    <cfRule type="cellIs" dxfId="111" priority="8" operator="equal">
      <formula>"Bajo"</formula>
    </cfRule>
    <cfRule type="cellIs" dxfId="110" priority="5" operator="equal">
      <formula>"Extremo"</formula>
    </cfRule>
  </conditionalFormatting>
  <conditionalFormatting sqref="AS12">
    <cfRule type="cellIs" dxfId="109" priority="1183" operator="equal">
      <formula>"reducir mitigar"</formula>
    </cfRule>
    <cfRule type="cellIs" dxfId="108" priority="1180" operator="equal">
      <formula>"Evitar"</formula>
    </cfRule>
    <cfRule type="cellIs" dxfId="107" priority="1181" operator="equal">
      <formula>"Aceptar"</formula>
    </cfRule>
    <cfRule type="cellIs" dxfId="106" priority="1182" operator="equal">
      <formula>"reducir transferir"</formula>
    </cfRule>
    <cfRule type="cellIs" dxfId="105" priority="1184" operator="equal">
      <formula>"Reducir mitigar"</formula>
    </cfRule>
  </conditionalFormatting>
  <conditionalFormatting sqref="AS16">
    <cfRule type="cellIs" dxfId="104" priority="987" operator="equal">
      <formula>"Aceptar"</formula>
    </cfRule>
    <cfRule type="cellIs" dxfId="103" priority="986" operator="equal">
      <formula>"Evitar"</formula>
    </cfRule>
    <cfRule type="cellIs" dxfId="102" priority="989" operator="equal">
      <formula>"reducir mitigar"</formula>
    </cfRule>
    <cfRule type="cellIs" dxfId="101" priority="990" operator="equal">
      <formula>"Reducir mitigar"</formula>
    </cfRule>
    <cfRule type="cellIs" dxfId="100" priority="988" operator="equal">
      <formula>"reducir transferir"</formula>
    </cfRule>
  </conditionalFormatting>
  <conditionalFormatting sqref="AS20">
    <cfRule type="cellIs" dxfId="99" priority="983" operator="equal">
      <formula>"reducir transferir"</formula>
    </cfRule>
    <cfRule type="cellIs" dxfId="98" priority="985" operator="equal">
      <formula>"Reducir mitigar"</formula>
    </cfRule>
    <cfRule type="cellIs" dxfId="97" priority="982" operator="equal">
      <formula>"Aceptar"</formula>
    </cfRule>
    <cfRule type="cellIs" dxfId="96" priority="981" operator="equal">
      <formula>"Evitar"</formula>
    </cfRule>
    <cfRule type="cellIs" dxfId="95" priority="984" operator="equal">
      <formula>"reducir mitigar"</formula>
    </cfRule>
  </conditionalFormatting>
  <conditionalFormatting sqref="AS23">
    <cfRule type="cellIs" dxfId="94" priority="980" operator="equal">
      <formula>"Reducir mitigar"</formula>
    </cfRule>
    <cfRule type="cellIs" dxfId="93" priority="979" operator="equal">
      <formula>"reducir mitigar"</formula>
    </cfRule>
    <cfRule type="cellIs" dxfId="92" priority="977" operator="equal">
      <formula>"Aceptar"</formula>
    </cfRule>
    <cfRule type="cellIs" dxfId="91" priority="978" operator="equal">
      <formula>"reducir transferir"</formula>
    </cfRule>
    <cfRule type="cellIs" dxfId="90" priority="976" operator="equal">
      <formula>"Evitar"</formula>
    </cfRule>
  </conditionalFormatting>
  <conditionalFormatting sqref="AS25">
    <cfRule type="cellIs" dxfId="89" priority="849" operator="equal">
      <formula>"reducir transferir"</formula>
    </cfRule>
    <cfRule type="cellIs" dxfId="88" priority="848" operator="equal">
      <formula>"Aceptar"</formula>
    </cfRule>
    <cfRule type="cellIs" dxfId="87" priority="847" operator="equal">
      <formula>"Evitar"</formula>
    </cfRule>
    <cfRule type="cellIs" dxfId="86" priority="850" operator="equal">
      <formula>"reducir mitigar"</formula>
    </cfRule>
    <cfRule type="cellIs" dxfId="85" priority="851" operator="equal">
      <formula>"Reducir mitigar"</formula>
    </cfRule>
  </conditionalFormatting>
  <conditionalFormatting sqref="AS28">
    <cfRule type="cellIs" dxfId="84" priority="843" operator="equal">
      <formula>"Aceptar"</formula>
    </cfRule>
    <cfRule type="cellIs" dxfId="83" priority="844" operator="equal">
      <formula>"reducir transferir"</formula>
    </cfRule>
    <cfRule type="cellIs" dxfId="82" priority="845" operator="equal">
      <formula>"reducir mitigar"</formula>
    </cfRule>
    <cfRule type="cellIs" dxfId="81" priority="846" operator="equal">
      <formula>"Reducir mitigar"</formula>
    </cfRule>
    <cfRule type="cellIs" dxfId="80" priority="842" operator="equal">
      <formula>"Evitar"</formula>
    </cfRule>
  </conditionalFormatting>
  <conditionalFormatting sqref="AS31">
    <cfRule type="cellIs" dxfId="79" priority="756" operator="equal">
      <formula>"Evitar"</formula>
    </cfRule>
    <cfRule type="cellIs" dxfId="78" priority="757" operator="equal">
      <formula>"Aceptar"</formula>
    </cfRule>
    <cfRule type="cellIs" dxfId="77" priority="758" operator="equal">
      <formula>"reducir transferir"</formula>
    </cfRule>
    <cfRule type="cellIs" dxfId="76" priority="759" operator="equal">
      <formula>"reducir mitigar"</formula>
    </cfRule>
    <cfRule type="cellIs" dxfId="75" priority="760" operator="equal">
      <formula>"Reducir mitigar"</formula>
    </cfRule>
  </conditionalFormatting>
  <conditionalFormatting sqref="AS35">
    <cfRule type="cellIs" dxfId="74" priority="751" operator="equal">
      <formula>"Evitar"</formula>
    </cfRule>
    <cfRule type="cellIs" dxfId="73" priority="752" operator="equal">
      <formula>"Aceptar"</formula>
    </cfRule>
    <cfRule type="cellIs" dxfId="72" priority="753" operator="equal">
      <formula>"reducir transferir"</formula>
    </cfRule>
    <cfRule type="cellIs" dxfId="71" priority="755" operator="equal">
      <formula>"Reducir mitigar"</formula>
    </cfRule>
    <cfRule type="cellIs" dxfId="70" priority="754" operator="equal">
      <formula>"reducir mitigar"</formula>
    </cfRule>
  </conditionalFormatting>
  <conditionalFormatting sqref="AS38">
    <cfRule type="cellIs" dxfId="69" priority="656" operator="equal">
      <formula>"Aceptar"</formula>
    </cfRule>
    <cfRule type="cellIs" dxfId="68" priority="655" operator="equal">
      <formula>"Evitar"</formula>
    </cfRule>
    <cfRule type="cellIs" dxfId="67" priority="659" operator="equal">
      <formula>"Reducir mitigar"</formula>
    </cfRule>
    <cfRule type="cellIs" dxfId="66" priority="658" operator="equal">
      <formula>"reducir mitigar"</formula>
    </cfRule>
    <cfRule type="cellIs" dxfId="65" priority="657" operator="equal">
      <formula>"reducir transferir"</formula>
    </cfRule>
  </conditionalFormatting>
  <conditionalFormatting sqref="AS43 AS48">
    <cfRule type="cellIs" dxfId="64" priority="650" operator="equal">
      <formula>"Evitar"</formula>
    </cfRule>
    <cfRule type="cellIs" dxfId="63" priority="654" operator="equal">
      <formula>"Reducir mitigar"</formula>
    </cfRule>
    <cfRule type="cellIs" dxfId="62" priority="653" operator="equal">
      <formula>"reducir mitigar"</formula>
    </cfRule>
    <cfRule type="cellIs" dxfId="61" priority="652" operator="equal">
      <formula>"reducir transferir"</formula>
    </cfRule>
    <cfRule type="cellIs" dxfId="60" priority="651" operator="equal">
      <formula>"Aceptar"</formula>
    </cfRule>
  </conditionalFormatting>
  <conditionalFormatting sqref="AS53">
    <cfRule type="cellIs" dxfId="59" priority="542" operator="equal">
      <formula>"Reducir mitigar"</formula>
    </cfRule>
    <cfRule type="cellIs" dxfId="58" priority="541" operator="equal">
      <formula>"reducir mitigar"</formula>
    </cfRule>
    <cfRule type="cellIs" dxfId="57" priority="540" operator="equal">
      <formula>"reducir transferir"</formula>
    </cfRule>
    <cfRule type="cellIs" dxfId="56" priority="539" operator="equal">
      <formula>"Aceptar"</formula>
    </cfRule>
    <cfRule type="cellIs" dxfId="55" priority="538" operator="equal">
      <formula>"Evitar"</formula>
    </cfRule>
  </conditionalFormatting>
  <conditionalFormatting sqref="AS58">
    <cfRule type="cellIs" dxfId="54" priority="536" operator="equal">
      <formula>"reducir mitigar"</formula>
    </cfRule>
    <cfRule type="cellIs" dxfId="53" priority="537" operator="equal">
      <formula>"Reducir mitigar"</formula>
    </cfRule>
    <cfRule type="cellIs" dxfId="52" priority="533" operator="equal">
      <formula>"Evitar"</formula>
    </cfRule>
    <cfRule type="cellIs" dxfId="51" priority="534" operator="equal">
      <formula>"Aceptar"</formula>
    </cfRule>
    <cfRule type="cellIs" dxfId="50" priority="535" operator="equal">
      <formula>"reducir transferir"</formula>
    </cfRule>
  </conditionalFormatting>
  <conditionalFormatting sqref="AS63">
    <cfRule type="cellIs" dxfId="49" priority="436" operator="equal">
      <formula>"Reducir mitigar"</formula>
    </cfRule>
    <cfRule type="cellIs" dxfId="48" priority="435" operator="equal">
      <formula>"reducir mitigar"</formula>
    </cfRule>
    <cfRule type="cellIs" dxfId="47" priority="433" operator="equal">
      <formula>"Aceptar"</formula>
    </cfRule>
    <cfRule type="cellIs" dxfId="46" priority="434" operator="equal">
      <formula>"reducir transferir"</formula>
    </cfRule>
    <cfRule type="cellIs" dxfId="45" priority="432" operator="equal">
      <formula>"Evitar"</formula>
    </cfRule>
  </conditionalFormatting>
  <conditionalFormatting sqref="AS68">
    <cfRule type="cellIs" dxfId="44" priority="429" operator="equal">
      <formula>"reducir transferir"</formula>
    </cfRule>
    <cfRule type="cellIs" dxfId="43" priority="431" operator="equal">
      <formula>"Reducir mitigar"</formula>
    </cfRule>
    <cfRule type="cellIs" dxfId="42" priority="430" operator="equal">
      <formula>"reducir mitigar"</formula>
    </cfRule>
    <cfRule type="cellIs" dxfId="41" priority="428" operator="equal">
      <formula>"Aceptar"</formula>
    </cfRule>
    <cfRule type="cellIs" dxfId="40" priority="427" operator="equal">
      <formula>"Evitar"</formula>
    </cfRule>
  </conditionalFormatting>
  <conditionalFormatting sqref="AS73">
    <cfRule type="cellIs" dxfId="39" priority="336" operator="equal">
      <formula>"Evitar"</formula>
    </cfRule>
    <cfRule type="cellIs" dxfId="38" priority="340" operator="equal">
      <formula>"Reducir mitigar"</formula>
    </cfRule>
    <cfRule type="cellIs" dxfId="37" priority="339" operator="equal">
      <formula>"reducir mitigar"</formula>
    </cfRule>
    <cfRule type="cellIs" dxfId="36" priority="338" operator="equal">
      <formula>"reducir transferir"</formula>
    </cfRule>
    <cfRule type="cellIs" dxfId="35" priority="337" operator="equal">
      <formula>"Aceptar"</formula>
    </cfRule>
  </conditionalFormatting>
  <conditionalFormatting sqref="AS78">
    <cfRule type="cellIs" dxfId="34" priority="332" operator="equal">
      <formula>"Aceptar"</formula>
    </cfRule>
    <cfRule type="cellIs" dxfId="33" priority="333" operator="equal">
      <formula>"reducir transferir"</formula>
    </cfRule>
    <cfRule type="cellIs" dxfId="32" priority="331" operator="equal">
      <formula>"Evitar"</formula>
    </cfRule>
    <cfRule type="cellIs" dxfId="31" priority="335" operator="equal">
      <formula>"Reducir mitigar"</formula>
    </cfRule>
    <cfRule type="cellIs" dxfId="30" priority="334" operator="equal">
      <formula>"reducir mitigar"</formula>
    </cfRule>
  </conditionalFormatting>
  <conditionalFormatting sqref="AS83">
    <cfRule type="cellIs" dxfId="29" priority="228" operator="equal">
      <formula>"Reducir mitigar"</formula>
    </cfRule>
    <cfRule type="cellIs" dxfId="28" priority="227" operator="equal">
      <formula>"reducir mitigar"</formula>
    </cfRule>
    <cfRule type="cellIs" dxfId="27" priority="226" operator="equal">
      <formula>"reducir transferir"</formula>
    </cfRule>
    <cfRule type="cellIs" dxfId="26" priority="225" operator="equal">
      <formula>"Aceptar"</formula>
    </cfRule>
    <cfRule type="cellIs" dxfId="25" priority="224" operator="equal">
      <formula>"Evitar"</formula>
    </cfRule>
  </conditionalFormatting>
  <conditionalFormatting sqref="AS88">
    <cfRule type="cellIs" dxfId="24" priority="223" operator="equal">
      <formula>"Reducir mitigar"</formula>
    </cfRule>
    <cfRule type="cellIs" dxfId="23" priority="222" operator="equal">
      <formula>"reducir mitigar"</formula>
    </cfRule>
    <cfRule type="cellIs" dxfId="22" priority="221" operator="equal">
      <formula>"reducir transferir"</formula>
    </cfRule>
    <cfRule type="cellIs" dxfId="21" priority="220" operator="equal">
      <formula>"Aceptar"</formula>
    </cfRule>
    <cfRule type="cellIs" dxfId="20" priority="219" operator="equal">
      <formula>"Evitar"</formula>
    </cfRule>
  </conditionalFormatting>
  <conditionalFormatting sqref="AS93">
    <cfRule type="cellIs" dxfId="19" priority="163" operator="equal">
      <formula>"Evitar"</formula>
    </cfRule>
    <cfRule type="cellIs" dxfId="18" priority="164" operator="equal">
      <formula>"Aceptar"</formula>
    </cfRule>
    <cfRule type="cellIs" dxfId="17" priority="165" operator="equal">
      <formula>"reducir transferir"</formula>
    </cfRule>
    <cfRule type="cellIs" dxfId="16" priority="167" operator="equal">
      <formula>"Reducir mitigar"</formula>
    </cfRule>
    <cfRule type="cellIs" dxfId="15" priority="166" operator="equal">
      <formula>"reducir mitigar"</formula>
    </cfRule>
  </conditionalFormatting>
  <conditionalFormatting sqref="AS95">
    <cfRule type="cellIs" dxfId="14" priority="110" operator="equal">
      <formula>"Evitar"</formula>
    </cfRule>
    <cfRule type="cellIs" dxfId="13" priority="111" operator="equal">
      <formula>"Aceptar"</formula>
    </cfRule>
    <cfRule type="cellIs" dxfId="12" priority="113" operator="equal">
      <formula>"reducir mitigar"</formula>
    </cfRule>
    <cfRule type="cellIs" dxfId="11" priority="114" operator="equal">
      <formula>"Reducir mitigar"</formula>
    </cfRule>
    <cfRule type="cellIs" dxfId="10" priority="112" operator="equal">
      <formula>"reducir transferir"</formula>
    </cfRule>
  </conditionalFormatting>
  <conditionalFormatting sqref="AS97">
    <cfRule type="cellIs" dxfId="9" priority="66" operator="equal">
      <formula>"Reducir mitigar"</formula>
    </cfRule>
    <cfRule type="cellIs" dxfId="8" priority="65" operator="equal">
      <formula>"reducir mitigar"</formula>
    </cfRule>
    <cfRule type="cellIs" dxfId="7" priority="64" operator="equal">
      <formula>"reducir transferir"</formula>
    </cfRule>
    <cfRule type="cellIs" dxfId="6" priority="62" operator="equal">
      <formula>"Evitar"</formula>
    </cfRule>
    <cfRule type="cellIs" dxfId="5" priority="63" operator="equal">
      <formula>"Aceptar"</formula>
    </cfRule>
  </conditionalFormatting>
  <conditionalFormatting sqref="AS99">
    <cfRule type="cellIs" dxfId="4" priority="12" operator="equal">
      <formula>"reducir mitigar"</formula>
    </cfRule>
    <cfRule type="cellIs" dxfId="3" priority="13" operator="equal">
      <formula>"Reducir mitigar"</formula>
    </cfRule>
    <cfRule type="cellIs" dxfId="2" priority="11" operator="equal">
      <formula>"reducir transferir"</formula>
    </cfRule>
    <cfRule type="cellIs" dxfId="1" priority="10" operator="equal">
      <formula>"Aceptar"</formula>
    </cfRule>
    <cfRule type="cellIs" dxfId="0" priority="9" operator="equal">
      <formula>"Evitar"</formula>
    </cfRule>
  </conditionalFormatting>
  <dataValidations count="17">
    <dataValidation type="list" allowBlank="1" showInputMessage="1" showErrorMessage="1" sqref="AS12 AS16 AS20 AS23 AS25 KO25 UK25 AEG25 AOC25 AXY25 BHU25 BRQ25 CBM25 CLI25 CVE25 DFA25 DOW25 DYS25 EIO25 ESK25 FCG25 FMC25 FVY25 GFU25 GPQ25 GZM25 HJI25 HTE25 IDA25 IMW25 IWS25 JGO25 JQK25 KAG25 KKC25 KTY25 LDU25 LNQ25 LXM25 MHI25 MRE25 NBA25 NKW25 NUS25 OEO25 OOK25 OYG25 PIC25 PRY25 QBU25 QLQ25 QVM25 RFI25 RPE25 RZA25 SIW25 SSS25 TCO25 TMK25 TWG25 UGC25 UPY25 UZU25 VJQ25 VTM25 WDI25 WNE25 WXA25 AS28 KO28 UK28 AEG28 AOC28 AXY28 BHU28 BRQ28 CBM28 CLI28 CVE28 DFA28 DOW28 DYS28 EIO28 ESK28 FCG28 FMC28 FVY28 GFU28 GPQ28 GZM28 HJI28 HTE28 IDA28 IMW28 IWS28 JGO28 JQK28 KAG28 KKC28 KTY28 LDU28 LNQ28 LXM28 MHI28 MRE28 NBA28 NKW28 NUS28 OEO28 OOK28 OYG28 PIC28 PRY28 QBU28 QLQ28 QVM28 RFI28 RPE28 RZA28 SIW28 SSS28 TCO28 TMK28 TWG28 UGC28 UPY28 UZU28 VJQ28 VTM28 WDI28 WNE28 WXA28 AS31 AS35 AS38 AS43 AS48 AS53 AS58 AS63 AS68 AS73 AS78 AS83 AS88 AS93 AS95 AS97 AS99" xr:uid="{00000000-0002-0000-0200-000000000000}">
      <formula1>"Reducir mitigar,Reducir Transferir,Aceptar,Evitar"</formula1>
    </dataValidation>
    <dataValidation type="list" allowBlank="1" showInputMessage="1" showErrorMessage="1" sqref="G12:H12 G20:H20 G23:H23 G16:H16 G28:H28 JC28:JD28 SY28:SZ28 ACU28:ACV28 AMQ28:AMR28 AWM28:AWN28 BGI28:BGJ28 BQE28:BQF28 CAA28:CAB28 CJW28:CJX28 CTS28:CTT28 DDO28:DDP28 DNK28:DNL28 DXG28:DXH28 EHC28:EHD28 EQY28:EQZ28 FAU28:FAV28 FKQ28:FKR28 FUM28:FUN28 GEI28:GEJ28 GOE28:GOF28 GYA28:GYB28 HHW28:HHX28 HRS28:HRT28 IBO28:IBP28 ILK28:ILL28 IVG28:IVH28 JFC28:JFD28 JOY28:JOZ28 JYU28:JYV28 KIQ28:KIR28 KSM28:KSN28 LCI28:LCJ28 LME28:LMF28 LWA28:LWB28 MFW28:MFX28 MPS28:MPT28 MZO28:MZP28 NJK28:NJL28 NTG28:NTH28 ODC28:ODD28 OMY28:OMZ28 OWU28:OWV28 PGQ28:PGR28 PQM28:PQN28 QAI28:QAJ28 QKE28:QKF28 QUA28:QUB28 RDW28:RDX28 RNS28:RNT28 RXO28:RXP28 SHK28:SHL28 SRG28:SRH28 TBC28:TBD28 TKY28:TKZ28 TUU28:TUV28 UEQ28:UER28 UOM28:UON28 UYI28:UYJ28 VIE28:VIF28 VSA28:VSB28 WBW28:WBX28 WLS28:WLT28 WVO28:WVP28 G25:H25 JC25:JD25 SY25:SZ25 ACU25:ACV25 AMQ25:AMR25 AWM25:AWN25 BGI25:BGJ25 BQE25:BQF25 CAA25:CAB25 CJW25:CJX25 CTS25:CTT25 DDO25:DDP25 DNK25:DNL25 DXG25:DXH25 EHC25:EHD25 EQY25:EQZ25 FAU25:FAV25 FKQ25:FKR25 FUM25:FUN25 GEI25:GEJ25 GOE25:GOF25 GYA25:GYB25 HHW25:HHX25 HRS25:HRT25 IBO25:IBP25 ILK25:ILL25 IVG25:IVH25 JFC25:JFD25 JOY25:JOZ25 JYU25:JYV25 KIQ25:KIR25 KSM25:KSN25 LCI25:LCJ25 LME25:LMF25 LWA25:LWB25 MFW25:MFX25 MPS25:MPT25 MZO25:MZP25 NJK25:NJL25 NTG25:NTH25 ODC25:ODD25 OMY25:OMZ25 OWU25:OWV25 PGQ25:PGR25 PQM25:PQN25 QAI25:QAJ25 QKE25:QKF25 QUA25:QUB25 RDW25:RDX25 RNS25:RNT25 RXO25:RXP25 SHK25:SHL25 SRG25:SRH25 TBC25:TBD25 TKY25:TKZ25 TUU25:TUV25 UEQ25:UER25 UOM25:UON25 UYI25:UYJ25 VIE25:VIF25 VSA25:VSB25 WBW25:WBX25 WLS25:WLT25 WVO25:WVP25 G35:H35 G31:H31 G43:H43 G48:H48 G38:H38 G58:H58 G53:H53 G68:H68 G63:H63 G78:H78 G73:H73 G88:H88 G83:H83 G93:H93 G95:H95 G97:H97 G99:H99" xr:uid="{00000000-0002-0000-0200-000001000000}">
      <formula1>"Procesos,Evento externo,Talento humano,Tecnologias,Infraestructura"</formula1>
    </dataValidation>
    <dataValidation type="list" allowBlank="1" showInputMessage="1" showErrorMessage="1" sqref="AB12:AB27 JX25:JX27 TT25:TT27 ADP25:ADP27 ANL25:ANL27 AXH25:AXH27 BHD25:BHD27 BQZ25:BQZ27 CAV25:CAV27 CKR25:CKR27 CUN25:CUN27 DEJ25:DEJ27 DOF25:DOF27 DYB25:DYB27 EHX25:EHX27 ERT25:ERT27 FBP25:FBP27 FLL25:FLL27 FVH25:FVH27 GFD25:GFD27 GOZ25:GOZ27 GYV25:GYV27 HIR25:HIR27 HSN25:HSN27 ICJ25:ICJ27 IMF25:IMF27 IWB25:IWB27 JFX25:JFX27 JPT25:JPT27 JZP25:JZP27 KJL25:KJL27 KTH25:KTH27 LDD25:LDD27 LMZ25:LMZ27 LWV25:LWV27 MGR25:MGR27 MQN25:MQN27 NAJ25:NAJ27 NKF25:NKF27 NUB25:NUB27 ODX25:ODX27 ONT25:ONT27 OXP25:OXP27 PHL25:PHL27 PRH25:PRH27 QBD25:QBD27 QKZ25:QKZ27 QUV25:QUV27 RER25:RER27 RON25:RON27 RYJ25:RYJ27 SIF25:SIF27 SSB25:SSB27 TBX25:TBX27 TLT25:TLT27 TVP25:TVP27 UFL25:UFL27 UPH25:UPH27 UZD25:UZD27 VIZ25:VIZ27 VSV25:VSV27 WCR25:WCR27 WMN25:WMN27 WWJ25:WWJ27 AB28:AB30 JX28:JX30 TT28:TT30 ADP28:ADP30 ANL28:ANL30 AXH28:AXH30 BHD28:BHD30 BQZ28:BQZ30 CAV28:CAV30 CKR28:CKR30 CUN28:CUN30 DEJ28:DEJ30 DOF28:DOF30 DYB28:DYB30 EHX28:EHX30 ERT28:ERT30 FBP28:FBP30 FLL28:FLL30 FVH28:FVH30 GFD28:GFD30 GOZ28:GOZ30 GYV28:GYV30 HIR28:HIR30 HSN28:HSN30 ICJ28:ICJ30 IMF28:IMF30 IWB28:IWB30 JFX28:JFX30 JPT28:JPT30 JZP28:JZP30 KJL28:KJL30 KTH28:KTH30 LDD28:LDD30 LMZ28:LMZ30 LWV28:LWV30 MGR28:MGR30 MQN28:MQN30 NAJ28:NAJ30 NKF28:NKF30 NUB28:NUB30 ODX28:ODX30 ONT28:ONT30 OXP28:OXP30 PHL28:PHL30 PRH28:PRH30 QBD28:QBD30 QKZ28:QKZ30 QUV28:QUV30 RER28:RER30 RON28:RON30 RYJ28:RYJ30 SIF28:SIF30 SSB28:SSB30 TBX28:TBX30 TLT28:TLT30 TVP28:TVP30 UFL28:UFL30 UPH28:UPH30 UZD28:UZD30 VIZ28:VIZ30 VSV28:VSV30 WCR28:WCR30 WMN28:WMN30 WWJ28:WWJ30 AB31:AB40 AB43:AB45 AB48:AB50 AB53:AB55 AB58:AB60 AB63:AB65 AB68:AB70 AB73:AB75 AB78:AB80 AB83:AB86 AB88:AB91 AB93:AB101" xr:uid="{00000000-0002-0000-0200-000002000000}">
      <formula1>"Preventivo,Detectivo,Correctivo"</formula1>
    </dataValidation>
    <dataValidation type="list" allowBlank="1" showInputMessage="1" showErrorMessage="1" sqref="AE12:AE19 AE23:AE27 KA25:KA27 TW25:TW27 ADS25:ADS27 ANO25:ANO27 AXK25:AXK27 BHG25:BHG27 BRC25:BRC27 CAY25:CAY27 CKU25:CKU27 CUQ25:CUQ27 DEM25:DEM27 DOI25:DOI27 DYE25:DYE27 EIA25:EIA27 ERW25:ERW27 FBS25:FBS27 FLO25:FLO27 FVK25:FVK27 GFG25:GFG27 GPC25:GPC27 GYY25:GYY27 HIU25:HIU27 HSQ25:HSQ27 ICM25:ICM27 IMI25:IMI27 IWE25:IWE27 JGA25:JGA27 JPW25:JPW27 JZS25:JZS27 KJO25:KJO27 KTK25:KTK27 LDG25:LDG27 LNC25:LNC27 LWY25:LWY27 MGU25:MGU27 MQQ25:MQQ27 NAM25:NAM27 NKI25:NKI27 NUE25:NUE27 OEA25:OEA27 ONW25:ONW27 OXS25:OXS27 PHO25:PHO27 PRK25:PRK27 QBG25:QBG27 QLC25:QLC27 QUY25:QUY27 REU25:REU27 ROQ25:ROQ27 RYM25:RYM27 SII25:SII27 SSE25:SSE27 TCA25:TCA27 TLW25:TLW27 TVS25:TVS27 UFO25:UFO27 UPK25:UPK27 UZG25:UZG27 VJC25:VJC27 VSY25:VSY27 WCU25:WCU27 WMQ25:WMQ27 WWM25:WWM27 AE31:AE34 AE38:AE40 AE45 AE48:AE50 AE53:AE55 AE63:AE65 AE73:AE75 AE83:AE86 AE93:AE101" xr:uid="{00000000-0002-0000-0200-000003000000}">
      <formula1>"Manual,Automatico"</formula1>
    </dataValidation>
    <dataValidation type="list" allowBlank="1" showInputMessage="1" showErrorMessage="1" sqref="AG12:AG27 AG28:AG30 KC28:KC30 TY28:TY30 ADU28:ADU30 ANQ28:ANQ30 AXM28:AXM30 BHI28:BHI30 BRE28:BRE30 CBA28:CBA30 CKW28:CKW30 CUS28:CUS30 DEO28:DEO30 DOK28:DOK30 DYG28:DYG30 EIC28:EIC30 ERY28:ERY30 FBU28:FBU30 FLQ28:FLQ30 FVM28:FVM30 GFI28:GFI30 GPE28:GPE30 GZA28:GZA30 HIW28:HIW30 HSS28:HSS30 ICO28:ICO30 IMK28:IMK30 IWG28:IWG30 JGC28:JGC30 JPY28:JPY30 JZU28:JZU30 KJQ28:KJQ30 KTM28:KTM30 LDI28:LDI30 LNE28:LNE30 LXA28:LXA30 MGW28:MGW30 MQS28:MQS30 NAO28:NAO30 NKK28:NKK30 NUG28:NUG30 OEC28:OEC30 ONY28:ONY30 OXU28:OXU30 PHQ28:PHQ30 PRM28:PRM30 QBI28:QBI30 QLE28:QLE30 QVA28:QVA30 REW28:REW30 ROS28:ROS30 RYO28:RYO30 SIK28:SIK30 SSG28:SSG30 TCC28:TCC30 TLY28:TLY30 TVU28:TVU30 UFQ28:UFQ30 UPM28:UPM30 UZI28:UZI30 VJE28:VJE30 VTA28:VTA30 WCW28:WCW30 WMS28:WMS30 WWO28:WWO30 KC25:KC27 TY25:TY27 ADU25:ADU27 ANQ25:ANQ27 AXM25:AXM27 BHI25:BHI27 BRE25:BRE27 CBA25:CBA27 CKW25:CKW27 CUS25:CUS27 DEO25:DEO27 DOK25:DOK27 DYG25:DYG27 EIC25:EIC27 ERY25:ERY27 FBU25:FBU27 FLQ25:FLQ27 FVM25:FVM27 GFI25:GFI27 GPE25:GPE27 GZA25:GZA27 HIW25:HIW27 HSS25:HSS27 ICO25:ICO27 IMK25:IMK27 IWG25:IWG27 JGC25:JGC27 JPY25:JPY27 JZU25:JZU27 KJQ25:KJQ27 KTM25:KTM27 LDI25:LDI27 LNE25:LNE27 LXA25:LXA27 MGW25:MGW27 MQS25:MQS27 NAO25:NAO27 NKK25:NKK27 NUG25:NUG27 OEC25:OEC27 ONY25:ONY27 OXU25:OXU27 PHQ25:PHQ27 PRM25:PRM27 QBI25:QBI27 QLE25:QLE27 QVA25:QVA27 REW25:REW27 ROS25:ROS27 RYO25:RYO27 SIK25:SIK27 SSG25:SSG27 TCC25:TCC27 TLY25:TLY27 TVU25:TVU27 UFQ25:UFQ27 UPM25:UPM27 UZI25:UZI27 VJE25:VJE27 VTA25:VTA27 WCW25:WCW27 WMS25:WMS27 WWO25:WWO27 AG31:AG40 AG43:AG45 AG48:AG50 AG58:AG60 AG53:AG55 AG68:AG70 AG63:AG65 AG78:AG80 AG73:AG75 AG88:AG91 AG83:AG86 AG93:AG101" xr:uid="{00000000-0002-0000-0200-000004000000}">
      <formula1>"Documentado,Sin Documentar"</formula1>
    </dataValidation>
    <dataValidation type="list" allowBlank="1" showInputMessage="1" showErrorMessage="1" sqref="AH12:AH27 KD25:KD27 TZ25:TZ27 ADV25:ADV27 ANR25:ANR27 AXN25:AXN27 BHJ25:BHJ27 BRF25:BRF27 CBB25:CBB27 CKX25:CKX27 CUT25:CUT27 DEP25:DEP27 DOL25:DOL27 DYH25:DYH27 EID25:EID27 ERZ25:ERZ27 FBV25:FBV27 FLR25:FLR27 FVN25:FVN27 GFJ25:GFJ27 GPF25:GPF27 GZB25:GZB27 HIX25:HIX27 HST25:HST27 ICP25:ICP27 IML25:IML27 IWH25:IWH27 JGD25:JGD27 JPZ25:JPZ27 JZV25:JZV27 KJR25:KJR27 KTN25:KTN27 LDJ25:LDJ27 LNF25:LNF27 LXB25:LXB27 MGX25:MGX27 MQT25:MQT27 NAP25:NAP27 NKL25:NKL27 NUH25:NUH27 OED25:OED27 ONZ25:ONZ27 OXV25:OXV27 PHR25:PHR27 PRN25:PRN27 QBJ25:QBJ27 QLF25:QLF27 QVB25:QVB27 REX25:REX27 ROT25:ROT27 RYP25:RYP27 SIL25:SIL27 SSH25:SSH27 TCD25:TCD27 TLZ25:TLZ27 TVV25:TVV27 UFR25:UFR27 UPN25:UPN27 UZJ25:UZJ27 VJF25:VJF27 VTB25:VTB27 WCX25:WCX27 WMT25:WMT27 WWP25:WWP27 AH28:AH30 KD28:KD30 TZ28:TZ30 ADV28:ADV30 ANR28:ANR30 AXN28:AXN30 BHJ28:BHJ30 BRF28:BRF30 CBB28:CBB30 CKX28:CKX30 CUT28:CUT30 DEP28:DEP30 DOL28:DOL30 DYH28:DYH30 EID28:EID30 ERZ28:ERZ30 FBV28:FBV30 FLR28:FLR30 FVN28:FVN30 GFJ28:GFJ30 GPF28:GPF30 GZB28:GZB30 HIX28:HIX30 HST28:HST30 ICP28:ICP30 IML28:IML30 IWH28:IWH30 JGD28:JGD30 JPZ28:JPZ30 JZV28:JZV30 KJR28:KJR30 KTN28:KTN30 LDJ28:LDJ30 LNF28:LNF30 LXB28:LXB30 MGX28:MGX30 MQT28:MQT30 NAP28:NAP30 NKL28:NKL30 NUH28:NUH30 OED28:OED30 ONZ28:ONZ30 OXV28:OXV30 PHR28:PHR30 PRN28:PRN30 QBJ28:QBJ30 QLF28:QLF30 QVB28:QVB30 REX28:REX30 ROT28:ROT30 RYP28:RYP30 SIL28:SIL30 SSH28:SSH30 TCD28:TCD30 TLZ28:TLZ30 TVV28:TVV30 UFR28:UFR30 UPN28:UPN30 UZJ28:UZJ30 VJF28:VJF30 VTB28:VTB30 WCX28:WCX30 WMT28:WMT30 WWP28:WWP30 AH31:AH40 AH43:AH45 AH48:AH50 AH53:AH55 AH58:AH60 AH68:AH70 AH63:AH65 AH73:AH75 AH78:AH80 AH83:AH86 AH88:AH91 AH93:AH101" xr:uid="{00000000-0002-0000-0200-000005000000}">
      <formula1>"Continua,Aleatoria"</formula1>
    </dataValidation>
    <dataValidation type="list" allowBlank="1" showInputMessage="1" showErrorMessage="1" sqref="AI12:AI27 KE25:KE27 UA25:UA27 ADW25:ADW27 ANS25:ANS27 AXO25:AXO27 BHK25:BHK27 BRG25:BRG27 CBC25:CBC27 CKY25:CKY27 CUU25:CUU27 DEQ25:DEQ27 DOM25:DOM27 DYI25:DYI27 EIE25:EIE27 ESA25:ESA27 FBW25:FBW27 FLS25:FLS27 FVO25:FVO27 GFK25:GFK27 GPG25:GPG27 GZC25:GZC27 HIY25:HIY27 HSU25:HSU27 ICQ25:ICQ27 IMM25:IMM27 IWI25:IWI27 JGE25:JGE27 JQA25:JQA27 JZW25:JZW27 KJS25:KJS27 KTO25:KTO27 LDK25:LDK27 LNG25:LNG27 LXC25:LXC27 MGY25:MGY27 MQU25:MQU27 NAQ25:NAQ27 NKM25:NKM27 NUI25:NUI27 OEE25:OEE27 OOA25:OOA27 OXW25:OXW27 PHS25:PHS27 PRO25:PRO27 QBK25:QBK27 QLG25:QLG27 QVC25:QVC27 REY25:REY27 ROU25:ROU27 RYQ25:RYQ27 SIM25:SIM27 SSI25:SSI27 TCE25:TCE27 TMA25:TMA27 TVW25:TVW27 UFS25:UFS27 UPO25:UPO27 UZK25:UZK27 VJG25:VJG27 VTC25:VTC27 WCY25:WCY27 WMU25:WMU27 WWQ25:WWQ27 AI28:AI30 KE28:KE30 UA28:UA30 ADW28:ADW30 ANS28:ANS30 AXO28:AXO30 BHK28:BHK30 BRG28:BRG30 CBC28:CBC30 CKY28:CKY30 CUU28:CUU30 DEQ28:DEQ30 DOM28:DOM30 DYI28:DYI30 EIE28:EIE30 ESA28:ESA30 FBW28:FBW30 FLS28:FLS30 FVO28:FVO30 GFK28:GFK30 GPG28:GPG30 GZC28:GZC30 HIY28:HIY30 HSU28:HSU30 ICQ28:ICQ30 IMM28:IMM30 IWI28:IWI30 JGE28:JGE30 JQA28:JQA30 JZW28:JZW30 KJS28:KJS30 KTO28:KTO30 LDK28:LDK30 LNG28:LNG30 LXC28:LXC30 MGY28:MGY30 MQU28:MQU30 NAQ28:NAQ30 NKM28:NKM30 NUI28:NUI30 OEE28:OEE30 OOA28:OOA30 OXW28:OXW30 PHS28:PHS30 PRO28:PRO30 QBK28:QBK30 QLG28:QLG30 QVC28:QVC30 REY28:REY30 ROU28:ROU30 RYQ28:RYQ30 SIM28:SIM30 SSI28:SSI30 TCE28:TCE30 TMA28:TMA30 TVW28:TVW30 UFS28:UFS30 UPO28:UPO30 UZK28:UZK30 VJG28:VJG30 VTC28:VTC30 WCY28:WCY30 WMU28:WMU30 WWQ28:WWQ30 AI31:AI40 AI43:AI45 AI48:AI50 AI53:AI55 AI58:AI60 AI68:AI70 AI63:AI65 AI73:AI75 AI78:AI80 AI83:AI86 AI88:AI91 AI93:AI101" xr:uid="{00000000-0002-0000-0200-000006000000}">
      <formula1>"Con Registro,Sin Registro"</formula1>
    </dataValidation>
    <dataValidation type="list" allowBlank="1" showInputMessage="1" showErrorMessage="1" sqref="BI6" xr:uid="{00000000-0002-0000-0200-000007000000}">
      <formula1>$BI$9:$BI$13</formula1>
    </dataValidation>
    <dataValidation type="list" allowBlank="1" showInputMessage="1" showErrorMessage="1" sqref="H5" xr:uid="{00000000-0002-0000-0200-000008000000}">
      <formula1>"Estrategico,Misional,Apoyo"</formula1>
    </dataValidation>
    <dataValidation type="list" allowBlank="1" showInputMessage="1" showErrorMessage="1" sqref="P12" xr:uid="{00000000-0002-0000-0200-000009000000}">
      <formula1>$Q$12:$Q$15</formula1>
    </dataValidation>
    <dataValidation type="list" allowBlank="1" showInputMessage="1" showErrorMessage="1" sqref="P16 P20 P23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31 P35 P38 P43 P48 P53 P58 P63 P68 P73 P78 P83 P88" xr:uid="{00000000-0002-0000-0200-00000A000000}">
      <formula1>$Q$12:$Q$16</formula1>
    </dataValidation>
    <dataValidation type="list" allowBlank="1" showInputMessage="1" showErrorMessage="1" sqref="AE20:AE22 AE28:AE30 KA28:KA30 TW28:TW30 ADS28:ADS30 ANO28:ANO30 AXK28:AXK30 BHG28:BHG30 BRC28:BRC30 CAY28:CAY30 CKU28:CKU30 CUQ28:CUQ30 DEM28:DEM30 DOI28:DOI30 DYE28:DYE30 EIA28:EIA30 ERW28:ERW30 FBS28:FBS30 FLO28:FLO30 FVK28:FVK30 GFG28:GFG30 GPC28:GPC30 GYY28:GYY30 HIU28:HIU30 HSQ28:HSQ30 ICM28:ICM30 IMI28:IMI30 IWE28:IWE30 JGA28:JGA30 JPW28:JPW30 JZS28:JZS30 KJO28:KJO30 KTK28:KTK30 LDG28:LDG30 LNC28:LNC30 LWY28:LWY30 MGU28:MGU30 MQQ28:MQQ30 NAM28:NAM30 NKI28:NKI30 NUE28:NUE30 OEA28:OEA30 ONW28:ONW30 OXS28:OXS30 PHO28:PHO30 PRK28:PRK30 QBG28:QBG30 QLC28:QLC30 QUY28:QUY30 REU28:REU30 ROQ28:ROQ30 RYM28:RYM30 SII28:SII30 SSE28:SSE30 TCA28:TCA30 TLW28:TLW30 TVS28:TVS30 UFO28:UFO30 UPK28:UPK30 UZG28:UZG30 VJC28:VJC30 VSY28:VSY30 WCU28:WCU30 WMQ28:WMQ30 WWM28:WWM30 AE35:AE37 AE43:AE44 AE58:AE60 AE68:AE70 AE78:AE80 AE88:AE91" xr:uid="{00000000-0002-0000-0200-00000B000000}">
      <formula1>"Manual,Automático"</formula1>
    </dataValidation>
    <dataValidation type="list" allowBlank="1" showInputMessage="1" showErrorMessage="1" sqref="P95 P93 P99 P97" xr:uid="{00000000-0002-0000-0200-00000C000000}">
      <formula1>$Q$12:$Q$13</formula1>
    </dataValidation>
    <dataValidation type="list" allowBlank="1" showInputMessage="1" showErrorMessage="1" sqref="WVJ25:WVJ30 WLN25:WLN30 WBR25:WBR30 VRV25:VRV30 VHZ25:VHZ30 UYD25:UYD30 UOH25:UOH30 UEL25:UEL30 TUP25:TUP30 TKT25:TKT30 TAX25:TAX30 SRB25:SRB30 SHF25:SHF30 RXJ25:RXJ30 RNN25:RNN30 RDR25:RDR30 QTV25:QTV30 QJZ25:QJZ30 QAD25:QAD30 PQH25:PQH30 PGL25:PGL30 OWP25:OWP30 OMT25:OMT30 OCX25:OCX30 NTB25:NTB30 NJF25:NJF30 MZJ25:MZJ30 MPN25:MPN30 MFR25:MFR30 LVV25:LVV30 LLZ25:LLZ30 LCD25:LCD30 KSH25:KSH30 KIL25:KIL30 JYP25:JYP30 JOT25:JOT30 JEX25:JEX30 IVB25:IVB30 ILF25:ILF30 IBJ25:IBJ30 HRN25:HRN30 HHR25:HHR30 GXV25:GXV30 GNZ25:GNZ30 GED25:GED30 FUH25:FUH30 FKL25:FKL30 FAP25:FAP30 EQT25:EQT30 EGX25:EGX30 DXB25:DXB30 DNF25:DNF30 DDJ25:DDJ30 CTN25:CTN30 CJR25:CJR30 BZV25:BZV30 BPZ25:BPZ30 BGD25:BGD30 AWH25:AWH30 AML25:AML30 ACP25:ACP30 ST25:ST30 IX25:IX30 B12:B101" xr:uid="{00000000-0002-0000-0200-00000D000000}">
      <formula1>"Posibilidad de perdidad economica,Posibilidad de perdida reputacional,Posibilidad de perdida economica y reputacional,Posibilidad de perdida reputacional y economica"</formula1>
    </dataValidation>
    <dataValidation type="list" allowBlank="1" showInputMessage="1" showErrorMessage="1" sqref="WVN25:WVN30 WLR25:WLR30 WBV25:WBV30 VRZ25:VRZ30 VID25:VID30 UYH25:UYH30 UOL25:UOL30 UEP25:UEP30 TUT25:TUT30 TKX25:TKX30 TBB25:TBB30 SRF25:SRF30 SHJ25:SHJ30 RXN25:RXN30 RNR25:RNR30 RDV25:RDV30 QTZ25:QTZ30 QKD25:QKD30 QAH25:QAH30 PQL25:PQL30 PGP25:PGP30 OWT25:OWT30 OMX25:OMX30 ODB25:ODB30 NTF25:NTF30 NJJ25:NJJ30 MZN25:MZN30 MPR25:MPR30 MFV25:MFV30 LVZ25:LVZ30 LMD25:LMD30 LCH25:LCH30 KSL25:KSL30 KIP25:KIP30 JYT25:JYT30 JOX25:JOX30 JFB25:JFB30 IVF25:IVF30 ILJ25:ILJ30 IBN25:IBN30 HRR25:HRR30 HHV25:HHV30 GXZ25:GXZ30 GOD25:GOD30 GEH25:GEH30 FUL25:FUL30 FKP25:FKP30 FAT25:FAT30 EQX25:EQX30 EHB25:EHB30 DXF25:DXF30 DNJ25:DNJ30 DDN25:DDN30 CTR25:CTR30 CJV25:CJV30 BZZ25:BZZ30 BQD25:BQD30 BGH25:BGH30 AWL25:AWL30 AMP25:AMP30 ACT25:ACT30 SX25:SX30 JB25:JB30 F12:F101" xr:uid="{00000000-0002-0000-0200-00000E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WVU25:WVU30 WLY25:WLY30 WCC25:WCC30 VSG25:VSG30 VIK25:VIK30 UYO25:UYO30 UOS25:UOS30 UEW25:UEW30 TVA25:TVA30 TLE25:TLE30 TBI25:TBI30 SRM25:SRM30 SHQ25:SHQ30 RXU25:RXU30 RNY25:RNY30 REC25:REC30 QUG25:QUG30 QKK25:QKK30 QAO25:QAO30 PQS25:PQS30 PGW25:PGW30 OXA25:OXA30 ONE25:ONE30 ODI25:ODI30 NTM25:NTM30 NJQ25:NJQ30 MZU25:MZU30 MPY25:MPY30 MGC25:MGC30 LWG25:LWG30 LMK25:LMK30 LCO25:LCO30 KSS25:KSS30 KIW25:KIW30 JZA25:JZA30 JPE25:JPE30 JFI25:JFI30 IVM25:IVM30 ILQ25:ILQ30 IBU25:IBU30 HRY25:HRY30 HIC25:HIC30 GYG25:GYG30 GOK25:GOK30 GEO25:GEO30 FUS25:FUS30 FKW25:FKW30 FBA25:FBA30 ERE25:ERE30 EHI25:EHI30 DXM25:DXM30 DNQ25:DNQ30 DDU25:DDU30 CTY25:CTY30 CKC25:CKC30 CAG25:CAG30 BQK25:BQK30 BGO25:BGO30 AWS25:AWS30 AMW25:AMW30 ADA25:ADA30 TE25:TE30 JI25:JI30 M12:M101" xr:uid="{00000000-0002-0000-0200-00000F000000}">
      <formula1>"N/A,menor a 10 SMLMV,ENTRE 10 Y 50 SMLMV,entre 50 y 100 SMLMV,entre 100 y 500 SMLMV,Mayor a 500 SMLMV"</formula1>
    </dataValidation>
    <dataValidation type="list" allowBlank="1" showInputMessage="1" showErrorMessage="1" sqref="WXK25:WXK30 WNO25:WNO30 WDS25:WDS30 VTW25:VTW30 VKA25:VKA30 VAE25:VAE30 UQI25:UQI30 UGM25:UGM30 TWQ25:TWQ30 TMU25:TMU30 TCY25:TCY30 STC25:STC30 SJG25:SJG30 RZK25:RZK30 RPO25:RPO30 RFS25:RFS30 QVW25:QVW30 QMA25:QMA30 QCE25:QCE30 PSI25:PSI30 PIM25:PIM30 OYQ25:OYQ30 OOU25:OOU30 OEY25:OEY30 NVC25:NVC30 NLG25:NLG30 NBK25:NBK30 MRO25:MRO30 MHS25:MHS30 LXW25:LXW30 LOA25:LOA30 LEE25:LEE30 KUI25:KUI30 KKM25:KKM30 KAQ25:KAQ30 JQU25:JQU30 JGY25:JGY30 IXC25:IXC30 ING25:ING30 IDK25:IDK30 HTO25:HTO30 HJS25:HJS30 GZW25:GZW30 GQA25:GQA30 GGE25:GGE30 FWI25:FWI30 FMM25:FMM30 FCQ25:FCQ30 ESU25:ESU30 EIY25:EIY30 DZC25:DZC30 DPG25:DPG30 DFK25:DFK30 CVO25:CVO30 CLS25:CLS30 CBW25:CBW30 BSA25:BSA30 BIE25:BIE30 AYI25:AYI30 AOM25:AOM30 AEQ25:AEQ30 UU25:UU30 KY25:KY30 BC12:BC101" xr:uid="{00000000-0002-0000-0200-000010000000}">
      <formula1>"Sin Iniciar,En proceso,Cerrado"</formula1>
    </dataValidation>
  </dataValidations>
  <pageMargins left="0.7" right="0.7" top="0.75" bottom="0.75" header="0.3" footer="0.3"/>
  <pageSetup orientation="portrait" horizontalDpi="4294967292"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2023-11-02T19:06:10Z</dcterms:modified>
</cp:coreProperties>
</file>