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padilla\Downloads\"/>
    </mc:Choice>
  </mc:AlternateContent>
  <xr:revisionPtr revIDLastSave="0" documentId="8_{F43B2407-CCCB-4D75-8F6B-6EA03AA792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nes de compra 2022" sheetId="1" r:id="rId1"/>
    <sheet name="CONSOLIDADO A MAYO 15-2023" sheetId="4" r:id="rId2"/>
  </sheets>
  <definedNames>
    <definedName name="_xlnm._FilterDatabase" localSheetId="0" hidden="1">'ordenes de compra 2022'!$A$1:$BF$55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67" i="1" l="1"/>
  <c r="AU65" i="1"/>
  <c r="AU57" i="1"/>
  <c r="AU7" i="1"/>
  <c r="AU59" i="1"/>
  <c r="AU60" i="1"/>
  <c r="AU13" i="1"/>
  <c r="AU24" i="1"/>
  <c r="AU58" i="1"/>
  <c r="AU61" i="1"/>
  <c r="AU62" i="1"/>
  <c r="AU56" i="1"/>
  <c r="AU12" i="1"/>
  <c r="AU4" i="1"/>
  <c r="AU5" i="1"/>
  <c r="AU6" i="1"/>
  <c r="AU3" i="1"/>
  <c r="AU2" i="1"/>
  <c r="B28" i="4"/>
  <c r="B19" i="4"/>
  <c r="B10" i="4"/>
</calcChain>
</file>

<file path=xl/sharedStrings.xml><?xml version="1.0" encoding="utf-8"?>
<sst xmlns="http://schemas.openxmlformats.org/spreadsheetml/2006/main" count="581" uniqueCount="324">
  <si>
    <t>Objeto del Contrato</t>
  </si>
  <si>
    <t xml:space="preserve">Lugar de Ejecución del Contrato
</t>
  </si>
  <si>
    <t xml:space="preserve">Fecha de Inicio </t>
  </si>
  <si>
    <t>Fecha de Terminación Inicial</t>
  </si>
  <si>
    <t>Area del Supervisor</t>
  </si>
  <si>
    <t>Nombre del Supervisor</t>
  </si>
  <si>
    <t>Plazo de Prorroga 2</t>
  </si>
  <si>
    <t>Total Días Prorrogas</t>
  </si>
  <si>
    <t>Fecha Final de Terminación</t>
  </si>
  <si>
    <t>Valor de Adición 1</t>
  </si>
  <si>
    <t>Valor Total Adicionado</t>
  </si>
  <si>
    <t>Valor Total del Contrato</t>
  </si>
  <si>
    <t>Estado</t>
  </si>
  <si>
    <t>Vinculo SECOP</t>
  </si>
  <si>
    <t>Razón 
Social</t>
  </si>
  <si>
    <t>Valor de 
CDP</t>
  </si>
  <si>
    <t>Valor 
del RP</t>
  </si>
  <si>
    <t>Fecha de 
Prorroga 2</t>
  </si>
  <si>
    <t>Disminución 
Días</t>
  </si>
  <si>
    <t>Total 
Días Contrato</t>
  </si>
  <si>
    <t>Fecha de Suscripción
Adición 1</t>
  </si>
  <si>
    <t>Fecha de Suscripción
Adición 2</t>
  </si>
  <si>
    <t>Valor 
Adición 2</t>
  </si>
  <si>
    <t xml:space="preserve">Vigencía </t>
  </si>
  <si>
    <t>Número y fecha de CDP</t>
  </si>
  <si>
    <t>Número y fecha del RP</t>
  </si>
  <si>
    <t>REVISOR POR UAC</t>
  </si>
  <si>
    <t xml:space="preserve">Afectación del Recurso </t>
  </si>
  <si>
    <t xml:space="preserve">Numero de solicitud de cotización </t>
  </si>
  <si>
    <t>Número de Orden de Compra</t>
  </si>
  <si>
    <t>Fecha 
Suscripción orden de compra</t>
  </si>
  <si>
    <t>Organización Terpel S.A.</t>
  </si>
  <si>
    <t xml:space="preserve">Telefono Supervisor </t>
  </si>
  <si>
    <t>NIT</t>
  </si>
  <si>
    <t>Contacto Principal</t>
  </si>
  <si>
    <t>Celular Encargado</t>
  </si>
  <si>
    <t>Correo Proveedor</t>
  </si>
  <si>
    <t>CARTAGENA</t>
  </si>
  <si>
    <t xml:space="preserve">INSTRUMENTO DE AGREGACIÓN DE DEMANDA </t>
  </si>
  <si>
    <t>Jeimmy Marcela Rojas Lopez</t>
  </si>
  <si>
    <t>Plazo de 
Prorroga 4</t>
  </si>
  <si>
    <t>fecha maxima de liquidación</t>
  </si>
  <si>
    <t>colombiacompraefic@terpel.com</t>
  </si>
  <si>
    <t>dependencia ejecutora</t>
  </si>
  <si>
    <t>DATT</t>
  </si>
  <si>
    <t>funcionamiento</t>
  </si>
  <si>
    <t>Destinación del Gasto</t>
  </si>
  <si>
    <t>Origen de los Recursos</t>
  </si>
  <si>
    <t>Valor del Contrato</t>
  </si>
  <si>
    <t>Secretaria General</t>
  </si>
  <si>
    <t>CDP Unidad Ejecutora</t>
  </si>
  <si>
    <t>Fecha de Adición</t>
  </si>
  <si>
    <t>Valor RP</t>
  </si>
  <si>
    <t>Nuevo cdp</t>
  </si>
  <si>
    <t>Nuevo Plazo de Ejecución</t>
  </si>
  <si>
    <t>Combustible</t>
  </si>
  <si>
    <t>Distracom S.A.</t>
  </si>
  <si>
    <t>gestioncontratos@distracom.com.co</t>
  </si>
  <si>
    <t>DADIS</t>
  </si>
  <si>
    <t>COMANDANTE DEL CUERPO OFICIAL DE BOMBEROS DE CARTAGENA</t>
  </si>
  <si>
    <t>LINK</t>
  </si>
  <si>
    <t>Consumibles de Impresión</t>
  </si>
  <si>
    <t>Órdenes de compra del 1° al 15 de Mayo</t>
  </si>
  <si>
    <t>Ordenes de Compra Vs Instrumento de Agregación de demanda</t>
  </si>
  <si>
    <t xml:space="preserve">Órdenes de compra Vs Dependencia </t>
  </si>
  <si>
    <t>Direccion Administrativa de Apoyo Logistico</t>
  </si>
  <si>
    <t>Secretaría de Educación</t>
  </si>
  <si>
    <t>Total</t>
  </si>
  <si>
    <t xml:space="preserve">Total </t>
  </si>
  <si>
    <t>Instrumento de Agregación de demanda Vs Presupuesto</t>
  </si>
  <si>
    <t>INSTRUMENTO DE AGREGACION DE DEMANDA</t>
  </si>
  <si>
    <t>OBJETO ORDEN DE COMPRA</t>
  </si>
  <si>
    <t>Rep. Legal</t>
  </si>
  <si>
    <t>31/12/2022</t>
  </si>
  <si>
    <t>DAAL</t>
  </si>
  <si>
    <t>SUMINISTRO DE COMBUSTIBLE PARA EL PARQUE AUTOMOTOR Y EQUIPOS AL SERVICIO DE LA ALCALDIA MAYOR DE CARTAGENA DE INDIAS</t>
  </si>
  <si>
    <t>Andre Kerguelen</t>
  </si>
  <si>
    <t>AUXILIAR ADMINISTRATIVO COD. 407 GRADO 03 DE LA DIRECCIÓN ADMINISTRATIVO DE APOYO LOGÍSTICO</t>
  </si>
  <si>
    <t>No. 54 del 23/01/2023</t>
  </si>
  <si>
    <t>https://www.colombiacompra.gov.co/tienda-virtual-del-estado-colombiano/ordenes-compra/104474</t>
  </si>
  <si>
    <t>TÉCNICO OPERATIVO CÓDIGO 314 GRADO 17</t>
  </si>
  <si>
    <t>No. 21 del 25/01/2023</t>
  </si>
  <si>
    <t>https://www.colombiacompra.gov.co/tienda-virtual-del-estado-colombiano/ordenes-compra/104481</t>
  </si>
  <si>
    <t xml:space="preserve">Secretaria de participación y convivencia ciudadana </t>
  </si>
  <si>
    <t>No. 21 del 31/01/2023</t>
  </si>
  <si>
    <t>https://www.colombiacompra.gov.co/tienda-virtual-del-estado-colombiano/ordenes-compra/104482</t>
  </si>
  <si>
    <t>105 del 10/02/2023</t>
  </si>
  <si>
    <t>Propios</t>
  </si>
  <si>
    <t>635 del 09/02/2023</t>
  </si>
  <si>
    <t>Vehículos III</t>
  </si>
  <si>
    <t>ADQUISICIÓN DE UN VEHÍCULO (CAMIÓN), PARA EL DESARROLLO OPTIMO DE LAS GESTIONES DE OFERTA SOCIAL Y JORNADAS QUE SE LLEVAN A CABO EN EL PLAN DE EMERGENCIA SOCIAL PEDRO ROMERO EN EL MARCO DEL PROGRAMA “FORTALECIMIENTO INSTITUCIONAL” DEL PES-PR.</t>
  </si>
  <si>
    <t>UT MORARCI AUTOCOM 2020</t>
  </si>
  <si>
    <t>amp.vehiculos@morarci.com</t>
  </si>
  <si>
    <t>Franciso Jose Jaramillo Giraldo</t>
  </si>
  <si>
    <t>Asesora de despacho Código 105 Grado 59 Plan de Emergencia Social Pedro Romero PES-PR</t>
  </si>
  <si>
    <t>PES</t>
  </si>
  <si>
    <t>No. 29 del 20/01/2023</t>
  </si>
  <si>
    <t>Inversión</t>
  </si>
  <si>
    <t>Despacho del Alcalde</t>
  </si>
  <si>
    <t>525 del 15/03/2023</t>
  </si>
  <si>
    <t>https://www.colombiacompra.gov.co/tienda-virtual-del-estado-colombiano/ordenes-compra/106207</t>
  </si>
  <si>
    <t>206 del 24/02/2023</t>
  </si>
  <si>
    <t>UT ALIMENTOS CARIBE A&amp;A</t>
  </si>
  <si>
    <t>901553140-4</t>
  </si>
  <si>
    <t>KAREN CALDERON</t>
  </si>
  <si>
    <t>karencal27@hotmail.com</t>
  </si>
  <si>
    <t>CONTRATAR EL SUMINISTRO DE KITS DE ALIMENTOS COMO AYUDA HUMANITARIA ALIMENTARIA PARA ATENDER LAS EMERGENCIAS PRESENTADAS EN EL DISTRITO DE CARTAGENA Y BRINDAR AYUDA A LA POBLACIÓN CARTAGENERA EN EL MARCO DEL PROYECTO “CONTROL DE LOS RIESGOS EN NUESTRO TERRITORIO CARTAGENA DE INDIAS”.</t>
  </si>
  <si>
    <t>Jefe de Oficina Asesora Código 115 grado 59 (Gestión del Riesgo)</t>
  </si>
  <si>
    <t>Gestión del Riesgo</t>
  </si>
  <si>
    <t>No. 51 del 15/03/2023</t>
  </si>
  <si>
    <t>541 del 29/03/2023</t>
  </si>
  <si>
    <t>https://www.colombiacompra.gov.co/tienda-virtual-del-estado-colombiano/ordenes-compra/106997</t>
  </si>
  <si>
    <t>Ayudas Humanitarias</t>
  </si>
  <si>
    <t>ETP III</t>
  </si>
  <si>
    <t>Transporte Empresarial</t>
  </si>
  <si>
    <t>Consumibles de Impresión II</t>
  </si>
  <si>
    <t>VENEPLAST LTDA</t>
  </si>
  <si>
    <t>bogota10@papeleriaveneplast.com</t>
  </si>
  <si>
    <t>DIANA CAROLINA MONTIEL VARGAS</t>
  </si>
  <si>
    <t>ADQUISICIÓN DE TÓNER PARA LAS IMPRESORAS MARCA HP RELACIONADAS EN EL CONTRATO DE COMODATO POR CESIÓN DE USO Y GOCE PARA EL CUMPLIMIENTO DE LOS FINES MISIONALES ASÍ COMO PARA LAS DEMÁS DEPENDENCIAS QUE LO REQUIERAN DE LA ALCALDÍA MAYOR DE CARTAGENA DE INDIAS D.T. Y C</t>
  </si>
  <si>
    <t>Técnico Administrativo Código 314 Grado 21</t>
  </si>
  <si>
    <t>No. 38 del 03/02/2023</t>
  </si>
  <si>
    <t>No. 74 del 08/02/2023</t>
  </si>
  <si>
    <t>No, 117 del 16/03/2023</t>
  </si>
  <si>
    <t>https://www.colombiacompra.gov.co/tienda-virtual-del-estado-colombiano/ordenes-compra/108001</t>
  </si>
  <si>
    <t>TECNOPHONE COLOMBIA SAS</t>
  </si>
  <si>
    <t>gerencia@tecnophone.co</t>
  </si>
  <si>
    <t>NESTOR JAVIER FLOREZ</t>
  </si>
  <si>
    <t>ADQUISICIÓN DE EQUIPOS PARA EL FORTALECIMIENTO DE LA INFRAESTRUCTURA TECNOLÓGICA CON DESTINO A LA SECRETARIA DE EDUCACIÓN DISTRITAL DE CARTAGENA.</t>
  </si>
  <si>
    <t>Profesional Especializado Grado 41 Código 222</t>
  </si>
  <si>
    <t>S.E.D</t>
  </si>
  <si>
    <t>No. 43 del 19/01/2023</t>
  </si>
  <si>
    <t>Secretaria de Educación</t>
  </si>
  <si>
    <t>https://www.colombiacompra.gov.co/tienda-virtual-del-estado-colombiano/ordenes-compra/109206</t>
  </si>
  <si>
    <t>UNION TEMPORAL ALIANZA TRANSNACIONAL</t>
  </si>
  <si>
    <t>gerencia@bahiaclass.com</t>
  </si>
  <si>
    <t>Jaime Wilson Garzón Alfaro</t>
  </si>
  <si>
    <t>PRESTACIÓN DEL SERVICIO DE TRANSPORTE AUTOMOTOR TERRESTRE ESPECIAL CON CONDUCTOR PARA EL DESPLAZAMIENTO DE LOS FUNCIONARIOS Y CONTRATISTAS DE LAS DEPENDENCIAS DEL DISTRITO TURÍSTICO Y CULTURAL DE CARTAGENA DE INDIAS</t>
  </si>
  <si>
    <t>300 4906256</t>
  </si>
  <si>
    <t>DIRECTORA ADMINISTRATIVA DE APOYO LOGÍSTICO</t>
  </si>
  <si>
    <t>https://www.colombiacompra.gov.co/tienda-virtual-del-estado-colombiano/ordenes-compra/109044</t>
  </si>
  <si>
    <t>https://www.colombiacompra.gov.co/tienda-virtual-del-estado-colombiano/ordenes-compra/109027</t>
  </si>
  <si>
    <t>712 del 12/05/2023</t>
  </si>
  <si>
    <t>No. 11 del 28/02/2023</t>
  </si>
  <si>
    <t>No. 29 del 03/02/2023</t>
  </si>
  <si>
    <t>No. 34 del 27/01/2023</t>
  </si>
  <si>
    <t>No. 35 del 27/01/2023</t>
  </si>
  <si>
    <t>No. 36 del 27/01/2023</t>
  </si>
  <si>
    <t>No. 37 del 01/02/2023</t>
  </si>
  <si>
    <t>No. 37 del 27/01/2023</t>
  </si>
  <si>
    <t>No. 37 del 22/03/2023</t>
  </si>
  <si>
    <t>No. 38 del 01/02/2023</t>
  </si>
  <si>
    <t>No. 39 del 01/02/2023</t>
  </si>
  <si>
    <t>No. 39 del 13/04/2023</t>
  </si>
  <si>
    <t>No. 40 del 01/02/2023</t>
  </si>
  <si>
    <t>No. 41 del 01/02/2023</t>
  </si>
  <si>
    <t>No. 42 del 01/02/2023</t>
  </si>
  <si>
    <t>No. 178 del 09/03/2023</t>
  </si>
  <si>
    <t>No. 53 del 20/01/2023</t>
  </si>
  <si>
    <t>No. 72 del 31/01/2023</t>
  </si>
  <si>
    <t>No. 79 del 07/02/2023</t>
  </si>
  <si>
    <t>No. 118 del 30/03/2023</t>
  </si>
  <si>
    <t>No. 43 del 01/02/2023</t>
  </si>
  <si>
    <t>No. 44 del 01/02/2023</t>
  </si>
  <si>
    <t>No. 45 del 08/02/2023</t>
  </si>
  <si>
    <t>No. 45 del 01/02/2023</t>
  </si>
  <si>
    <t>No. 46 del 01/02/2023</t>
  </si>
  <si>
    <t>No. 47 del 01/02/2023</t>
  </si>
  <si>
    <t>No. 48 del 07/02/2023</t>
  </si>
  <si>
    <t>No. 49 del 07/02/2023</t>
  </si>
  <si>
    <t>No. 50 del 07/02/2023</t>
  </si>
  <si>
    <t>No. 51 del 07/02/2023</t>
  </si>
  <si>
    <t>No. 52 del 07/02/2023</t>
  </si>
  <si>
    <t>N/A</t>
  </si>
  <si>
    <t>No. 109 del 06/02/2023</t>
  </si>
  <si>
    <t>1392 del 21/04/2023</t>
  </si>
  <si>
    <t>1393 del 21/04/2023</t>
  </si>
  <si>
    <t>556 del 21/04/2023</t>
  </si>
  <si>
    <t>134 del 15/05/2023</t>
  </si>
  <si>
    <t>Secretaria de Infraestructura</t>
  </si>
  <si>
    <t>304 del 15/05/2023</t>
  </si>
  <si>
    <t>Secretaria de Planeación</t>
  </si>
  <si>
    <t>302 del 15/05/2023</t>
  </si>
  <si>
    <t>Secretaria del Interior y convivencia ciudadana</t>
  </si>
  <si>
    <t>311 del 15/05/2023</t>
  </si>
  <si>
    <t>Secretaia de Participación y Desarrollo Social</t>
  </si>
  <si>
    <t>1543 del 15/05/2023</t>
  </si>
  <si>
    <t>713 del 15/05/2023</t>
  </si>
  <si>
    <t>714 del 15/05/2023</t>
  </si>
  <si>
    <t>715 del 15/05/2023</t>
  </si>
  <si>
    <t>452 del 15/05/2023</t>
  </si>
  <si>
    <t>305 del 15/05/2023</t>
  </si>
  <si>
    <t>SGP</t>
  </si>
  <si>
    <t>378 del 15/05/2023</t>
  </si>
  <si>
    <t>135 del 15/05/2023</t>
  </si>
  <si>
    <t>314 del 15/05/2023</t>
  </si>
  <si>
    <t>Secretaria de Participación y Desarrollo Social</t>
  </si>
  <si>
    <t>316 de 15/05/2023</t>
  </si>
  <si>
    <t>315 del 15/05/2023</t>
  </si>
  <si>
    <t>318 del 15/05/2023</t>
  </si>
  <si>
    <t>319 del 15/05/2023</t>
  </si>
  <si>
    <t>317 del 15/05/2023</t>
  </si>
  <si>
    <t>320 del 15/05/2023</t>
  </si>
  <si>
    <t>307 del 15/05/2023</t>
  </si>
  <si>
    <t>303 del 15/05/2023</t>
  </si>
  <si>
    <t>Secretaria del Interior y Convivencia Ciudadana</t>
  </si>
  <si>
    <t>312 del 15/05/2023</t>
  </si>
  <si>
    <t>306 del 15/05/2023</t>
  </si>
  <si>
    <t>308 del 15/05/2023</t>
  </si>
  <si>
    <t>309 del 15/05/2023</t>
  </si>
  <si>
    <t>313 del 15/05/2023</t>
  </si>
  <si>
    <t>453 del 15/05/2023</t>
  </si>
  <si>
    <t>327 del 15/05/2023</t>
  </si>
  <si>
    <t>326 del 15/05/2023</t>
  </si>
  <si>
    <t>458 del 15/05/2023</t>
  </si>
  <si>
    <t>Secretaria de Hacienda</t>
  </si>
  <si>
    <t>325 del 15/05/2023</t>
  </si>
  <si>
    <t>570 del 15/05/2023</t>
  </si>
  <si>
    <t>323 del 15/05/2023</t>
  </si>
  <si>
    <t>321 del 15/05/2023</t>
  </si>
  <si>
    <t>571 del 15/05/2023</t>
  </si>
  <si>
    <t>324 del 15/05/2023</t>
  </si>
  <si>
    <t>322 del 15/05/2023</t>
  </si>
  <si>
    <t>573 del 16/05/2023</t>
  </si>
  <si>
    <t>1552 del 15/05/2023</t>
  </si>
  <si>
    <t>720 del 15/05/2023</t>
  </si>
  <si>
    <t>718 del 15/05/2023</t>
  </si>
  <si>
    <t>719 del 15/05/2023</t>
  </si>
  <si>
    <t>436 del 26/04/2023</t>
  </si>
  <si>
    <t>368 del 09/05/2023</t>
  </si>
  <si>
    <t>PRESTACIÓN DE SERVICIOS DE TRANSPORTE TERRESTRE ESPECIAL INCLUIDO CONDUCTOR PARA EL APOYO EN EL DESPLAZAMIENTO DE LOS FUNCIONARIOS Y CONTRATISTAS DE LA REGISTRADURÍA DEL ESTADO CIVIL SECCIONAL CARTAGENA EN LA REALIZACIÓN DE LAS ELECCIONES DE GOBERNADOR, ALCALDES LOCALES, ASAMBLEA, CONCEJO Y JUNTAS DE ADMINISTRACIÓN LOCAL- JAL SEGÚN NECESIDAD DEL SERVICIO.</t>
  </si>
  <si>
    <t>DIRECTORA ADMINISTRATIVA DE APOYO LOGISTICO</t>
  </si>
  <si>
    <t>No. 108 del 08/03/2023</t>
  </si>
  <si>
    <t>959 del 21/07/2023</t>
  </si>
  <si>
    <t>No. 44 del 19/07/2023</t>
  </si>
  <si>
    <t>https://www.colombiacompra.gov.co/tienda-virtual-del-estado-colombiano/ordenes-compra/113224</t>
  </si>
  <si>
    <t>2268 del 18/07/2023</t>
  </si>
  <si>
    <t>CONTRATAR LA ADQUISICIÓN, Y DISTRIBUCIÓN DE KITS ALIMENTICIOS PARA LA CANASTA BÁSICA FAMILIAR, EN EL MARCO DEL PROGRAMA SEGURIDAD ALIMENTARIA Y NUTRICIONAL PARA LA SUPERACIÓN DE LA POBREZA EXTREMA DEL PLAN DE EMERGENCIA SOCIAL PEDRO ROMERO PES-PR.</t>
  </si>
  <si>
    <t>Asesora de despacho Código 105 Grado 59 (Plan de Emergencia Social Pedro Romero. - PES-PR)</t>
  </si>
  <si>
    <t>No. 102 del 16/06/2023</t>
  </si>
  <si>
    <t>Regalias</t>
  </si>
  <si>
    <t>861 del 02/08/2023</t>
  </si>
  <si>
    <t>https://www.colombiacompra.gov.co/tienda-virtual-del-estado-colombiano/ordenes-compra/113932</t>
  </si>
  <si>
    <t>Materiales de construcción y ferretería</t>
  </si>
  <si>
    <t>UNION TEMPORAL ESTUDIOS 049</t>
  </si>
  <si>
    <t>utestudios049@gmail.com</t>
  </si>
  <si>
    <t>SEBASTIAN MENDEZ ZORRILLA</t>
  </si>
  <si>
    <t>SUMINISTRO DE ELEMENTOS DE FERRETERÍA PARA LA REALIZACIÓN DE MANTENIMIENTOS A LOS BIENES MUEBLES E INMUEBLES PERTENECIENTES AL DISTRITO DE CARTAGENA DE INDIAS O AQUELLOS DONDE EJERZA FUNCIONES LA ADMINISTRACIÓN DISTRITAL</t>
  </si>
  <si>
    <t>No. 123 del 22/03/2023</t>
  </si>
  <si>
    <t>No. 92 del 24/05/2023</t>
  </si>
  <si>
    <t>No. 73 del 29/03/2023</t>
  </si>
  <si>
    <t>https://www.colombiacompra.gov.co/tienda-virtual-del-estado-colombiano/ordenes-compra/113727</t>
  </si>
  <si>
    <t>No. 156</t>
  </si>
  <si>
    <t>No. 116</t>
  </si>
  <si>
    <t>No. 266</t>
  </si>
  <si>
    <t>486 del 15/08/2023</t>
  </si>
  <si>
    <t>879 del 15/08/2023</t>
  </si>
  <si>
    <t>880 del 15/08/2023</t>
  </si>
  <si>
    <t>2446 del 15/08/2023</t>
  </si>
  <si>
    <t>2447 del 15/08/2023</t>
  </si>
  <si>
    <t>757 del 11/08/2023</t>
  </si>
  <si>
    <t>Sandra Acevedo</t>
  </si>
  <si>
    <t>No. 53</t>
  </si>
  <si>
    <t>No. 51</t>
  </si>
  <si>
    <t>892 del 31/07/2023</t>
  </si>
  <si>
    <t>2368 del 31/07/2023</t>
  </si>
  <si>
    <t>No. 11</t>
  </si>
  <si>
    <t>141 del 31/07/2023</t>
  </si>
  <si>
    <t>No. 41 del 25/04/2023</t>
  </si>
  <si>
    <t>No. 59 del 04/04/2023</t>
  </si>
  <si>
    <t>No. 188 del 24/03/2023</t>
  </si>
  <si>
    <t>934 del 04/09/2023</t>
  </si>
  <si>
    <t>2599 del 04/09/2023</t>
  </si>
  <si>
    <t>873 del 04/09/2023</t>
  </si>
  <si>
    <t>621 del 04/09/2023</t>
  </si>
  <si>
    <t>2600 del 04/09/2023</t>
  </si>
  <si>
    <t>Alfonso Rada</t>
  </si>
  <si>
    <t>Karen Ramirez</t>
  </si>
  <si>
    <t>Yamileth Tapia</t>
  </si>
  <si>
    <t>COLSOF SAS</t>
  </si>
  <si>
    <t>ccecolsof@colsof.com.co</t>
  </si>
  <si>
    <t>JHON VELANDIA</t>
  </si>
  <si>
    <t>ADQUISICIÓN DE INFRAESTRUCTURA TECNOLÓGICA PARA LA SECRETARÍA DE EDUCACIÓN Y LAS INSTITUCIONES EDUCATIVAS OFICIALES DEL DISTRITO DE CARTAGENA DE INDIAS.</t>
  </si>
  <si>
    <t>DICKSON ACOSTA JULIO – Profesional Especializado Servicios Informáticos</t>
  </si>
  <si>
    <t>SED</t>
  </si>
  <si>
    <t>https://www.colombiacompra.gov.co/tienda-virtual-del-estado-colombiano/ordenes-compra/116769</t>
  </si>
  <si>
    <t>Gonzalo Rada</t>
  </si>
  <si>
    <t>Paolo Bonilla</t>
  </si>
  <si>
    <t>https://www.colombiacompra.gov.co/tienda-virtual-del-estado-colombiano/ordenes-compra/116751</t>
  </si>
  <si>
    <t>https://www.colombiacompra.gov.co/tienda-virtual-del-estado-colombiano/ordenes-compra/115706</t>
  </si>
  <si>
    <t>https://www.colombiacompra.gov.co/tienda-virtual-del-estado-colombiano/ordenes-compra/115705</t>
  </si>
  <si>
    <t>KEY MARKET SAS EN REORGANIZACION</t>
  </si>
  <si>
    <t>ecaro@keymarket.com.co</t>
  </si>
  <si>
    <t>ENVER JOSUE CARO VEGA</t>
  </si>
  <si>
    <t>Dickson Manuel Acosta Julio – Profesional Especializado de Servicios Informáticos</t>
  </si>
  <si>
    <t>VASQUEZ CARO Y CIA SAS</t>
  </si>
  <si>
    <t>d.lopez@suministrosoficina.com.co</t>
  </si>
  <si>
    <t>DIDIER LOPEZ</t>
  </si>
  <si>
    <t>CONTRATAR LA ADQUISICIÓN DE EQUIPOS TECNOLÓGICOS, PARA EL DESARROLLO ÓPTIMO DE LAS GESTIONES DE OFERTA SOCIAL Y JORNADAS QUE SE LLEVAN A CABO EN LAS JUNTAS DE ACCIÓN COMUNAL DE LAS LOCALIDADES 1, 2 Y 3 DE LA CIUDAD DE CARTAGENA DE INDIAS.</t>
  </si>
  <si>
    <t>Directora de Oficina Asesora de Despacho Código 020 Grado 61 (Secretaria de Participación y Desarrollo social)</t>
  </si>
  <si>
    <t>Sec. de Participación</t>
  </si>
  <si>
    <t>SISTETRONICS SAS</t>
  </si>
  <si>
    <t>cce@sistetronics.com</t>
  </si>
  <si>
    <t>JOHNNY MARK RAMOS MARIN</t>
  </si>
  <si>
    <t>HARDWARE ASESORIAS SOFTWARE LTDA</t>
  </si>
  <si>
    <t>PE UNIVERSITARIO SERVICIOS INFORMÁTICOS DICKSON ACOSTA JULIO</t>
  </si>
  <si>
    <t>amp@hasltda.com</t>
  </si>
  <si>
    <t>LUZ AMPARO LIZARAZO BUENO</t>
  </si>
  <si>
    <t>https://www.colombiacompra.gov.co/tienda-virtual-del-estado-colombiano/ordenes-compra/118032</t>
  </si>
  <si>
    <t>https://www.colombiacompra.gov.co/tienda-virtual-del-estado-colombiano/ordenes-compra/117688</t>
  </si>
  <si>
    <t>PAOLO BONILLA</t>
  </si>
  <si>
    <t>https://www.colombiacompra.gov.co/tienda-virtual-del-estado-colombiano/ordenes-compra/119248</t>
  </si>
  <si>
    <t>No. 63 del 03/03/2023</t>
  </si>
  <si>
    <t>No. 182 del 30/06/2023</t>
  </si>
  <si>
    <t>No. 44 del 19/01/2023</t>
  </si>
  <si>
    <t>592 del 28/07/2023</t>
  </si>
  <si>
    <t>849 del 28/07/2023</t>
  </si>
  <si>
    <t>2357 del 28/07/2023</t>
  </si>
  <si>
    <t>No. 161 del 27/09/2023</t>
  </si>
  <si>
    <t>1219 del 24/10/2023</t>
  </si>
  <si>
    <t>491 del 18/09/2023</t>
  </si>
  <si>
    <t>493 del 18/09/2023</t>
  </si>
  <si>
    <t>552 del 17/10/2023</t>
  </si>
  <si>
    <t>700 del 08/11/2023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</si>
</sst>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rgb="FF2F2F2F"/>
      <name val="Calibri"/>
      <family val="2"/>
      <scheme val="minor"/>
    </font>
    <font>
      <b/>
      <sz val="1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0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>
      <alignment horizontal="center" vertical="center" readingOrder="1"/>
    </xf>
    <xf numFmtId="0" fontId="2" fillId="3" borderId="1" xfId="0" applyFont="1" applyFill="1" applyBorder="1" applyAlignment="1">
      <alignment horizontal="center" vertical="center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164" fontId="0" fillId="0" borderId="0" xfId="1" applyFont="1"/>
    <xf numFmtId="0" fontId="3" fillId="2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8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vertical="center"/>
    </xf>
    <xf numFmtId="164" fontId="10" fillId="0" borderId="1" xfId="1" applyFont="1" applyBorder="1" applyAlignment="1">
      <alignment horizontal="right" vertical="center"/>
    </xf>
    <xf numFmtId="164" fontId="9" fillId="0" borderId="1" xfId="1" applyFont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164" fontId="0" fillId="0" borderId="0" xfId="0" applyNumberFormat="1"/>
    <xf numFmtId="164" fontId="0" fillId="0" borderId="0" xfId="1" applyFont="1" applyBorder="1"/>
    <xf numFmtId="0" fontId="2" fillId="4" borderId="1" xfId="0" applyFont="1" applyFill="1" applyBorder="1" applyAlignment="1">
      <alignment horizontal="center" vertical="center" wrapText="1" readingOrder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164" fontId="2" fillId="5" borderId="1" xfId="1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vertical="center"/>
    </xf>
    <xf numFmtId="14" fontId="2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horizontal="right" vertical="center"/>
    </xf>
    <xf numFmtId="164" fontId="2" fillId="6" borderId="1" xfId="1" applyFont="1" applyFill="1" applyBorder="1" applyAlignment="1">
      <alignment horizontal="right" vertical="center"/>
    </xf>
    <xf numFmtId="164" fontId="2" fillId="6" borderId="1" xfId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0" fontId="2" fillId="6" borderId="0" xfId="0" applyFont="1" applyFill="1" applyAlignment="1">
      <alignment vertical="center"/>
    </xf>
    <xf numFmtId="0" fontId="6" fillId="6" borderId="1" xfId="2" applyFont="1" applyFill="1" applyBorder="1" applyAlignment="1">
      <alignment horizontal="center" vertical="center" wrapText="1"/>
    </xf>
    <xf numFmtId="164" fontId="2" fillId="6" borderId="1" xfId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6" fillId="5" borderId="1" xfId="2" applyFont="1" applyFill="1" applyBorder="1" applyAlignment="1">
      <alignment vertical="center" wrapText="1"/>
    </xf>
    <xf numFmtId="164" fontId="2" fillId="5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2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164" fontId="11" fillId="6" borderId="1" xfId="1" applyFont="1" applyFill="1" applyBorder="1" applyAlignment="1">
      <alignment horizontal="right" vertical="center"/>
    </xf>
    <xf numFmtId="0" fontId="6" fillId="5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 readingOrder="1"/>
    </xf>
    <xf numFmtId="0" fontId="6" fillId="6" borderId="1" xfId="2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6" fillId="6" borderId="1" xfId="2" applyFont="1" applyFill="1" applyBorder="1" applyAlignment="1">
      <alignment horizontal="center" vertical="center" wrapText="1" readingOrder="1"/>
    </xf>
    <xf numFmtId="0" fontId="2" fillId="6" borderId="1" xfId="0" applyFont="1" applyFill="1" applyBorder="1" applyAlignment="1">
      <alignment horizontal="center" vertical="center" readingOrder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right" vertical="center"/>
    </xf>
    <xf numFmtId="0" fontId="6" fillId="5" borderId="1" xfId="2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right" vertical="center"/>
    </xf>
    <xf numFmtId="164" fontId="3" fillId="5" borderId="1" xfId="1" applyFont="1" applyFill="1" applyBorder="1" applyAlignment="1">
      <alignment vertical="center"/>
    </xf>
    <xf numFmtId="164" fontId="2" fillId="6" borderId="1" xfId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right" vertical="center"/>
    </xf>
    <xf numFmtId="164" fontId="3" fillId="6" borderId="1" xfId="1" applyFont="1" applyFill="1" applyBorder="1" applyAlignment="1">
      <alignment horizontal="right" vertical="center"/>
    </xf>
    <xf numFmtId="164" fontId="3" fillId="5" borderId="1" xfId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/>
    </xf>
    <xf numFmtId="0" fontId="6" fillId="5" borderId="1" xfId="2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 readingOrder="1"/>
    </xf>
    <xf numFmtId="0" fontId="3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readingOrder="1"/>
    </xf>
    <xf numFmtId="0" fontId="2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right" vertical="center"/>
    </xf>
    <xf numFmtId="0" fontId="6" fillId="6" borderId="1" xfId="2" applyFont="1" applyFill="1" applyBorder="1" applyAlignment="1">
      <alignment horizontal="center" vertical="center" wrapText="1" readingOrder="1"/>
    </xf>
    <xf numFmtId="164" fontId="11" fillId="5" borderId="1" xfId="1" applyFont="1" applyFill="1" applyBorder="1" applyAlignment="1">
      <alignment horizontal="right" vertical="center"/>
    </xf>
    <xf numFmtId="164" fontId="11" fillId="6" borderId="1" xfId="1" applyFont="1" applyFill="1" applyBorder="1" applyAlignment="1">
      <alignment horizontal="right" vertical="center"/>
    </xf>
    <xf numFmtId="164" fontId="2" fillId="5" borderId="1" xfId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1" xfId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vertical="center"/>
    </xf>
    <xf numFmtId="0" fontId="6" fillId="5" borderId="1" xfId="2" applyFont="1" applyFill="1" applyBorder="1" applyAlignment="1">
      <alignment horizontal="center" vertical="center" wrapText="1" readingOrder="1"/>
    </xf>
    <xf numFmtId="14" fontId="2" fillId="5" borderId="1" xfId="0" applyNumberFormat="1" applyFont="1" applyFill="1" applyBorder="1" applyAlignment="1">
      <alignment horizontal="center" vertical="center" wrapText="1"/>
    </xf>
    <xf numFmtId="164" fontId="3" fillId="5" borderId="1" xfId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cia@bahiaclass.com" TargetMode="External"/><Relationship Id="rId18" Type="http://schemas.openxmlformats.org/officeDocument/2006/relationships/hyperlink" Target="mailto:utestudios049@gmail.com" TargetMode="External"/><Relationship Id="rId26" Type="http://schemas.openxmlformats.org/officeDocument/2006/relationships/hyperlink" Target="mailto:ecaro@keymarket.com.co" TargetMode="External"/><Relationship Id="rId3" Type="http://schemas.openxmlformats.org/officeDocument/2006/relationships/hyperlink" Target="https://www.colombiacompra.gov.co/tienda-virtual-del-estado-colombiano/ordenes-compra/104482" TargetMode="External"/><Relationship Id="rId21" Type="http://schemas.openxmlformats.org/officeDocument/2006/relationships/hyperlink" Target="https://www.colombiacompra.gov.co/tienda-virtual-del-estado-colombiano/ordenes-compra/113932" TargetMode="External"/><Relationship Id="rId34" Type="http://schemas.openxmlformats.org/officeDocument/2006/relationships/hyperlink" Target="mailto:gerencia@tecnophone.co" TargetMode="External"/><Relationship Id="rId7" Type="http://schemas.openxmlformats.org/officeDocument/2006/relationships/hyperlink" Target="mailto:bogota10@papeleriaveneplast.com" TargetMode="External"/><Relationship Id="rId12" Type="http://schemas.openxmlformats.org/officeDocument/2006/relationships/hyperlink" Target="mailto:gerencia@bahiaclass.com" TargetMode="External"/><Relationship Id="rId17" Type="http://schemas.openxmlformats.org/officeDocument/2006/relationships/hyperlink" Target="mailto:karencal27@hotmail.com" TargetMode="External"/><Relationship Id="rId25" Type="http://schemas.openxmlformats.org/officeDocument/2006/relationships/hyperlink" Target="https://www.colombiacompra.gov.co/tienda-virtual-del-estado-colombiano/ordenes-compra/115705" TargetMode="External"/><Relationship Id="rId33" Type="http://schemas.openxmlformats.org/officeDocument/2006/relationships/hyperlink" Target="mailto:cce@sistetronics.com" TargetMode="External"/><Relationship Id="rId2" Type="http://schemas.openxmlformats.org/officeDocument/2006/relationships/hyperlink" Target="https://www.colombiacompra.gov.co/tienda-virtual-del-estado-colombiano/ordenes-compra/104481" TargetMode="External"/><Relationship Id="rId16" Type="http://schemas.openxmlformats.org/officeDocument/2006/relationships/hyperlink" Target="mailto:gerencia@bahiaclass.com" TargetMode="External"/><Relationship Id="rId20" Type="http://schemas.openxmlformats.org/officeDocument/2006/relationships/hyperlink" Target="mailto:ccecolsof@colsof.com.co" TargetMode="External"/><Relationship Id="rId29" Type="http://schemas.openxmlformats.org/officeDocument/2006/relationships/hyperlink" Target="mailto:amp@hasltda.com" TargetMode="External"/><Relationship Id="rId1" Type="http://schemas.openxmlformats.org/officeDocument/2006/relationships/hyperlink" Target="https://www.colombiacompra.gov.co/tienda-virtual-del-estado-colombiano/ordenes-compra/104474" TargetMode="External"/><Relationship Id="rId6" Type="http://schemas.openxmlformats.org/officeDocument/2006/relationships/hyperlink" Target="mailto:karencal27@hotmail.com" TargetMode="External"/><Relationship Id="rId11" Type="http://schemas.openxmlformats.org/officeDocument/2006/relationships/hyperlink" Target="https://www.colombiacompra.gov.co/tienda-virtual-del-estado-colombiano/ordenes-compra/109206" TargetMode="External"/><Relationship Id="rId24" Type="http://schemas.openxmlformats.org/officeDocument/2006/relationships/hyperlink" Target="https://www.colombiacompra.gov.co/tienda-virtual-del-estado-colombiano/ordenes-compra/115706" TargetMode="External"/><Relationship Id="rId32" Type="http://schemas.openxmlformats.org/officeDocument/2006/relationships/hyperlink" Target="https://www.colombiacompra.gov.co/tienda-virtual-del-estado-colombiano/ordenes-compra/117688" TargetMode="External"/><Relationship Id="rId5" Type="http://schemas.openxmlformats.org/officeDocument/2006/relationships/hyperlink" Target="https://www.colombiacompra.gov.co/tienda-virtual-del-estado-colombiano/ordenes-compra/106207" TargetMode="External"/><Relationship Id="rId15" Type="http://schemas.openxmlformats.org/officeDocument/2006/relationships/hyperlink" Target="https://www.colombiacompra.gov.co/tienda-virtual-del-estado-colombiano/ordenes-compra/109027" TargetMode="External"/><Relationship Id="rId23" Type="http://schemas.openxmlformats.org/officeDocument/2006/relationships/hyperlink" Target="https://www.colombiacompra.gov.co/tienda-virtual-del-estado-colombiano/ordenes-compra/116751" TargetMode="External"/><Relationship Id="rId28" Type="http://schemas.openxmlformats.org/officeDocument/2006/relationships/hyperlink" Target="https://colombiacompra.coupahost.com/suppliers/show/466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gerencia@tecnophone.co" TargetMode="External"/><Relationship Id="rId19" Type="http://schemas.openxmlformats.org/officeDocument/2006/relationships/hyperlink" Target="https://colombiacompra.coupahost.com/suppliers/show/187" TargetMode="External"/><Relationship Id="rId31" Type="http://schemas.openxmlformats.org/officeDocument/2006/relationships/hyperlink" Target="https://www.colombiacompra.gov.co/tienda-virtual-del-estado-colombiano/ordenes-compra/118032" TargetMode="External"/><Relationship Id="rId4" Type="http://schemas.openxmlformats.org/officeDocument/2006/relationships/hyperlink" Target="mailto:amp.vehiculos@morarci.com" TargetMode="External"/><Relationship Id="rId9" Type="http://schemas.openxmlformats.org/officeDocument/2006/relationships/hyperlink" Target="https://www.colombiacompra.gov.co/tienda-virtual-del-estado-colombiano/ordenes-compra/108001" TargetMode="External"/><Relationship Id="rId14" Type="http://schemas.openxmlformats.org/officeDocument/2006/relationships/hyperlink" Target="https://www.colombiacompra.gov.co/tienda-virtual-del-estado-colombiano/ordenes-compra/109044" TargetMode="External"/><Relationship Id="rId22" Type="http://schemas.openxmlformats.org/officeDocument/2006/relationships/hyperlink" Target="https://www.colombiacompra.gov.co/tienda-virtual-del-estado-colombiano/ordenes-compra/116769" TargetMode="External"/><Relationship Id="rId27" Type="http://schemas.openxmlformats.org/officeDocument/2006/relationships/hyperlink" Target="mailto:d.lopez@suministrosoficina.com.co" TargetMode="External"/><Relationship Id="rId30" Type="http://schemas.openxmlformats.org/officeDocument/2006/relationships/hyperlink" Target="https://www.colombiacompra.gov.co/tienda-virtual-del-estado-colombiano/ordenes-compra/116751" TargetMode="External"/><Relationship Id="rId35" Type="http://schemas.openxmlformats.org/officeDocument/2006/relationships/hyperlink" Target="https://www.colombiacompra.gov.co/tienda-virtual-del-estado-colombiano/ordenes-compra/119248" TargetMode="External"/><Relationship Id="rId8" Type="http://schemas.openxmlformats.org/officeDocument/2006/relationships/hyperlink" Target="https://www.colombiacompra.gov.co/tienda-virtual-del-estado-colombiano/ordenes-compra/10699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68"/>
  <sheetViews>
    <sheetView tabSelected="1" zoomScale="80" zoomScaleNormal="80" workbookViewId="0">
      <pane ySplit="1" topLeftCell="A62" activePane="bottomLeft" state="frozen"/>
      <selection pane="bottomLeft" activeCell="AO66" sqref="AO66"/>
    </sheetView>
  </sheetViews>
  <sheetFormatPr baseColWidth="10" defaultColWidth="11.42578125" defaultRowHeight="15" x14ac:dyDescent="0.25"/>
  <cols>
    <col min="1" max="1" width="11.5703125" style="8" bestFit="1" customWidth="1"/>
    <col min="2" max="2" width="24.42578125" style="1" customWidth="1"/>
    <col min="3" max="3" width="11.42578125" style="1" customWidth="1"/>
    <col min="4" max="4" width="14.5703125" style="1" customWidth="1"/>
    <col min="5" max="5" width="17.7109375" style="1" customWidth="1"/>
    <col min="6" max="6" width="51.7109375" style="8" customWidth="1"/>
    <col min="7" max="7" width="15.42578125" style="1" hidden="1" customWidth="1"/>
    <col min="8" max="8" width="15.42578125" style="7" customWidth="1"/>
    <col min="9" max="10" width="15.42578125" style="1" customWidth="1"/>
    <col min="11" max="11" width="15.42578125" style="8" customWidth="1"/>
    <col min="12" max="12" width="15" style="1" customWidth="1"/>
    <col min="13" max="13" width="55" style="1" customWidth="1"/>
    <col min="14" max="14" width="13.7109375" style="1" customWidth="1"/>
    <col min="15" max="15" width="13.85546875" style="1" customWidth="1"/>
    <col min="16" max="16" width="15.140625" style="1" customWidth="1"/>
    <col min="17" max="17" width="16.140625" style="1" customWidth="1"/>
    <col min="18" max="18" width="15.140625" style="1" customWidth="1"/>
    <col min="19" max="19" width="15" style="1" customWidth="1"/>
    <col min="20" max="20" width="16.140625" style="78" customWidth="1"/>
    <col min="21" max="21" width="29" style="87" bestFit="1" customWidth="1"/>
    <col min="22" max="22" width="24.5703125" style="1" customWidth="1"/>
    <col min="23" max="23" width="21.7109375" style="1" customWidth="1"/>
    <col min="24" max="24" width="21.7109375" style="8" customWidth="1"/>
    <col min="25" max="25" width="19.5703125" style="1" customWidth="1"/>
    <col min="26" max="26" width="16.140625" style="8" bestFit="1" customWidth="1"/>
    <col min="27" max="27" width="15.85546875" style="8" bestFit="1" customWidth="1"/>
    <col min="28" max="28" width="22.5703125" style="1" customWidth="1"/>
    <col min="29" max="29" width="17" style="1" customWidth="1"/>
    <col min="30" max="30" width="20.28515625" style="1" customWidth="1"/>
    <col min="31" max="33" width="11.42578125" style="1" hidden="1" customWidth="1"/>
    <col min="34" max="34" width="13.85546875" style="1" hidden="1" customWidth="1"/>
    <col min="35" max="35" width="11.42578125" style="1" hidden="1" customWidth="1"/>
    <col min="36" max="37" width="15.28515625" style="1" hidden="1" customWidth="1"/>
    <col min="38" max="39" width="13.5703125" style="1" hidden="1" customWidth="1"/>
    <col min="40" max="40" width="23.140625" style="1" customWidth="1"/>
    <col min="41" max="41" width="25.28515625" style="1" customWidth="1"/>
    <col min="42" max="42" width="22.5703125" style="1" customWidth="1"/>
    <col min="43" max="43" width="23" style="1" customWidth="1"/>
    <col min="44" max="44" width="15.42578125" style="1" hidden="1" customWidth="1"/>
    <col min="45" max="46" width="11.42578125" style="1" hidden="1" customWidth="1"/>
    <col min="47" max="47" width="21.7109375" style="1" bestFit="1" customWidth="1"/>
    <col min="48" max="49" width="11.42578125" style="1" hidden="1" customWidth="1"/>
    <col min="50" max="50" width="14.28515625" style="1" customWidth="1"/>
    <col min="51" max="53" width="11.42578125" style="1" hidden="1" customWidth="1"/>
    <col min="54" max="54" width="20.28515625" style="1" hidden="1" customWidth="1"/>
    <col min="55" max="56" width="11.42578125" style="1" hidden="1" customWidth="1"/>
    <col min="57" max="57" width="17.42578125" style="1" hidden="1" customWidth="1"/>
    <col min="58" max="58" width="39.5703125" style="7" customWidth="1"/>
    <col min="59" max="60" width="11.42578125" style="1"/>
    <col min="61" max="61" width="18.7109375" style="1" bestFit="1" customWidth="1"/>
    <col min="62" max="16384" width="11.42578125" style="1"/>
  </cols>
  <sheetData>
    <row r="1" spans="1:58" s="7" customFormat="1" ht="84.75" customHeight="1" x14ac:dyDescent="0.25">
      <c r="A1" s="3" t="s">
        <v>23</v>
      </c>
      <c r="B1" s="3" t="s">
        <v>38</v>
      </c>
      <c r="C1" s="3" t="s">
        <v>28</v>
      </c>
      <c r="D1" s="3" t="s">
        <v>29</v>
      </c>
      <c r="E1" s="3" t="s">
        <v>30</v>
      </c>
      <c r="F1" s="3" t="s">
        <v>14</v>
      </c>
      <c r="G1" s="3" t="s">
        <v>72</v>
      </c>
      <c r="H1" s="3" t="s">
        <v>33</v>
      </c>
      <c r="I1" s="18" t="s">
        <v>36</v>
      </c>
      <c r="J1" s="3" t="s">
        <v>34</v>
      </c>
      <c r="K1" s="3" t="s">
        <v>35</v>
      </c>
      <c r="L1" s="4" t="s">
        <v>27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43</v>
      </c>
      <c r="S1" s="3" t="s">
        <v>5</v>
      </c>
      <c r="T1" s="3" t="s">
        <v>32</v>
      </c>
      <c r="U1" s="3" t="s">
        <v>48</v>
      </c>
      <c r="V1" s="3" t="s">
        <v>24</v>
      </c>
      <c r="W1" s="3" t="s">
        <v>15</v>
      </c>
      <c r="X1" s="3" t="s">
        <v>46</v>
      </c>
      <c r="Y1" s="3" t="s">
        <v>50</v>
      </c>
      <c r="Z1" s="3" t="s">
        <v>47</v>
      </c>
      <c r="AA1" s="3" t="s">
        <v>25</v>
      </c>
      <c r="AB1" s="3" t="s">
        <v>16</v>
      </c>
      <c r="AC1" s="3" t="s">
        <v>51</v>
      </c>
      <c r="AD1" s="3" t="s">
        <v>17</v>
      </c>
      <c r="AE1" s="3" t="s">
        <v>6</v>
      </c>
      <c r="AF1" s="3" t="s">
        <v>40</v>
      </c>
      <c r="AG1" s="3" t="s">
        <v>7</v>
      </c>
      <c r="AH1" s="3" t="s">
        <v>18</v>
      </c>
      <c r="AI1" s="3" t="s">
        <v>19</v>
      </c>
      <c r="AJ1" s="3" t="s">
        <v>8</v>
      </c>
      <c r="AK1" s="3" t="s">
        <v>41</v>
      </c>
      <c r="AL1" s="3" t="s">
        <v>20</v>
      </c>
      <c r="AM1" s="3" t="s">
        <v>54</v>
      </c>
      <c r="AN1" s="3" t="s">
        <v>9</v>
      </c>
      <c r="AO1" s="3" t="s">
        <v>53</v>
      </c>
      <c r="AP1" s="3" t="s">
        <v>25</v>
      </c>
      <c r="AQ1" s="3" t="s">
        <v>52</v>
      </c>
      <c r="AR1" s="3" t="s">
        <v>21</v>
      </c>
      <c r="AS1" s="3" t="s">
        <v>22</v>
      </c>
      <c r="AT1" s="3" t="s">
        <v>10</v>
      </c>
      <c r="AU1" s="3" t="s">
        <v>11</v>
      </c>
      <c r="AV1" s="3" t="s">
        <v>12</v>
      </c>
      <c r="AW1" s="5" t="s">
        <v>13</v>
      </c>
      <c r="AX1" s="37" t="s">
        <v>26</v>
      </c>
      <c r="AY1" s="6"/>
      <c r="AZ1" s="3" t="s">
        <v>51</v>
      </c>
      <c r="BA1" s="3" t="s">
        <v>54</v>
      </c>
      <c r="BB1" s="3" t="s">
        <v>9</v>
      </c>
      <c r="BC1" s="3" t="s">
        <v>53</v>
      </c>
      <c r="BD1" s="3" t="s">
        <v>25</v>
      </c>
      <c r="BE1" s="3" t="s">
        <v>52</v>
      </c>
      <c r="BF1" s="3" t="s">
        <v>60</v>
      </c>
    </row>
    <row r="2" spans="1:58" s="49" customFormat="1" ht="102" x14ac:dyDescent="0.25">
      <c r="A2" s="38">
        <v>2023</v>
      </c>
      <c r="B2" s="39" t="s">
        <v>55</v>
      </c>
      <c r="C2" s="40">
        <v>148326</v>
      </c>
      <c r="D2" s="80">
        <v>104474</v>
      </c>
      <c r="E2" s="41">
        <v>45140</v>
      </c>
      <c r="F2" s="80" t="s">
        <v>56</v>
      </c>
      <c r="G2" s="40"/>
      <c r="H2" s="79">
        <v>811009788</v>
      </c>
      <c r="I2" s="43" t="s">
        <v>57</v>
      </c>
      <c r="J2" s="44" t="s">
        <v>76</v>
      </c>
      <c r="K2" s="38"/>
      <c r="L2" s="40"/>
      <c r="M2" s="43" t="s">
        <v>75</v>
      </c>
      <c r="N2" s="40" t="s">
        <v>37</v>
      </c>
      <c r="O2" s="45">
        <v>45140</v>
      </c>
      <c r="P2" s="46" t="s">
        <v>73</v>
      </c>
      <c r="Q2" s="43" t="s">
        <v>77</v>
      </c>
      <c r="R2" s="38" t="s">
        <v>74</v>
      </c>
      <c r="S2" s="40"/>
      <c r="T2" s="42">
        <v>3184849990</v>
      </c>
      <c r="U2" s="81">
        <v>180000000</v>
      </c>
      <c r="V2" s="40" t="s">
        <v>78</v>
      </c>
      <c r="W2" s="47">
        <v>180000000</v>
      </c>
      <c r="X2" s="38" t="s">
        <v>45</v>
      </c>
      <c r="Y2" s="38" t="s">
        <v>49</v>
      </c>
      <c r="Z2" s="38" t="s">
        <v>87</v>
      </c>
      <c r="AA2" s="44" t="s">
        <v>88</v>
      </c>
      <c r="AB2" s="47">
        <v>180000000</v>
      </c>
      <c r="AC2" s="45">
        <v>45037</v>
      </c>
      <c r="AD2" s="38" t="s">
        <v>173</v>
      </c>
      <c r="AE2" s="40"/>
      <c r="AF2" s="40"/>
      <c r="AG2" s="40"/>
      <c r="AH2" s="40"/>
      <c r="AI2" s="40"/>
      <c r="AJ2" s="40"/>
      <c r="AK2" s="40"/>
      <c r="AL2" s="40"/>
      <c r="AM2" s="40"/>
      <c r="AN2" s="47">
        <v>68517689</v>
      </c>
      <c r="AO2" s="40" t="s">
        <v>174</v>
      </c>
      <c r="AP2" s="38" t="s">
        <v>228</v>
      </c>
      <c r="AQ2" s="47">
        <v>68517689</v>
      </c>
      <c r="AR2" s="40"/>
      <c r="AS2" s="40"/>
      <c r="AT2" s="40"/>
      <c r="AU2" s="48">
        <f>AB2+AQ2</f>
        <v>248517689</v>
      </c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84" t="s">
        <v>79</v>
      </c>
    </row>
    <row r="3" spans="1:58" s="62" customFormat="1" ht="51" x14ac:dyDescent="0.25">
      <c r="A3" s="50">
        <v>2023</v>
      </c>
      <c r="B3" s="51" t="s">
        <v>55</v>
      </c>
      <c r="C3" s="52">
        <v>179786</v>
      </c>
      <c r="D3" s="82">
        <v>104481</v>
      </c>
      <c r="E3" s="53">
        <v>45140</v>
      </c>
      <c r="F3" s="82" t="s">
        <v>31</v>
      </c>
      <c r="G3" s="52"/>
      <c r="H3" s="65">
        <v>830095213</v>
      </c>
      <c r="I3" s="55" t="s">
        <v>42</v>
      </c>
      <c r="J3" s="56" t="s">
        <v>39</v>
      </c>
      <c r="K3" s="54">
        <v>3163706287</v>
      </c>
      <c r="L3" s="52"/>
      <c r="M3" s="55" t="s">
        <v>75</v>
      </c>
      <c r="N3" s="52" t="s">
        <v>37</v>
      </c>
      <c r="O3" s="57">
        <v>45140</v>
      </c>
      <c r="P3" s="58" t="s">
        <v>73</v>
      </c>
      <c r="Q3" s="55" t="s">
        <v>80</v>
      </c>
      <c r="R3" s="50" t="s">
        <v>44</v>
      </c>
      <c r="S3" s="52"/>
      <c r="T3" s="54">
        <v>3175200980</v>
      </c>
      <c r="U3" s="83">
        <v>419994238.39999998</v>
      </c>
      <c r="V3" s="52" t="s">
        <v>81</v>
      </c>
      <c r="W3" s="59">
        <v>419994238.39999998</v>
      </c>
      <c r="X3" s="50" t="s">
        <v>45</v>
      </c>
      <c r="Y3" s="50" t="s">
        <v>44</v>
      </c>
      <c r="Z3" s="50" t="s">
        <v>87</v>
      </c>
      <c r="AA3" s="56" t="s">
        <v>86</v>
      </c>
      <c r="AB3" s="60">
        <v>419994238.39999998</v>
      </c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61">
        <f>AB3</f>
        <v>419994238.39999998</v>
      </c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63" t="s">
        <v>82</v>
      </c>
    </row>
    <row r="4" spans="1:58" s="49" customFormat="1" ht="63.75" x14ac:dyDescent="0.25">
      <c r="A4" s="38">
        <v>2023</v>
      </c>
      <c r="B4" s="39" t="s">
        <v>55</v>
      </c>
      <c r="C4" s="40">
        <v>179788</v>
      </c>
      <c r="D4" s="80">
        <v>104482</v>
      </c>
      <c r="E4" s="41">
        <v>45140</v>
      </c>
      <c r="F4" s="80" t="s">
        <v>31</v>
      </c>
      <c r="G4" s="40"/>
      <c r="H4" s="79">
        <v>830095213</v>
      </c>
      <c r="I4" s="43" t="s">
        <v>42</v>
      </c>
      <c r="J4" s="44" t="s">
        <v>39</v>
      </c>
      <c r="K4" s="42">
        <v>3163706287</v>
      </c>
      <c r="L4" s="40"/>
      <c r="M4" s="43" t="s">
        <v>75</v>
      </c>
      <c r="N4" s="40" t="s">
        <v>37</v>
      </c>
      <c r="O4" s="45">
        <v>45140</v>
      </c>
      <c r="P4" s="46" t="s">
        <v>73</v>
      </c>
      <c r="Q4" s="43" t="s">
        <v>59</v>
      </c>
      <c r="R4" s="44" t="s">
        <v>83</v>
      </c>
      <c r="S4" s="40"/>
      <c r="T4" s="69">
        <v>3163038428</v>
      </c>
      <c r="U4" s="81">
        <v>100000000</v>
      </c>
      <c r="V4" s="40" t="s">
        <v>84</v>
      </c>
      <c r="W4" s="47">
        <v>100000000</v>
      </c>
      <c r="X4" s="38" t="s">
        <v>45</v>
      </c>
      <c r="Y4" s="44" t="s">
        <v>83</v>
      </c>
      <c r="Z4" s="38" t="s">
        <v>87</v>
      </c>
      <c r="AA4" s="44" t="s">
        <v>101</v>
      </c>
      <c r="AB4" s="47">
        <v>100000000</v>
      </c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8">
        <f t="shared" ref="AU4:AU6" si="0">AB4</f>
        <v>100000000</v>
      </c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84" t="s">
        <v>85</v>
      </c>
    </row>
    <row r="5" spans="1:58" s="62" customFormat="1" ht="114" x14ac:dyDescent="0.25">
      <c r="A5" s="50">
        <v>2023</v>
      </c>
      <c r="B5" s="52" t="s">
        <v>89</v>
      </c>
      <c r="C5" s="52">
        <v>182589</v>
      </c>
      <c r="D5" s="50">
        <v>106207</v>
      </c>
      <c r="E5" s="57">
        <v>44999</v>
      </c>
      <c r="F5" s="50" t="s">
        <v>91</v>
      </c>
      <c r="G5" s="52"/>
      <c r="H5" s="89">
        <v>890480184</v>
      </c>
      <c r="I5" s="55" t="s">
        <v>92</v>
      </c>
      <c r="J5" s="56" t="s">
        <v>93</v>
      </c>
      <c r="K5" s="58">
        <v>3114187244</v>
      </c>
      <c r="L5" s="52"/>
      <c r="M5" s="66" t="s">
        <v>90</v>
      </c>
      <c r="N5" s="52" t="s">
        <v>37</v>
      </c>
      <c r="O5" s="57">
        <v>44999</v>
      </c>
      <c r="P5" s="57">
        <v>45185</v>
      </c>
      <c r="Q5" s="66" t="s">
        <v>94</v>
      </c>
      <c r="R5" s="50" t="s">
        <v>95</v>
      </c>
      <c r="S5" s="52"/>
      <c r="T5" s="58">
        <v>3145550295</v>
      </c>
      <c r="U5" s="83">
        <v>180852435</v>
      </c>
      <c r="V5" s="52" t="s">
        <v>96</v>
      </c>
      <c r="W5" s="60">
        <v>180852435</v>
      </c>
      <c r="X5" s="50" t="s">
        <v>97</v>
      </c>
      <c r="Y5" s="56" t="s">
        <v>98</v>
      </c>
      <c r="Z5" s="50" t="s">
        <v>87</v>
      </c>
      <c r="AA5" s="56" t="s">
        <v>99</v>
      </c>
      <c r="AB5" s="60">
        <v>180852435</v>
      </c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61">
        <f t="shared" si="0"/>
        <v>180852435</v>
      </c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88" t="s">
        <v>100</v>
      </c>
    </row>
    <row r="6" spans="1:58" s="70" customFormat="1" ht="114" x14ac:dyDescent="0.25">
      <c r="A6" s="38">
        <v>2023</v>
      </c>
      <c r="B6" s="92" t="s">
        <v>112</v>
      </c>
      <c r="C6" s="38">
        <v>183801</v>
      </c>
      <c r="D6" s="38">
        <v>106997</v>
      </c>
      <c r="E6" s="41">
        <v>45014</v>
      </c>
      <c r="F6" s="38" t="s">
        <v>102</v>
      </c>
      <c r="G6" s="38"/>
      <c r="H6" s="75" t="s">
        <v>103</v>
      </c>
      <c r="I6" s="93" t="s">
        <v>105</v>
      </c>
      <c r="J6" s="44" t="s">
        <v>104</v>
      </c>
      <c r="K6" s="38">
        <v>3004394641</v>
      </c>
      <c r="L6" s="38"/>
      <c r="M6" s="44" t="s">
        <v>106</v>
      </c>
      <c r="N6" s="38" t="s">
        <v>37</v>
      </c>
      <c r="O6" s="94">
        <v>45014</v>
      </c>
      <c r="P6" s="94">
        <v>45291</v>
      </c>
      <c r="Q6" s="44" t="s">
        <v>107</v>
      </c>
      <c r="R6" s="44" t="s">
        <v>108</v>
      </c>
      <c r="S6" s="38"/>
      <c r="T6" s="46">
        <v>3135768870</v>
      </c>
      <c r="U6" s="81">
        <v>142000000</v>
      </c>
      <c r="V6" s="38" t="s">
        <v>109</v>
      </c>
      <c r="W6" s="72">
        <v>195457154.22</v>
      </c>
      <c r="X6" s="38" t="s">
        <v>97</v>
      </c>
      <c r="Y6" s="44" t="s">
        <v>98</v>
      </c>
      <c r="Z6" s="38" t="s">
        <v>87</v>
      </c>
      <c r="AA6" s="44" t="s">
        <v>110</v>
      </c>
      <c r="AB6" s="47">
        <v>142000000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48">
        <f t="shared" si="0"/>
        <v>142000000</v>
      </c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85" t="s">
        <v>111</v>
      </c>
    </row>
    <row r="7" spans="1:58" s="62" customFormat="1" ht="37.5" customHeight="1" x14ac:dyDescent="0.25">
      <c r="A7" s="108">
        <v>2023</v>
      </c>
      <c r="B7" s="118" t="s">
        <v>115</v>
      </c>
      <c r="C7" s="108">
        <v>185350</v>
      </c>
      <c r="D7" s="108">
        <v>108001</v>
      </c>
      <c r="E7" s="111">
        <v>45035</v>
      </c>
      <c r="F7" s="108" t="s">
        <v>116</v>
      </c>
      <c r="G7" s="108"/>
      <c r="H7" s="117">
        <v>900019737</v>
      </c>
      <c r="I7" s="116" t="s">
        <v>117</v>
      </c>
      <c r="J7" s="115" t="s">
        <v>118</v>
      </c>
      <c r="K7" s="108">
        <v>3117374604</v>
      </c>
      <c r="L7" s="108"/>
      <c r="M7" s="118" t="s">
        <v>119</v>
      </c>
      <c r="N7" s="108" t="s">
        <v>37</v>
      </c>
      <c r="O7" s="126">
        <v>45035</v>
      </c>
      <c r="P7" s="126">
        <v>45251</v>
      </c>
      <c r="Q7" s="115" t="s">
        <v>120</v>
      </c>
      <c r="R7" s="108" t="s">
        <v>74</v>
      </c>
      <c r="S7" s="108"/>
      <c r="T7" s="108">
        <v>3176674442</v>
      </c>
      <c r="U7" s="122">
        <v>540006584.25999999</v>
      </c>
      <c r="V7" s="52" t="s">
        <v>121</v>
      </c>
      <c r="W7" s="64">
        <v>14910120</v>
      </c>
      <c r="X7" s="50" t="s">
        <v>45</v>
      </c>
      <c r="Y7" s="56" t="s">
        <v>98</v>
      </c>
      <c r="Z7" s="50" t="s">
        <v>87</v>
      </c>
      <c r="AA7" s="56" t="s">
        <v>177</v>
      </c>
      <c r="AB7" s="60">
        <v>9019712.2899999991</v>
      </c>
      <c r="AC7" s="111">
        <v>45161</v>
      </c>
      <c r="AD7" s="111">
        <v>45251</v>
      </c>
      <c r="AE7" s="52"/>
      <c r="AF7" s="52"/>
      <c r="AG7" s="52"/>
      <c r="AH7" s="52"/>
      <c r="AI7" s="52"/>
      <c r="AJ7" s="52"/>
      <c r="AK7" s="52"/>
      <c r="AL7" s="52"/>
      <c r="AM7" s="52"/>
      <c r="AN7" s="125">
        <v>269593226.08999997</v>
      </c>
      <c r="AO7" s="50" t="s">
        <v>122</v>
      </c>
      <c r="AP7" s="50" t="s">
        <v>275</v>
      </c>
      <c r="AQ7" s="61">
        <v>100616994.43000001</v>
      </c>
      <c r="AR7" s="52"/>
      <c r="AS7" s="52"/>
      <c r="AT7" s="52"/>
      <c r="AU7" s="124">
        <f>AN7+U7</f>
        <v>809599810.3499999</v>
      </c>
      <c r="AV7" s="52"/>
      <c r="AW7" s="52"/>
      <c r="AX7" s="110" t="s">
        <v>261</v>
      </c>
      <c r="AY7" s="52"/>
      <c r="AZ7" s="52"/>
      <c r="BA7" s="52"/>
      <c r="BB7" s="52"/>
      <c r="BC7" s="52"/>
      <c r="BD7" s="52"/>
      <c r="BE7" s="52"/>
      <c r="BF7" s="120" t="s">
        <v>124</v>
      </c>
    </row>
    <row r="8" spans="1:58" s="62" customFormat="1" ht="37.5" customHeight="1" x14ac:dyDescent="0.25">
      <c r="A8" s="108"/>
      <c r="B8" s="118"/>
      <c r="C8" s="108"/>
      <c r="D8" s="108"/>
      <c r="E8" s="111"/>
      <c r="F8" s="108"/>
      <c r="G8" s="108"/>
      <c r="H8" s="117"/>
      <c r="I8" s="116"/>
      <c r="J8" s="115"/>
      <c r="K8" s="108"/>
      <c r="L8" s="108"/>
      <c r="M8" s="118"/>
      <c r="N8" s="108"/>
      <c r="O8" s="126"/>
      <c r="P8" s="126"/>
      <c r="Q8" s="115"/>
      <c r="R8" s="108"/>
      <c r="S8" s="108"/>
      <c r="T8" s="108"/>
      <c r="U8" s="122"/>
      <c r="V8" s="115" t="s">
        <v>122</v>
      </c>
      <c r="W8" s="125">
        <v>423000000</v>
      </c>
      <c r="X8" s="108" t="s">
        <v>45</v>
      </c>
      <c r="Y8" s="108" t="s">
        <v>49</v>
      </c>
      <c r="Z8" s="108" t="s">
        <v>87</v>
      </c>
      <c r="AA8" s="115" t="s">
        <v>175</v>
      </c>
      <c r="AB8" s="125">
        <v>322383005.56</v>
      </c>
      <c r="AC8" s="108"/>
      <c r="AD8" s="108"/>
      <c r="AE8" s="52"/>
      <c r="AF8" s="52"/>
      <c r="AG8" s="52"/>
      <c r="AH8" s="52"/>
      <c r="AI8" s="52"/>
      <c r="AJ8" s="52"/>
      <c r="AK8" s="52"/>
      <c r="AL8" s="52"/>
      <c r="AM8" s="52"/>
      <c r="AN8" s="125"/>
      <c r="AO8" s="50" t="s">
        <v>123</v>
      </c>
      <c r="AP8" s="50" t="s">
        <v>272</v>
      </c>
      <c r="AQ8" s="61">
        <v>77293795.069999993</v>
      </c>
      <c r="AR8" s="52"/>
      <c r="AS8" s="52"/>
      <c r="AT8" s="52"/>
      <c r="AU8" s="124"/>
      <c r="AV8" s="52"/>
      <c r="AW8" s="52"/>
      <c r="AX8" s="110"/>
      <c r="AY8" s="52"/>
      <c r="AZ8" s="52"/>
      <c r="BA8" s="52"/>
      <c r="BB8" s="52"/>
      <c r="BC8" s="52"/>
      <c r="BD8" s="52"/>
      <c r="BE8" s="52"/>
      <c r="BF8" s="120"/>
    </row>
    <row r="9" spans="1:58" s="62" customFormat="1" ht="37.5" customHeight="1" x14ac:dyDescent="0.25">
      <c r="A9" s="108"/>
      <c r="B9" s="118"/>
      <c r="C9" s="108"/>
      <c r="D9" s="108"/>
      <c r="E9" s="111"/>
      <c r="F9" s="108"/>
      <c r="G9" s="108"/>
      <c r="H9" s="117"/>
      <c r="I9" s="116"/>
      <c r="J9" s="115"/>
      <c r="K9" s="108"/>
      <c r="L9" s="108"/>
      <c r="M9" s="118"/>
      <c r="N9" s="108"/>
      <c r="O9" s="126"/>
      <c r="P9" s="126"/>
      <c r="Q9" s="115"/>
      <c r="R9" s="108"/>
      <c r="S9" s="108"/>
      <c r="T9" s="108"/>
      <c r="U9" s="122"/>
      <c r="V9" s="115"/>
      <c r="W9" s="125"/>
      <c r="X9" s="108"/>
      <c r="Y9" s="108"/>
      <c r="Z9" s="108"/>
      <c r="AA9" s="115"/>
      <c r="AB9" s="125"/>
      <c r="AC9" s="108"/>
      <c r="AD9" s="108"/>
      <c r="AE9" s="52"/>
      <c r="AF9" s="52"/>
      <c r="AG9" s="52"/>
      <c r="AH9" s="52"/>
      <c r="AI9" s="52"/>
      <c r="AJ9" s="52"/>
      <c r="AK9" s="52"/>
      <c r="AL9" s="52"/>
      <c r="AM9" s="52"/>
      <c r="AN9" s="125"/>
      <c r="AO9" s="50" t="s">
        <v>268</v>
      </c>
      <c r="AP9" s="50" t="s">
        <v>271</v>
      </c>
      <c r="AQ9" s="61">
        <v>79585969.680000007</v>
      </c>
      <c r="AR9" s="52"/>
      <c r="AS9" s="52"/>
      <c r="AT9" s="52"/>
      <c r="AU9" s="124"/>
      <c r="AV9" s="52"/>
      <c r="AW9" s="52"/>
      <c r="AX9" s="110"/>
      <c r="AY9" s="52"/>
      <c r="AZ9" s="52"/>
      <c r="BA9" s="52"/>
      <c r="BB9" s="52"/>
      <c r="BC9" s="52"/>
      <c r="BD9" s="52"/>
      <c r="BE9" s="52"/>
      <c r="BF9" s="120"/>
    </row>
    <row r="10" spans="1:58" s="62" customFormat="1" ht="37.5" customHeight="1" x14ac:dyDescent="0.25">
      <c r="A10" s="108"/>
      <c r="B10" s="118"/>
      <c r="C10" s="108"/>
      <c r="D10" s="108"/>
      <c r="E10" s="111"/>
      <c r="F10" s="108"/>
      <c r="G10" s="108"/>
      <c r="H10" s="117"/>
      <c r="I10" s="116"/>
      <c r="J10" s="115"/>
      <c r="K10" s="108"/>
      <c r="L10" s="108"/>
      <c r="M10" s="118"/>
      <c r="N10" s="108"/>
      <c r="O10" s="126"/>
      <c r="P10" s="126"/>
      <c r="Q10" s="115"/>
      <c r="R10" s="108"/>
      <c r="S10" s="108"/>
      <c r="T10" s="108"/>
      <c r="U10" s="122"/>
      <c r="V10" s="115" t="s">
        <v>123</v>
      </c>
      <c r="W10" s="125">
        <v>338000000</v>
      </c>
      <c r="X10" s="108" t="s">
        <v>45</v>
      </c>
      <c r="Y10" s="108" t="s">
        <v>49</v>
      </c>
      <c r="Z10" s="108" t="s">
        <v>87</v>
      </c>
      <c r="AA10" s="115" t="s">
        <v>176</v>
      </c>
      <c r="AB10" s="125">
        <v>208603866.41</v>
      </c>
      <c r="AC10" s="108"/>
      <c r="AD10" s="108"/>
      <c r="AE10" s="52"/>
      <c r="AF10" s="52"/>
      <c r="AG10" s="52"/>
      <c r="AH10" s="52"/>
      <c r="AI10" s="52"/>
      <c r="AJ10" s="52"/>
      <c r="AK10" s="52"/>
      <c r="AL10" s="52"/>
      <c r="AM10" s="52"/>
      <c r="AN10" s="125"/>
      <c r="AO10" s="50" t="s">
        <v>269</v>
      </c>
      <c r="AP10" s="50" t="s">
        <v>274</v>
      </c>
      <c r="AQ10" s="61">
        <v>8797430.4800000004</v>
      </c>
      <c r="AR10" s="52"/>
      <c r="AS10" s="52"/>
      <c r="AT10" s="52"/>
      <c r="AU10" s="124"/>
      <c r="AV10" s="52"/>
      <c r="AW10" s="52"/>
      <c r="AX10" s="110"/>
      <c r="AY10" s="52"/>
      <c r="AZ10" s="52"/>
      <c r="BA10" s="52"/>
      <c r="BB10" s="52"/>
      <c r="BC10" s="52"/>
      <c r="BD10" s="52"/>
      <c r="BE10" s="52"/>
      <c r="BF10" s="120"/>
    </row>
    <row r="11" spans="1:58" s="62" customFormat="1" ht="37.5" customHeight="1" x14ac:dyDescent="0.25">
      <c r="A11" s="108"/>
      <c r="B11" s="118"/>
      <c r="C11" s="108"/>
      <c r="D11" s="108"/>
      <c r="E11" s="111"/>
      <c r="F11" s="108"/>
      <c r="G11" s="108"/>
      <c r="H11" s="117"/>
      <c r="I11" s="116"/>
      <c r="J11" s="115"/>
      <c r="K11" s="108"/>
      <c r="L11" s="108"/>
      <c r="M11" s="118"/>
      <c r="N11" s="108"/>
      <c r="O11" s="126"/>
      <c r="P11" s="126"/>
      <c r="Q11" s="115"/>
      <c r="R11" s="108"/>
      <c r="S11" s="108"/>
      <c r="T11" s="108"/>
      <c r="U11" s="122"/>
      <c r="V11" s="115"/>
      <c r="W11" s="125"/>
      <c r="X11" s="108"/>
      <c r="Y11" s="108"/>
      <c r="Z11" s="108"/>
      <c r="AA11" s="115"/>
      <c r="AB11" s="125"/>
      <c r="AC11" s="108"/>
      <c r="AD11" s="108"/>
      <c r="AE11" s="52"/>
      <c r="AF11" s="52"/>
      <c r="AG11" s="52"/>
      <c r="AH11" s="52"/>
      <c r="AI11" s="52"/>
      <c r="AJ11" s="52"/>
      <c r="AK11" s="52"/>
      <c r="AL11" s="52"/>
      <c r="AM11" s="52"/>
      <c r="AN11" s="125"/>
      <c r="AO11" s="50" t="s">
        <v>270</v>
      </c>
      <c r="AP11" s="50" t="s">
        <v>273</v>
      </c>
      <c r="AQ11" s="61">
        <v>3299036.43</v>
      </c>
      <c r="AR11" s="52"/>
      <c r="AS11" s="52"/>
      <c r="AT11" s="52"/>
      <c r="AU11" s="124"/>
      <c r="AV11" s="52"/>
      <c r="AW11" s="52"/>
      <c r="AX11" s="110"/>
      <c r="AY11" s="52"/>
      <c r="AZ11" s="52"/>
      <c r="BA11" s="52"/>
      <c r="BB11" s="52"/>
      <c r="BC11" s="52"/>
      <c r="BD11" s="52"/>
      <c r="BE11" s="52"/>
      <c r="BF11" s="120"/>
    </row>
    <row r="12" spans="1:58" s="49" customFormat="1" ht="57" x14ac:dyDescent="0.25">
      <c r="A12" s="38">
        <v>2023</v>
      </c>
      <c r="B12" s="40" t="s">
        <v>113</v>
      </c>
      <c r="C12" s="38">
        <v>187050</v>
      </c>
      <c r="D12" s="38">
        <v>109206</v>
      </c>
      <c r="E12" s="41">
        <v>45056</v>
      </c>
      <c r="F12" s="38" t="s">
        <v>125</v>
      </c>
      <c r="G12" s="40"/>
      <c r="H12" s="75">
        <v>900741497</v>
      </c>
      <c r="I12" s="71" t="s">
        <v>126</v>
      </c>
      <c r="J12" s="44" t="s">
        <v>127</v>
      </c>
      <c r="K12" s="38">
        <v>3103065951</v>
      </c>
      <c r="L12" s="40"/>
      <c r="M12" s="44" t="s">
        <v>128</v>
      </c>
      <c r="N12" s="40" t="s">
        <v>37</v>
      </c>
      <c r="O12" s="45">
        <v>45056</v>
      </c>
      <c r="P12" s="45">
        <v>45112</v>
      </c>
      <c r="Q12" s="44" t="s">
        <v>129</v>
      </c>
      <c r="R12" s="38" t="s">
        <v>130</v>
      </c>
      <c r="S12" s="40"/>
      <c r="T12" s="46">
        <v>3219205147</v>
      </c>
      <c r="U12" s="81">
        <v>148512000</v>
      </c>
      <c r="V12" s="40" t="s">
        <v>131</v>
      </c>
      <c r="W12" s="72">
        <v>150000000</v>
      </c>
      <c r="X12" s="38" t="s">
        <v>97</v>
      </c>
      <c r="Y12" s="44" t="s">
        <v>132</v>
      </c>
      <c r="Z12" s="38" t="s">
        <v>87</v>
      </c>
      <c r="AA12" s="44" t="s">
        <v>142</v>
      </c>
      <c r="AB12" s="47">
        <v>148512000</v>
      </c>
      <c r="AC12" s="45">
        <v>45107</v>
      </c>
      <c r="AD12" s="45">
        <v>45138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7">
        <v>74256000</v>
      </c>
      <c r="AO12" s="40" t="s">
        <v>234</v>
      </c>
      <c r="AP12" s="40" t="s">
        <v>233</v>
      </c>
      <c r="AQ12" s="47">
        <v>74256000</v>
      </c>
      <c r="AR12" s="40"/>
      <c r="AS12" s="40"/>
      <c r="AT12" s="40"/>
      <c r="AU12" s="48">
        <f>AB12+AN12</f>
        <v>222768000</v>
      </c>
      <c r="AV12" s="40"/>
      <c r="AW12" s="40"/>
      <c r="AX12" s="73" t="s">
        <v>276</v>
      </c>
      <c r="AY12" s="40"/>
      <c r="AZ12" s="40"/>
      <c r="BA12" s="40"/>
      <c r="BB12" s="40"/>
      <c r="BC12" s="40"/>
      <c r="BD12" s="40"/>
      <c r="BE12" s="40"/>
      <c r="BF12" s="85" t="s">
        <v>133</v>
      </c>
    </row>
    <row r="13" spans="1:58" s="62" customFormat="1" ht="28.5" x14ac:dyDescent="0.25">
      <c r="A13" s="108">
        <v>2023</v>
      </c>
      <c r="B13" s="108" t="s">
        <v>114</v>
      </c>
      <c r="C13" s="108">
        <v>186795</v>
      </c>
      <c r="D13" s="108">
        <v>109027</v>
      </c>
      <c r="E13" s="111">
        <v>45054</v>
      </c>
      <c r="F13" s="108" t="s">
        <v>134</v>
      </c>
      <c r="G13" s="108"/>
      <c r="H13" s="108">
        <v>901669120</v>
      </c>
      <c r="I13" s="108" t="s">
        <v>135</v>
      </c>
      <c r="J13" s="108" t="s">
        <v>136</v>
      </c>
      <c r="K13" s="108">
        <v>3104868986</v>
      </c>
      <c r="L13" s="108"/>
      <c r="M13" s="115" t="s">
        <v>137</v>
      </c>
      <c r="N13" s="115" t="s">
        <v>37</v>
      </c>
      <c r="O13" s="111">
        <v>45054</v>
      </c>
      <c r="P13" s="111">
        <v>45291</v>
      </c>
      <c r="Q13" s="115" t="s">
        <v>139</v>
      </c>
      <c r="R13" s="115" t="s">
        <v>74</v>
      </c>
      <c r="S13" s="115"/>
      <c r="T13" s="108" t="s">
        <v>138</v>
      </c>
      <c r="U13" s="122">
        <v>1373377088.8599999</v>
      </c>
      <c r="V13" s="52" t="s">
        <v>143</v>
      </c>
      <c r="W13" s="60">
        <v>313200000</v>
      </c>
      <c r="X13" s="50"/>
      <c r="Y13" s="56" t="s">
        <v>179</v>
      </c>
      <c r="Z13" s="50" t="s">
        <v>87</v>
      </c>
      <c r="AA13" s="56" t="s">
        <v>178</v>
      </c>
      <c r="AB13" s="60">
        <v>80150400.010000005</v>
      </c>
      <c r="AC13" s="108"/>
      <c r="AD13" s="111">
        <v>45291</v>
      </c>
      <c r="AE13" s="52"/>
      <c r="AF13" s="52"/>
      <c r="AG13" s="52"/>
      <c r="AH13" s="52"/>
      <c r="AI13" s="52"/>
      <c r="AJ13" s="52"/>
      <c r="AK13" s="52"/>
      <c r="AL13" s="52"/>
      <c r="AM13" s="52"/>
      <c r="AN13" s="132">
        <v>371439952.5</v>
      </c>
      <c r="AO13" s="108" t="s">
        <v>262</v>
      </c>
      <c r="AP13" s="108" t="s">
        <v>265</v>
      </c>
      <c r="AQ13" s="125">
        <v>157264962.75</v>
      </c>
      <c r="AR13" s="52"/>
      <c r="AS13" s="52"/>
      <c r="AT13" s="52"/>
      <c r="AU13" s="133">
        <f>AN13+U13</f>
        <v>1744817041.3599999</v>
      </c>
      <c r="AV13" s="52"/>
      <c r="AW13" s="52"/>
      <c r="AX13" s="110" t="s">
        <v>261</v>
      </c>
      <c r="AY13" s="52"/>
      <c r="AZ13" s="52"/>
      <c r="BA13" s="52"/>
      <c r="BB13" s="52"/>
      <c r="BC13" s="52"/>
      <c r="BD13" s="52"/>
      <c r="BE13" s="52"/>
      <c r="BF13" s="120" t="s">
        <v>140</v>
      </c>
    </row>
    <row r="14" spans="1:58" s="62" customFormat="1" ht="28.5" x14ac:dyDescent="0.25">
      <c r="A14" s="108"/>
      <c r="B14" s="108"/>
      <c r="C14" s="108"/>
      <c r="D14" s="108"/>
      <c r="E14" s="111"/>
      <c r="F14" s="108"/>
      <c r="G14" s="108"/>
      <c r="H14" s="108"/>
      <c r="I14" s="108"/>
      <c r="J14" s="108"/>
      <c r="K14" s="108"/>
      <c r="L14" s="108"/>
      <c r="M14" s="115"/>
      <c r="N14" s="115"/>
      <c r="O14" s="111"/>
      <c r="P14" s="111"/>
      <c r="Q14" s="115"/>
      <c r="R14" s="115"/>
      <c r="S14" s="115"/>
      <c r="T14" s="108"/>
      <c r="U14" s="122"/>
      <c r="V14" s="52" t="s">
        <v>144</v>
      </c>
      <c r="W14" s="60">
        <v>231438566</v>
      </c>
      <c r="X14" s="50"/>
      <c r="Y14" s="50" t="s">
        <v>44</v>
      </c>
      <c r="Z14" s="50"/>
      <c r="AA14" s="56" t="s">
        <v>193</v>
      </c>
      <c r="AB14" s="60">
        <v>80150400.010000005</v>
      </c>
      <c r="AC14" s="108"/>
      <c r="AD14" s="108"/>
      <c r="AE14" s="52"/>
      <c r="AF14" s="52"/>
      <c r="AG14" s="52"/>
      <c r="AH14" s="52"/>
      <c r="AI14" s="52"/>
      <c r="AJ14" s="52"/>
      <c r="AK14" s="52"/>
      <c r="AL14" s="52"/>
      <c r="AM14" s="52"/>
      <c r="AN14" s="132"/>
      <c r="AO14" s="108"/>
      <c r="AP14" s="108"/>
      <c r="AQ14" s="125"/>
      <c r="AR14" s="52"/>
      <c r="AS14" s="52"/>
      <c r="AT14" s="52"/>
      <c r="AU14" s="133"/>
      <c r="AV14" s="52"/>
      <c r="AW14" s="52"/>
      <c r="AX14" s="110"/>
      <c r="AY14" s="52"/>
      <c r="AZ14" s="52"/>
      <c r="BA14" s="52"/>
      <c r="BB14" s="52"/>
      <c r="BC14" s="52"/>
      <c r="BD14" s="52"/>
      <c r="BE14" s="52"/>
      <c r="BF14" s="120"/>
    </row>
    <row r="15" spans="1:58" s="62" customFormat="1" ht="28.5" x14ac:dyDescent="0.25">
      <c r="A15" s="108"/>
      <c r="B15" s="108"/>
      <c r="C15" s="108"/>
      <c r="D15" s="108"/>
      <c r="E15" s="111"/>
      <c r="F15" s="108"/>
      <c r="G15" s="108"/>
      <c r="H15" s="108"/>
      <c r="I15" s="108"/>
      <c r="J15" s="108"/>
      <c r="K15" s="108"/>
      <c r="L15" s="108"/>
      <c r="M15" s="115"/>
      <c r="N15" s="115"/>
      <c r="O15" s="111"/>
      <c r="P15" s="111"/>
      <c r="Q15" s="115"/>
      <c r="R15" s="115"/>
      <c r="S15" s="115"/>
      <c r="T15" s="108"/>
      <c r="U15" s="122"/>
      <c r="V15" s="52" t="s">
        <v>157</v>
      </c>
      <c r="W15" s="60">
        <v>252000000</v>
      </c>
      <c r="X15" s="50"/>
      <c r="Y15" s="50" t="s">
        <v>58</v>
      </c>
      <c r="Z15" s="50" t="s">
        <v>87</v>
      </c>
      <c r="AA15" s="56" t="s">
        <v>190</v>
      </c>
      <c r="AB15" s="60">
        <v>80150400.010000005</v>
      </c>
      <c r="AC15" s="108"/>
      <c r="AD15" s="108"/>
      <c r="AE15" s="52"/>
      <c r="AF15" s="52"/>
      <c r="AG15" s="52"/>
      <c r="AH15" s="52"/>
      <c r="AI15" s="52"/>
      <c r="AJ15" s="52"/>
      <c r="AK15" s="52"/>
      <c r="AL15" s="52"/>
      <c r="AM15" s="52"/>
      <c r="AN15" s="132"/>
      <c r="AO15" s="108"/>
      <c r="AP15" s="108"/>
      <c r="AQ15" s="125"/>
      <c r="AR15" s="52"/>
      <c r="AS15" s="52"/>
      <c r="AT15" s="52"/>
      <c r="AU15" s="133"/>
      <c r="AV15" s="52"/>
      <c r="AW15" s="52"/>
      <c r="AX15" s="110"/>
      <c r="AY15" s="52"/>
      <c r="AZ15" s="52"/>
      <c r="BA15" s="52"/>
      <c r="BB15" s="52"/>
      <c r="BC15" s="52"/>
      <c r="BD15" s="52"/>
      <c r="BE15" s="52"/>
      <c r="BF15" s="120"/>
    </row>
    <row r="16" spans="1:58" s="62" customFormat="1" ht="57" x14ac:dyDescent="0.25">
      <c r="A16" s="108"/>
      <c r="B16" s="108"/>
      <c r="C16" s="108"/>
      <c r="D16" s="108"/>
      <c r="E16" s="111"/>
      <c r="F16" s="108"/>
      <c r="G16" s="108"/>
      <c r="H16" s="108"/>
      <c r="I16" s="108"/>
      <c r="J16" s="108"/>
      <c r="K16" s="108"/>
      <c r="L16" s="108"/>
      <c r="M16" s="115"/>
      <c r="N16" s="115"/>
      <c r="O16" s="111"/>
      <c r="P16" s="111"/>
      <c r="Q16" s="115"/>
      <c r="R16" s="115"/>
      <c r="S16" s="115"/>
      <c r="T16" s="108"/>
      <c r="U16" s="122"/>
      <c r="V16" s="52" t="s">
        <v>150</v>
      </c>
      <c r="W16" s="60">
        <v>224696585</v>
      </c>
      <c r="X16" s="50"/>
      <c r="Y16" s="56" t="s">
        <v>183</v>
      </c>
      <c r="Z16" s="50"/>
      <c r="AA16" s="56" t="s">
        <v>182</v>
      </c>
      <c r="AB16" s="60">
        <v>80150400.010000005</v>
      </c>
      <c r="AC16" s="108"/>
      <c r="AD16" s="108"/>
      <c r="AE16" s="52"/>
      <c r="AF16" s="52"/>
      <c r="AG16" s="52"/>
      <c r="AH16" s="52"/>
      <c r="AI16" s="52"/>
      <c r="AJ16" s="52"/>
      <c r="AK16" s="52"/>
      <c r="AL16" s="52"/>
      <c r="AM16" s="52"/>
      <c r="AN16" s="132"/>
      <c r="AO16" s="108"/>
      <c r="AP16" s="108"/>
      <c r="AQ16" s="125"/>
      <c r="AR16" s="52"/>
      <c r="AS16" s="52"/>
      <c r="AT16" s="52"/>
      <c r="AU16" s="133"/>
      <c r="AV16" s="52"/>
      <c r="AW16" s="52"/>
      <c r="AX16" s="110"/>
      <c r="AY16" s="52"/>
      <c r="AZ16" s="52"/>
      <c r="BA16" s="52"/>
      <c r="BB16" s="52"/>
      <c r="BC16" s="52"/>
      <c r="BD16" s="52"/>
      <c r="BE16" s="52"/>
      <c r="BF16" s="120"/>
    </row>
    <row r="17" spans="1:58" s="62" customFormat="1" ht="28.5" x14ac:dyDescent="0.25">
      <c r="A17" s="108"/>
      <c r="B17" s="108"/>
      <c r="C17" s="108"/>
      <c r="D17" s="108"/>
      <c r="E17" s="111"/>
      <c r="F17" s="108"/>
      <c r="G17" s="108"/>
      <c r="H17" s="108"/>
      <c r="I17" s="108"/>
      <c r="J17" s="108"/>
      <c r="K17" s="108"/>
      <c r="L17" s="108"/>
      <c r="M17" s="115"/>
      <c r="N17" s="115"/>
      <c r="O17" s="111"/>
      <c r="P17" s="111"/>
      <c r="Q17" s="115"/>
      <c r="R17" s="115"/>
      <c r="S17" s="115"/>
      <c r="T17" s="108"/>
      <c r="U17" s="122"/>
      <c r="V17" s="52" t="s">
        <v>145</v>
      </c>
      <c r="W17" s="60">
        <v>96911178</v>
      </c>
      <c r="X17" s="50"/>
      <c r="Y17" s="56" t="s">
        <v>181</v>
      </c>
      <c r="Z17" s="50" t="s">
        <v>192</v>
      </c>
      <c r="AA17" s="56" t="s">
        <v>191</v>
      </c>
      <c r="AB17" s="60">
        <v>63389622.020000003</v>
      </c>
      <c r="AC17" s="108"/>
      <c r="AD17" s="108"/>
      <c r="AE17" s="52"/>
      <c r="AF17" s="52"/>
      <c r="AG17" s="52"/>
      <c r="AH17" s="52"/>
      <c r="AI17" s="52"/>
      <c r="AJ17" s="52"/>
      <c r="AK17" s="52"/>
      <c r="AL17" s="52"/>
      <c r="AM17" s="52"/>
      <c r="AN17" s="132"/>
      <c r="AO17" s="108" t="s">
        <v>263</v>
      </c>
      <c r="AP17" s="108" t="s">
        <v>264</v>
      </c>
      <c r="AQ17" s="125">
        <v>208752060</v>
      </c>
      <c r="AR17" s="52"/>
      <c r="AS17" s="52"/>
      <c r="AT17" s="52"/>
      <c r="AU17" s="133"/>
      <c r="AV17" s="52"/>
      <c r="AW17" s="52"/>
      <c r="AX17" s="110"/>
      <c r="AY17" s="52"/>
      <c r="AZ17" s="52"/>
      <c r="BA17" s="52"/>
      <c r="BB17" s="52"/>
      <c r="BC17" s="52"/>
      <c r="BD17" s="52"/>
      <c r="BE17" s="52"/>
      <c r="BF17" s="120"/>
    </row>
    <row r="18" spans="1:58" s="62" customFormat="1" ht="28.5" x14ac:dyDescent="0.25">
      <c r="A18" s="108"/>
      <c r="B18" s="108"/>
      <c r="C18" s="108"/>
      <c r="D18" s="108"/>
      <c r="E18" s="111"/>
      <c r="F18" s="108"/>
      <c r="G18" s="108"/>
      <c r="H18" s="108"/>
      <c r="I18" s="108"/>
      <c r="J18" s="108"/>
      <c r="K18" s="108"/>
      <c r="L18" s="108"/>
      <c r="M18" s="115"/>
      <c r="N18" s="115"/>
      <c r="O18" s="111"/>
      <c r="P18" s="111"/>
      <c r="Q18" s="115"/>
      <c r="R18" s="115"/>
      <c r="S18" s="115"/>
      <c r="T18" s="108"/>
      <c r="U18" s="122"/>
      <c r="V18" s="52" t="s">
        <v>146</v>
      </c>
      <c r="W18" s="60">
        <v>66031252</v>
      </c>
      <c r="X18" s="50"/>
      <c r="Y18" s="56" t="s">
        <v>181</v>
      </c>
      <c r="Z18" s="50"/>
      <c r="AA18" s="56" t="s">
        <v>180</v>
      </c>
      <c r="AB18" s="60">
        <v>16760777.99</v>
      </c>
      <c r="AC18" s="108"/>
      <c r="AD18" s="108"/>
      <c r="AE18" s="52"/>
      <c r="AF18" s="52"/>
      <c r="AG18" s="52"/>
      <c r="AH18" s="52"/>
      <c r="AI18" s="52"/>
      <c r="AJ18" s="52"/>
      <c r="AK18" s="52"/>
      <c r="AL18" s="52"/>
      <c r="AM18" s="52"/>
      <c r="AN18" s="132"/>
      <c r="AO18" s="108"/>
      <c r="AP18" s="108"/>
      <c r="AQ18" s="125"/>
      <c r="AR18" s="52"/>
      <c r="AS18" s="52"/>
      <c r="AT18" s="52"/>
      <c r="AU18" s="133"/>
      <c r="AV18" s="52"/>
      <c r="AW18" s="52"/>
      <c r="AX18" s="110"/>
      <c r="AY18" s="52"/>
      <c r="AZ18" s="52"/>
      <c r="BA18" s="52"/>
      <c r="BB18" s="52"/>
      <c r="BC18" s="52"/>
      <c r="BD18" s="52"/>
      <c r="BE18" s="52"/>
      <c r="BF18" s="120"/>
    </row>
    <row r="19" spans="1:58" s="62" customFormat="1" ht="28.5" x14ac:dyDescent="0.25">
      <c r="A19" s="108"/>
      <c r="B19" s="108"/>
      <c r="C19" s="108"/>
      <c r="D19" s="108"/>
      <c r="E19" s="111"/>
      <c r="F19" s="108"/>
      <c r="G19" s="108"/>
      <c r="H19" s="108"/>
      <c r="I19" s="108"/>
      <c r="J19" s="108"/>
      <c r="K19" s="108"/>
      <c r="L19" s="108"/>
      <c r="M19" s="115"/>
      <c r="N19" s="115"/>
      <c r="O19" s="111"/>
      <c r="P19" s="111"/>
      <c r="Q19" s="115"/>
      <c r="R19" s="115"/>
      <c r="S19" s="115"/>
      <c r="T19" s="108"/>
      <c r="U19" s="122"/>
      <c r="V19" s="52" t="s">
        <v>159</v>
      </c>
      <c r="W19" s="60">
        <v>48455589</v>
      </c>
      <c r="X19" s="50"/>
      <c r="Y19" s="56" t="s">
        <v>132</v>
      </c>
      <c r="Z19" s="50" t="s">
        <v>87</v>
      </c>
      <c r="AA19" s="56" t="s">
        <v>188</v>
      </c>
      <c r="AB19" s="60">
        <v>26716800</v>
      </c>
      <c r="AC19" s="108"/>
      <c r="AD19" s="108"/>
      <c r="AE19" s="52"/>
      <c r="AF19" s="52"/>
      <c r="AG19" s="52"/>
      <c r="AH19" s="52"/>
      <c r="AI19" s="52"/>
      <c r="AJ19" s="52"/>
      <c r="AK19" s="52"/>
      <c r="AL19" s="52"/>
      <c r="AM19" s="52"/>
      <c r="AN19" s="132"/>
      <c r="AO19" s="108"/>
      <c r="AP19" s="108"/>
      <c r="AQ19" s="125"/>
      <c r="AR19" s="52"/>
      <c r="AS19" s="52"/>
      <c r="AT19" s="52"/>
      <c r="AU19" s="133"/>
      <c r="AV19" s="52"/>
      <c r="AW19" s="52"/>
      <c r="AX19" s="110"/>
      <c r="AY19" s="52"/>
      <c r="AZ19" s="52"/>
      <c r="BA19" s="52"/>
      <c r="BB19" s="52"/>
      <c r="BC19" s="52"/>
      <c r="BD19" s="52"/>
      <c r="BE19" s="52"/>
      <c r="BF19" s="120"/>
    </row>
    <row r="20" spans="1:58" s="62" customFormat="1" ht="28.5" x14ac:dyDescent="0.25">
      <c r="A20" s="108"/>
      <c r="B20" s="108"/>
      <c r="C20" s="108"/>
      <c r="D20" s="108"/>
      <c r="E20" s="111"/>
      <c r="F20" s="108"/>
      <c r="G20" s="108"/>
      <c r="H20" s="108"/>
      <c r="I20" s="108"/>
      <c r="J20" s="108"/>
      <c r="K20" s="108"/>
      <c r="L20" s="108"/>
      <c r="M20" s="115"/>
      <c r="N20" s="115"/>
      <c r="O20" s="111"/>
      <c r="P20" s="111"/>
      <c r="Q20" s="115"/>
      <c r="R20" s="115"/>
      <c r="S20" s="115"/>
      <c r="T20" s="108"/>
      <c r="U20" s="122"/>
      <c r="V20" s="52" t="s">
        <v>160</v>
      </c>
      <c r="W20" s="60">
        <v>48455589</v>
      </c>
      <c r="X20" s="50"/>
      <c r="Y20" s="56" t="s">
        <v>132</v>
      </c>
      <c r="Z20" s="50" t="s">
        <v>87</v>
      </c>
      <c r="AA20" s="56" t="s">
        <v>187</v>
      </c>
      <c r="AB20" s="60">
        <v>26716800</v>
      </c>
      <c r="AC20" s="108"/>
      <c r="AD20" s="108"/>
      <c r="AE20" s="52"/>
      <c r="AF20" s="52"/>
      <c r="AG20" s="52"/>
      <c r="AH20" s="52"/>
      <c r="AI20" s="52"/>
      <c r="AJ20" s="52"/>
      <c r="AK20" s="52"/>
      <c r="AL20" s="52"/>
      <c r="AM20" s="52"/>
      <c r="AN20" s="132"/>
      <c r="AO20" s="108" t="s">
        <v>266</v>
      </c>
      <c r="AP20" s="108" t="s">
        <v>267</v>
      </c>
      <c r="AQ20" s="125">
        <v>5422929.75</v>
      </c>
      <c r="AR20" s="52"/>
      <c r="AS20" s="52"/>
      <c r="AT20" s="52"/>
      <c r="AU20" s="133"/>
      <c r="AV20" s="52"/>
      <c r="AW20" s="52"/>
      <c r="AX20" s="110"/>
      <c r="AY20" s="52"/>
      <c r="AZ20" s="52"/>
      <c r="BA20" s="52"/>
      <c r="BB20" s="52"/>
      <c r="BC20" s="52"/>
      <c r="BD20" s="52"/>
      <c r="BE20" s="52"/>
      <c r="BF20" s="120"/>
    </row>
    <row r="21" spans="1:58" s="62" customFormat="1" ht="28.5" x14ac:dyDescent="0.25">
      <c r="A21" s="108"/>
      <c r="B21" s="108"/>
      <c r="C21" s="108"/>
      <c r="D21" s="108"/>
      <c r="E21" s="111"/>
      <c r="F21" s="108"/>
      <c r="G21" s="108"/>
      <c r="H21" s="108"/>
      <c r="I21" s="108"/>
      <c r="J21" s="108"/>
      <c r="K21" s="108"/>
      <c r="L21" s="108"/>
      <c r="M21" s="115"/>
      <c r="N21" s="115"/>
      <c r="O21" s="111"/>
      <c r="P21" s="111"/>
      <c r="Q21" s="115"/>
      <c r="R21" s="115"/>
      <c r="S21" s="115"/>
      <c r="T21" s="108"/>
      <c r="U21" s="122"/>
      <c r="V21" s="52" t="s">
        <v>161</v>
      </c>
      <c r="W21" s="60">
        <v>48455589</v>
      </c>
      <c r="X21" s="50"/>
      <c r="Y21" s="56" t="s">
        <v>132</v>
      </c>
      <c r="Z21" s="50" t="s">
        <v>87</v>
      </c>
      <c r="AA21" s="56" t="s">
        <v>189</v>
      </c>
      <c r="AB21" s="60">
        <v>26716800</v>
      </c>
      <c r="AC21" s="108"/>
      <c r="AD21" s="108"/>
      <c r="AE21" s="52"/>
      <c r="AF21" s="52"/>
      <c r="AG21" s="52"/>
      <c r="AH21" s="52"/>
      <c r="AI21" s="52"/>
      <c r="AJ21" s="52"/>
      <c r="AK21" s="52"/>
      <c r="AL21" s="52"/>
      <c r="AM21" s="52"/>
      <c r="AN21" s="132"/>
      <c r="AO21" s="108"/>
      <c r="AP21" s="108"/>
      <c r="AQ21" s="125"/>
      <c r="AR21" s="52"/>
      <c r="AS21" s="52"/>
      <c r="AT21" s="52"/>
      <c r="AU21" s="133"/>
      <c r="AV21" s="52"/>
      <c r="AW21" s="52"/>
      <c r="AX21" s="110"/>
      <c r="AY21" s="52"/>
      <c r="AZ21" s="52"/>
      <c r="BA21" s="52"/>
      <c r="BB21" s="52"/>
      <c r="BC21" s="52"/>
      <c r="BD21" s="52"/>
      <c r="BE21" s="52"/>
      <c r="BF21" s="120"/>
    </row>
    <row r="22" spans="1:58" s="62" customFormat="1" ht="28.5" x14ac:dyDescent="0.25">
      <c r="A22" s="108"/>
      <c r="B22" s="108"/>
      <c r="C22" s="108"/>
      <c r="D22" s="108"/>
      <c r="E22" s="111"/>
      <c r="F22" s="108"/>
      <c r="G22" s="108"/>
      <c r="H22" s="108"/>
      <c r="I22" s="108"/>
      <c r="J22" s="108"/>
      <c r="K22" s="108"/>
      <c r="L22" s="108"/>
      <c r="M22" s="115"/>
      <c r="N22" s="115"/>
      <c r="O22" s="111"/>
      <c r="P22" s="111"/>
      <c r="Q22" s="115"/>
      <c r="R22" s="115"/>
      <c r="S22" s="115"/>
      <c r="T22" s="108"/>
      <c r="U22" s="122"/>
      <c r="V22" s="52" t="s">
        <v>158</v>
      </c>
      <c r="W22" s="60">
        <v>2427292495</v>
      </c>
      <c r="X22" s="50"/>
      <c r="Y22" s="50" t="s">
        <v>49</v>
      </c>
      <c r="Z22" s="50" t="s">
        <v>87</v>
      </c>
      <c r="AA22" s="56" t="s">
        <v>186</v>
      </c>
      <c r="AB22" s="60">
        <v>812324288.79999995</v>
      </c>
      <c r="AC22" s="108"/>
      <c r="AD22" s="108"/>
      <c r="AE22" s="52"/>
      <c r="AF22" s="52"/>
      <c r="AG22" s="52"/>
      <c r="AH22" s="52"/>
      <c r="AI22" s="52"/>
      <c r="AJ22" s="52"/>
      <c r="AK22" s="52"/>
      <c r="AL22" s="52"/>
      <c r="AM22" s="52"/>
      <c r="AN22" s="132"/>
      <c r="AO22" s="108"/>
      <c r="AP22" s="108"/>
      <c r="AQ22" s="125"/>
      <c r="AR22" s="52"/>
      <c r="AS22" s="52"/>
      <c r="AT22" s="52"/>
      <c r="AU22" s="133"/>
      <c r="AV22" s="52"/>
      <c r="AW22" s="52"/>
      <c r="AX22" s="110"/>
      <c r="AY22" s="52"/>
      <c r="AZ22" s="52"/>
      <c r="BA22" s="52"/>
      <c r="BB22" s="52"/>
      <c r="BC22" s="52"/>
      <c r="BD22" s="52"/>
      <c r="BE22" s="52"/>
      <c r="BF22" s="120"/>
    </row>
    <row r="23" spans="1:58" s="62" customFormat="1" ht="42.75" x14ac:dyDescent="0.25">
      <c r="A23" s="108"/>
      <c r="B23" s="108"/>
      <c r="C23" s="108"/>
      <c r="D23" s="108"/>
      <c r="E23" s="111"/>
      <c r="F23" s="108"/>
      <c r="G23" s="108"/>
      <c r="H23" s="108"/>
      <c r="I23" s="108"/>
      <c r="J23" s="108"/>
      <c r="K23" s="108"/>
      <c r="L23" s="108"/>
      <c r="M23" s="115"/>
      <c r="N23" s="115"/>
      <c r="O23" s="111"/>
      <c r="P23" s="111"/>
      <c r="Q23" s="115"/>
      <c r="R23" s="115"/>
      <c r="S23" s="115"/>
      <c r="T23" s="108"/>
      <c r="U23" s="122"/>
      <c r="V23" s="52" t="s">
        <v>155</v>
      </c>
      <c r="W23" s="60">
        <v>179814513.11000001</v>
      </c>
      <c r="X23" s="50"/>
      <c r="Y23" s="56" t="s">
        <v>185</v>
      </c>
      <c r="Z23" s="50"/>
      <c r="AA23" s="56" t="s">
        <v>184</v>
      </c>
      <c r="AB23" s="60">
        <v>80150400.010000005</v>
      </c>
      <c r="AC23" s="108"/>
      <c r="AD23" s="108"/>
      <c r="AE23" s="52"/>
      <c r="AF23" s="52"/>
      <c r="AG23" s="52"/>
      <c r="AH23" s="52"/>
      <c r="AI23" s="52"/>
      <c r="AJ23" s="52"/>
      <c r="AK23" s="52"/>
      <c r="AL23" s="52"/>
      <c r="AM23" s="52"/>
      <c r="AN23" s="132"/>
      <c r="AO23" s="108"/>
      <c r="AP23" s="108"/>
      <c r="AQ23" s="125"/>
      <c r="AR23" s="52"/>
      <c r="AS23" s="52"/>
      <c r="AT23" s="52"/>
      <c r="AU23" s="133"/>
      <c r="AV23" s="52"/>
      <c r="AW23" s="52"/>
      <c r="AX23" s="110"/>
      <c r="AY23" s="52"/>
      <c r="AZ23" s="52"/>
      <c r="BA23" s="52"/>
      <c r="BB23" s="52"/>
      <c r="BC23" s="52"/>
      <c r="BD23" s="52"/>
      <c r="BE23" s="52"/>
      <c r="BF23" s="120"/>
    </row>
    <row r="24" spans="1:58" s="49" customFormat="1" ht="28.5" x14ac:dyDescent="0.25">
      <c r="A24" s="103">
        <v>2023</v>
      </c>
      <c r="B24" s="103" t="s">
        <v>114</v>
      </c>
      <c r="C24" s="103">
        <v>186803</v>
      </c>
      <c r="D24" s="103">
        <v>109044</v>
      </c>
      <c r="E24" s="105">
        <v>45054</v>
      </c>
      <c r="F24" s="103" t="s">
        <v>134</v>
      </c>
      <c r="G24" s="103"/>
      <c r="H24" s="103">
        <v>901669120</v>
      </c>
      <c r="I24" s="104" t="s">
        <v>135</v>
      </c>
      <c r="J24" s="104" t="s">
        <v>136</v>
      </c>
      <c r="K24" s="103">
        <v>3104868986</v>
      </c>
      <c r="L24" s="103"/>
      <c r="M24" s="104" t="s">
        <v>137</v>
      </c>
      <c r="N24" s="103" t="s">
        <v>37</v>
      </c>
      <c r="O24" s="129">
        <v>45054</v>
      </c>
      <c r="P24" s="105">
        <v>45291</v>
      </c>
      <c r="Q24" s="104" t="s">
        <v>139</v>
      </c>
      <c r="R24" s="103" t="s">
        <v>74</v>
      </c>
      <c r="S24" s="103"/>
      <c r="T24" s="103" t="s">
        <v>138</v>
      </c>
      <c r="U24" s="121">
        <v>2381326814.2600002</v>
      </c>
      <c r="V24" s="40" t="s">
        <v>146</v>
      </c>
      <c r="W24" s="72">
        <v>192181980</v>
      </c>
      <c r="X24" s="38"/>
      <c r="Y24" s="44" t="s">
        <v>98</v>
      </c>
      <c r="Z24" s="38"/>
      <c r="AA24" s="44" t="s">
        <v>220</v>
      </c>
      <c r="AB24" s="47">
        <v>187580259.56999999</v>
      </c>
      <c r="AC24" s="105">
        <v>45146</v>
      </c>
      <c r="AD24" s="105">
        <v>45291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130">
        <v>741571715.5</v>
      </c>
      <c r="AO24" s="103" t="s">
        <v>146</v>
      </c>
      <c r="AP24" s="103" t="s">
        <v>256</v>
      </c>
      <c r="AQ24" s="123">
        <v>4601720.43</v>
      </c>
      <c r="AR24" s="40"/>
      <c r="AS24" s="40"/>
      <c r="AT24" s="40"/>
      <c r="AU24" s="127">
        <f>U24+AN24</f>
        <v>3122898529.7600002</v>
      </c>
      <c r="AV24" s="40"/>
      <c r="AW24" s="40"/>
      <c r="AX24" s="131" t="s">
        <v>261</v>
      </c>
      <c r="AY24" s="40"/>
      <c r="AZ24" s="40"/>
      <c r="BA24" s="40"/>
      <c r="BB24" s="40"/>
      <c r="BC24" s="40"/>
      <c r="BD24" s="40"/>
      <c r="BE24" s="40"/>
      <c r="BF24" s="128" t="s">
        <v>141</v>
      </c>
    </row>
    <row r="25" spans="1:58" s="49" customFormat="1" ht="28.5" x14ac:dyDescent="0.25">
      <c r="A25" s="103"/>
      <c r="B25" s="103"/>
      <c r="C25" s="103"/>
      <c r="D25" s="103"/>
      <c r="E25" s="105"/>
      <c r="F25" s="103"/>
      <c r="G25" s="103"/>
      <c r="H25" s="103"/>
      <c r="I25" s="104"/>
      <c r="J25" s="104"/>
      <c r="K25" s="103"/>
      <c r="L25" s="103"/>
      <c r="M25" s="104"/>
      <c r="N25" s="103"/>
      <c r="O25" s="129"/>
      <c r="P25" s="105"/>
      <c r="Q25" s="104"/>
      <c r="R25" s="103"/>
      <c r="S25" s="103"/>
      <c r="T25" s="103"/>
      <c r="U25" s="121"/>
      <c r="V25" s="40" t="s">
        <v>158</v>
      </c>
      <c r="W25" s="47">
        <v>2427292495</v>
      </c>
      <c r="X25" s="38"/>
      <c r="Y25" s="40" t="s">
        <v>49</v>
      </c>
      <c r="Z25" s="38" t="s">
        <v>87</v>
      </c>
      <c r="AA25" s="44" t="s">
        <v>224</v>
      </c>
      <c r="AB25" s="47">
        <v>611123997.39999998</v>
      </c>
      <c r="AC25" s="103"/>
      <c r="AD25" s="103"/>
      <c r="AE25" s="40"/>
      <c r="AF25" s="40"/>
      <c r="AG25" s="40"/>
      <c r="AH25" s="40"/>
      <c r="AI25" s="40"/>
      <c r="AJ25" s="40"/>
      <c r="AK25" s="40"/>
      <c r="AL25" s="40"/>
      <c r="AM25" s="40"/>
      <c r="AN25" s="130"/>
      <c r="AO25" s="103"/>
      <c r="AP25" s="103"/>
      <c r="AQ25" s="123"/>
      <c r="AR25" s="40"/>
      <c r="AS25" s="40"/>
      <c r="AT25" s="40"/>
      <c r="AU25" s="127"/>
      <c r="AV25" s="40"/>
      <c r="AW25" s="40"/>
      <c r="AX25" s="131"/>
      <c r="AY25" s="40"/>
      <c r="AZ25" s="40"/>
      <c r="BA25" s="40"/>
      <c r="BB25" s="40"/>
      <c r="BC25" s="40"/>
      <c r="BD25" s="40"/>
      <c r="BE25" s="40"/>
      <c r="BF25" s="128"/>
    </row>
    <row r="26" spans="1:58" s="49" customFormat="1" ht="57" x14ac:dyDescent="0.25">
      <c r="A26" s="103"/>
      <c r="B26" s="103"/>
      <c r="C26" s="103"/>
      <c r="D26" s="103"/>
      <c r="E26" s="105"/>
      <c r="F26" s="103"/>
      <c r="G26" s="103"/>
      <c r="H26" s="103"/>
      <c r="I26" s="104"/>
      <c r="J26" s="104"/>
      <c r="K26" s="103"/>
      <c r="L26" s="103"/>
      <c r="M26" s="104"/>
      <c r="N26" s="103"/>
      <c r="O26" s="129"/>
      <c r="P26" s="105"/>
      <c r="Q26" s="104"/>
      <c r="R26" s="103"/>
      <c r="S26" s="103"/>
      <c r="T26" s="103"/>
      <c r="U26" s="121"/>
      <c r="V26" s="40" t="s">
        <v>150</v>
      </c>
      <c r="W26" s="47">
        <v>224696585</v>
      </c>
      <c r="X26" s="38"/>
      <c r="Y26" s="44" t="s">
        <v>205</v>
      </c>
      <c r="Z26" s="38"/>
      <c r="AA26" s="44" t="s">
        <v>204</v>
      </c>
      <c r="AB26" s="47">
        <v>144546184.99000001</v>
      </c>
      <c r="AC26" s="103"/>
      <c r="AD26" s="103"/>
      <c r="AE26" s="40"/>
      <c r="AF26" s="40"/>
      <c r="AG26" s="40"/>
      <c r="AH26" s="40"/>
      <c r="AI26" s="40"/>
      <c r="AJ26" s="40"/>
      <c r="AK26" s="40"/>
      <c r="AL26" s="40"/>
      <c r="AM26" s="40"/>
      <c r="AN26" s="130"/>
      <c r="AO26" s="103"/>
      <c r="AP26" s="103"/>
      <c r="AQ26" s="123"/>
      <c r="AR26" s="40"/>
      <c r="AS26" s="40"/>
      <c r="AT26" s="40"/>
      <c r="AU26" s="127"/>
      <c r="AV26" s="40"/>
      <c r="AW26" s="40"/>
      <c r="AX26" s="131"/>
      <c r="AY26" s="40"/>
      <c r="AZ26" s="40"/>
      <c r="BA26" s="40"/>
      <c r="BB26" s="40"/>
      <c r="BC26" s="40"/>
      <c r="BD26" s="40"/>
      <c r="BE26" s="40"/>
      <c r="BF26" s="128"/>
    </row>
    <row r="27" spans="1:58" s="49" customFormat="1" ht="28.5" x14ac:dyDescent="0.25">
      <c r="A27" s="103"/>
      <c r="B27" s="103"/>
      <c r="C27" s="103"/>
      <c r="D27" s="103"/>
      <c r="E27" s="105"/>
      <c r="F27" s="103"/>
      <c r="G27" s="103"/>
      <c r="H27" s="103"/>
      <c r="I27" s="104"/>
      <c r="J27" s="104"/>
      <c r="K27" s="103"/>
      <c r="L27" s="103"/>
      <c r="M27" s="104"/>
      <c r="N27" s="103"/>
      <c r="O27" s="129"/>
      <c r="P27" s="105"/>
      <c r="Q27" s="104"/>
      <c r="R27" s="103"/>
      <c r="S27" s="103"/>
      <c r="T27" s="103"/>
      <c r="U27" s="121"/>
      <c r="V27" s="40" t="s">
        <v>153</v>
      </c>
      <c r="W27" s="47">
        <v>67263691</v>
      </c>
      <c r="X27" s="38"/>
      <c r="Y27" s="44" t="s">
        <v>215</v>
      </c>
      <c r="Z27" s="38" t="s">
        <v>87</v>
      </c>
      <c r="AA27" s="74" t="s">
        <v>214</v>
      </c>
      <c r="AB27" s="47">
        <v>43619370.659999996</v>
      </c>
      <c r="AC27" s="103"/>
      <c r="AD27" s="103"/>
      <c r="AE27" s="40"/>
      <c r="AF27" s="40"/>
      <c r="AG27" s="40"/>
      <c r="AH27" s="40"/>
      <c r="AI27" s="40"/>
      <c r="AJ27" s="40"/>
      <c r="AK27" s="40"/>
      <c r="AL27" s="40"/>
      <c r="AM27" s="40"/>
      <c r="AN27" s="130"/>
      <c r="AO27" s="103"/>
      <c r="AP27" s="103"/>
      <c r="AQ27" s="123"/>
      <c r="AR27" s="40"/>
      <c r="AS27" s="40"/>
      <c r="AT27" s="40"/>
      <c r="AU27" s="127"/>
      <c r="AV27" s="40"/>
      <c r="AW27" s="40"/>
      <c r="AX27" s="131"/>
      <c r="AY27" s="40"/>
      <c r="AZ27" s="40"/>
      <c r="BA27" s="40"/>
      <c r="BB27" s="40"/>
      <c r="BC27" s="40"/>
      <c r="BD27" s="40"/>
      <c r="BE27" s="40"/>
      <c r="BF27" s="128"/>
    </row>
    <row r="28" spans="1:58" s="49" customFormat="1" ht="28.5" x14ac:dyDescent="0.25">
      <c r="A28" s="103"/>
      <c r="B28" s="103"/>
      <c r="C28" s="103"/>
      <c r="D28" s="103"/>
      <c r="E28" s="105"/>
      <c r="F28" s="103"/>
      <c r="G28" s="103"/>
      <c r="H28" s="103"/>
      <c r="I28" s="104"/>
      <c r="J28" s="104"/>
      <c r="K28" s="103"/>
      <c r="L28" s="103"/>
      <c r="M28" s="104"/>
      <c r="N28" s="103"/>
      <c r="O28" s="129"/>
      <c r="P28" s="105"/>
      <c r="Q28" s="104"/>
      <c r="R28" s="103"/>
      <c r="S28" s="103"/>
      <c r="T28" s="103"/>
      <c r="U28" s="121"/>
      <c r="V28" s="40" t="s">
        <v>143</v>
      </c>
      <c r="W28" s="47">
        <v>313200000</v>
      </c>
      <c r="X28" s="38"/>
      <c r="Y28" s="44" t="s">
        <v>179</v>
      </c>
      <c r="Z28" s="38"/>
      <c r="AA28" s="44" t="s">
        <v>194</v>
      </c>
      <c r="AB28" s="47">
        <v>200191630.22</v>
      </c>
      <c r="AC28" s="103"/>
      <c r="AD28" s="103"/>
      <c r="AE28" s="40"/>
      <c r="AF28" s="40"/>
      <c r="AG28" s="40"/>
      <c r="AH28" s="40"/>
      <c r="AI28" s="40"/>
      <c r="AJ28" s="40"/>
      <c r="AK28" s="40"/>
      <c r="AL28" s="40"/>
      <c r="AM28" s="40"/>
      <c r="AN28" s="130"/>
      <c r="AO28" s="103"/>
      <c r="AP28" s="103"/>
      <c r="AQ28" s="123"/>
      <c r="AR28" s="40"/>
      <c r="AS28" s="40"/>
      <c r="AT28" s="40"/>
      <c r="AU28" s="127"/>
      <c r="AV28" s="40"/>
      <c r="AW28" s="40"/>
      <c r="AX28" s="131"/>
      <c r="AY28" s="40"/>
      <c r="AZ28" s="40"/>
      <c r="BA28" s="40"/>
      <c r="BB28" s="40"/>
      <c r="BC28" s="40"/>
      <c r="BD28" s="40"/>
      <c r="BE28" s="40"/>
      <c r="BF28" s="128"/>
    </row>
    <row r="29" spans="1:58" s="49" customFormat="1" ht="28.5" x14ac:dyDescent="0.25">
      <c r="A29" s="103"/>
      <c r="B29" s="103"/>
      <c r="C29" s="103"/>
      <c r="D29" s="103"/>
      <c r="E29" s="105"/>
      <c r="F29" s="103"/>
      <c r="G29" s="103"/>
      <c r="H29" s="103"/>
      <c r="I29" s="104"/>
      <c r="J29" s="104"/>
      <c r="K29" s="103"/>
      <c r="L29" s="103"/>
      <c r="M29" s="104"/>
      <c r="N29" s="103"/>
      <c r="O29" s="129"/>
      <c r="P29" s="105"/>
      <c r="Q29" s="104"/>
      <c r="R29" s="103"/>
      <c r="S29" s="103"/>
      <c r="T29" s="103"/>
      <c r="U29" s="121"/>
      <c r="V29" s="40" t="s">
        <v>159</v>
      </c>
      <c r="W29" s="47">
        <v>48455589</v>
      </c>
      <c r="X29" s="38"/>
      <c r="Y29" s="44" t="s">
        <v>132</v>
      </c>
      <c r="Z29" s="38" t="s">
        <v>87</v>
      </c>
      <c r="AA29" s="44" t="s">
        <v>227</v>
      </c>
      <c r="AB29" s="47">
        <v>21738789</v>
      </c>
      <c r="AC29" s="103"/>
      <c r="AD29" s="103"/>
      <c r="AE29" s="40"/>
      <c r="AF29" s="40"/>
      <c r="AG29" s="40"/>
      <c r="AH29" s="40"/>
      <c r="AI29" s="40"/>
      <c r="AJ29" s="40"/>
      <c r="AK29" s="40"/>
      <c r="AL29" s="40"/>
      <c r="AM29" s="40"/>
      <c r="AN29" s="130"/>
      <c r="AO29" s="103" t="s">
        <v>164</v>
      </c>
      <c r="AP29" s="103" t="s">
        <v>257</v>
      </c>
      <c r="AQ29" s="123">
        <v>6845915.54</v>
      </c>
      <c r="AR29" s="40"/>
      <c r="AS29" s="40"/>
      <c r="AT29" s="40"/>
      <c r="AU29" s="127"/>
      <c r="AV29" s="40"/>
      <c r="AW29" s="40"/>
      <c r="AX29" s="131"/>
      <c r="AY29" s="40"/>
      <c r="AZ29" s="40"/>
      <c r="BA29" s="40"/>
      <c r="BB29" s="40"/>
      <c r="BC29" s="40"/>
      <c r="BD29" s="40"/>
      <c r="BE29" s="40"/>
      <c r="BF29" s="128"/>
    </row>
    <row r="30" spans="1:58" s="49" customFormat="1" ht="28.5" x14ac:dyDescent="0.25">
      <c r="A30" s="103"/>
      <c r="B30" s="103"/>
      <c r="C30" s="103"/>
      <c r="D30" s="103"/>
      <c r="E30" s="105"/>
      <c r="F30" s="103"/>
      <c r="G30" s="103"/>
      <c r="H30" s="103"/>
      <c r="I30" s="104"/>
      <c r="J30" s="104"/>
      <c r="K30" s="103"/>
      <c r="L30" s="103"/>
      <c r="M30" s="104"/>
      <c r="N30" s="103"/>
      <c r="O30" s="129"/>
      <c r="P30" s="105"/>
      <c r="Q30" s="104"/>
      <c r="R30" s="103"/>
      <c r="S30" s="103"/>
      <c r="T30" s="103"/>
      <c r="U30" s="121"/>
      <c r="V30" s="40" t="s">
        <v>160</v>
      </c>
      <c r="W30" s="47">
        <v>48455589</v>
      </c>
      <c r="X30" s="38"/>
      <c r="Y30" s="44" t="s">
        <v>132</v>
      </c>
      <c r="Z30" s="38" t="s">
        <v>87</v>
      </c>
      <c r="AA30" s="44" t="s">
        <v>225</v>
      </c>
      <c r="AB30" s="47">
        <v>21738789</v>
      </c>
      <c r="AC30" s="103"/>
      <c r="AD30" s="103"/>
      <c r="AE30" s="40"/>
      <c r="AF30" s="40"/>
      <c r="AG30" s="40"/>
      <c r="AH30" s="40"/>
      <c r="AI30" s="40"/>
      <c r="AJ30" s="40"/>
      <c r="AK30" s="40"/>
      <c r="AL30" s="40"/>
      <c r="AM30" s="40"/>
      <c r="AN30" s="130"/>
      <c r="AO30" s="103"/>
      <c r="AP30" s="103"/>
      <c r="AQ30" s="123"/>
      <c r="AR30" s="40"/>
      <c r="AS30" s="40"/>
      <c r="AT30" s="40"/>
      <c r="AU30" s="127"/>
      <c r="AV30" s="40"/>
      <c r="AW30" s="40"/>
      <c r="AX30" s="131"/>
      <c r="AY30" s="40"/>
      <c r="AZ30" s="40"/>
      <c r="BA30" s="40"/>
      <c r="BB30" s="40"/>
      <c r="BC30" s="40"/>
      <c r="BD30" s="40"/>
      <c r="BE30" s="40"/>
      <c r="BF30" s="128"/>
    </row>
    <row r="31" spans="1:58" s="49" customFormat="1" ht="28.5" x14ac:dyDescent="0.25">
      <c r="A31" s="103"/>
      <c r="B31" s="103"/>
      <c r="C31" s="103"/>
      <c r="D31" s="103"/>
      <c r="E31" s="105"/>
      <c r="F31" s="103"/>
      <c r="G31" s="103"/>
      <c r="H31" s="103"/>
      <c r="I31" s="104"/>
      <c r="J31" s="104"/>
      <c r="K31" s="103"/>
      <c r="L31" s="103"/>
      <c r="M31" s="104"/>
      <c r="N31" s="103"/>
      <c r="O31" s="129"/>
      <c r="P31" s="105"/>
      <c r="Q31" s="104"/>
      <c r="R31" s="103"/>
      <c r="S31" s="103"/>
      <c r="T31" s="103"/>
      <c r="U31" s="121"/>
      <c r="V31" s="40" t="s">
        <v>161</v>
      </c>
      <c r="W31" s="47">
        <v>48455589</v>
      </c>
      <c r="X31" s="38"/>
      <c r="Y31" s="44" t="s">
        <v>132</v>
      </c>
      <c r="Z31" s="38" t="s">
        <v>87</v>
      </c>
      <c r="AA31" s="44" t="s">
        <v>226</v>
      </c>
      <c r="AB31" s="47">
        <v>21738789</v>
      </c>
      <c r="AC31" s="103"/>
      <c r="AD31" s="103"/>
      <c r="AE31" s="40"/>
      <c r="AF31" s="40"/>
      <c r="AG31" s="40"/>
      <c r="AH31" s="40"/>
      <c r="AI31" s="40"/>
      <c r="AJ31" s="40"/>
      <c r="AK31" s="40"/>
      <c r="AL31" s="40"/>
      <c r="AM31" s="40"/>
      <c r="AN31" s="130"/>
      <c r="AO31" s="103" t="s">
        <v>158</v>
      </c>
      <c r="AP31" s="103" t="s">
        <v>259</v>
      </c>
      <c r="AQ31" s="123">
        <v>612886417.27999997</v>
      </c>
      <c r="AR31" s="40"/>
      <c r="AS31" s="40"/>
      <c r="AT31" s="40"/>
      <c r="AU31" s="127"/>
      <c r="AV31" s="40"/>
      <c r="AW31" s="40"/>
      <c r="AX31" s="131"/>
      <c r="AY31" s="40"/>
      <c r="AZ31" s="40"/>
      <c r="BA31" s="40"/>
      <c r="BB31" s="40"/>
      <c r="BC31" s="40"/>
      <c r="BD31" s="40"/>
      <c r="BE31" s="40"/>
      <c r="BF31" s="128"/>
    </row>
    <row r="32" spans="1:58" s="49" customFormat="1" ht="42.75" x14ac:dyDescent="0.25">
      <c r="A32" s="103"/>
      <c r="B32" s="103"/>
      <c r="C32" s="103"/>
      <c r="D32" s="103"/>
      <c r="E32" s="105"/>
      <c r="F32" s="103"/>
      <c r="G32" s="103"/>
      <c r="H32" s="103"/>
      <c r="I32" s="104"/>
      <c r="J32" s="104"/>
      <c r="K32" s="103"/>
      <c r="L32" s="103"/>
      <c r="M32" s="104"/>
      <c r="N32" s="103"/>
      <c r="O32" s="129"/>
      <c r="P32" s="105"/>
      <c r="Q32" s="104"/>
      <c r="R32" s="103"/>
      <c r="S32" s="103"/>
      <c r="T32" s="103"/>
      <c r="U32" s="121"/>
      <c r="V32" s="40" t="s">
        <v>148</v>
      </c>
      <c r="W32" s="47">
        <v>6564471</v>
      </c>
      <c r="X32" s="38"/>
      <c r="Y32" s="44" t="s">
        <v>196</v>
      </c>
      <c r="Z32" s="38" t="s">
        <v>87</v>
      </c>
      <c r="AA32" s="44" t="s">
        <v>199</v>
      </c>
      <c r="AB32" s="47">
        <v>6564471</v>
      </c>
      <c r="AC32" s="103"/>
      <c r="AD32" s="103"/>
      <c r="AE32" s="40"/>
      <c r="AF32" s="40"/>
      <c r="AG32" s="40"/>
      <c r="AH32" s="40"/>
      <c r="AI32" s="40"/>
      <c r="AJ32" s="40"/>
      <c r="AK32" s="40"/>
      <c r="AL32" s="40"/>
      <c r="AM32" s="40"/>
      <c r="AN32" s="130"/>
      <c r="AO32" s="103"/>
      <c r="AP32" s="103"/>
      <c r="AQ32" s="123"/>
      <c r="AR32" s="40"/>
      <c r="AS32" s="40"/>
      <c r="AT32" s="40"/>
      <c r="AU32" s="127"/>
      <c r="AV32" s="40"/>
      <c r="AW32" s="40"/>
      <c r="AX32" s="131"/>
      <c r="AY32" s="40"/>
      <c r="AZ32" s="40"/>
      <c r="BA32" s="40"/>
      <c r="BB32" s="40"/>
      <c r="BC32" s="40"/>
      <c r="BD32" s="40"/>
      <c r="BE32" s="40"/>
      <c r="BF32" s="128"/>
    </row>
    <row r="33" spans="1:61" s="49" customFormat="1" ht="42.75" x14ac:dyDescent="0.25">
      <c r="A33" s="103"/>
      <c r="B33" s="103"/>
      <c r="C33" s="103"/>
      <c r="D33" s="103"/>
      <c r="E33" s="105"/>
      <c r="F33" s="103"/>
      <c r="G33" s="103"/>
      <c r="H33" s="103"/>
      <c r="I33" s="104"/>
      <c r="J33" s="104"/>
      <c r="K33" s="103"/>
      <c r="L33" s="103"/>
      <c r="M33" s="104"/>
      <c r="N33" s="103"/>
      <c r="O33" s="129"/>
      <c r="P33" s="105"/>
      <c r="Q33" s="104"/>
      <c r="R33" s="103"/>
      <c r="S33" s="103"/>
      <c r="T33" s="103"/>
      <c r="U33" s="121"/>
      <c r="V33" s="40" t="s">
        <v>151</v>
      </c>
      <c r="W33" s="47">
        <v>65867733</v>
      </c>
      <c r="X33" s="38"/>
      <c r="Y33" s="44" t="s">
        <v>196</v>
      </c>
      <c r="Z33" s="38" t="s">
        <v>87</v>
      </c>
      <c r="AA33" s="44" t="s">
        <v>200</v>
      </c>
      <c r="AB33" s="47">
        <v>56710184.43</v>
      </c>
      <c r="AC33" s="103"/>
      <c r="AD33" s="103"/>
      <c r="AE33" s="40"/>
      <c r="AF33" s="40"/>
      <c r="AG33" s="40"/>
      <c r="AH33" s="40"/>
      <c r="AI33" s="40"/>
      <c r="AJ33" s="40"/>
      <c r="AK33" s="40"/>
      <c r="AL33" s="40"/>
      <c r="AM33" s="40"/>
      <c r="AN33" s="130"/>
      <c r="AO33" s="103"/>
      <c r="AP33" s="103"/>
      <c r="AQ33" s="123"/>
      <c r="AR33" s="40"/>
      <c r="AS33" s="40"/>
      <c r="AT33" s="40"/>
      <c r="AU33" s="127"/>
      <c r="AV33" s="40"/>
      <c r="AW33" s="40"/>
      <c r="AX33" s="131"/>
      <c r="AY33" s="40"/>
      <c r="AZ33" s="40"/>
      <c r="BA33" s="40"/>
      <c r="BB33" s="40"/>
      <c r="BC33" s="40"/>
      <c r="BD33" s="40"/>
      <c r="BE33" s="40"/>
      <c r="BF33" s="128"/>
      <c r="BI33" s="47">
        <v>26934997.600000001</v>
      </c>
    </row>
    <row r="34" spans="1:61" s="49" customFormat="1" ht="42.75" x14ac:dyDescent="0.25">
      <c r="A34" s="103"/>
      <c r="B34" s="103"/>
      <c r="C34" s="103"/>
      <c r="D34" s="103"/>
      <c r="E34" s="105"/>
      <c r="F34" s="103"/>
      <c r="G34" s="103"/>
      <c r="H34" s="103"/>
      <c r="I34" s="104"/>
      <c r="J34" s="104"/>
      <c r="K34" s="103"/>
      <c r="L34" s="103"/>
      <c r="M34" s="104"/>
      <c r="N34" s="103"/>
      <c r="O34" s="129"/>
      <c r="P34" s="105"/>
      <c r="Q34" s="104"/>
      <c r="R34" s="103"/>
      <c r="S34" s="103"/>
      <c r="T34" s="103"/>
      <c r="U34" s="121"/>
      <c r="V34" s="40" t="s">
        <v>152</v>
      </c>
      <c r="W34" s="47">
        <v>82292482.5</v>
      </c>
      <c r="X34" s="38"/>
      <c r="Y34" s="44" t="s">
        <v>196</v>
      </c>
      <c r="Z34" s="38" t="s">
        <v>87</v>
      </c>
      <c r="AA34" s="44" t="s">
        <v>202</v>
      </c>
      <c r="AB34" s="47">
        <v>60612608.950000003</v>
      </c>
      <c r="AC34" s="103"/>
      <c r="AD34" s="103"/>
      <c r="AE34" s="40"/>
      <c r="AF34" s="40"/>
      <c r="AG34" s="40"/>
      <c r="AH34" s="40"/>
      <c r="AI34" s="40"/>
      <c r="AJ34" s="40"/>
      <c r="AK34" s="40"/>
      <c r="AL34" s="40"/>
      <c r="AM34" s="40"/>
      <c r="AN34" s="130"/>
      <c r="AO34" s="103"/>
      <c r="AP34" s="103"/>
      <c r="AQ34" s="123"/>
      <c r="AR34" s="40"/>
      <c r="AS34" s="40"/>
      <c r="AT34" s="40"/>
      <c r="AU34" s="127"/>
      <c r="AV34" s="40"/>
      <c r="AW34" s="40"/>
      <c r="AX34" s="131"/>
      <c r="AY34" s="40"/>
      <c r="AZ34" s="40"/>
      <c r="BA34" s="40"/>
      <c r="BB34" s="40"/>
      <c r="BC34" s="40"/>
      <c r="BD34" s="40"/>
      <c r="BE34" s="40"/>
      <c r="BF34" s="128"/>
    </row>
    <row r="35" spans="1:61" s="49" customFormat="1" ht="42.75" x14ac:dyDescent="0.25">
      <c r="A35" s="103"/>
      <c r="B35" s="103"/>
      <c r="C35" s="103"/>
      <c r="D35" s="103"/>
      <c r="E35" s="105"/>
      <c r="F35" s="103"/>
      <c r="G35" s="103"/>
      <c r="H35" s="103"/>
      <c r="I35" s="104"/>
      <c r="J35" s="104"/>
      <c r="K35" s="103"/>
      <c r="L35" s="103"/>
      <c r="M35" s="104"/>
      <c r="N35" s="103"/>
      <c r="O35" s="129"/>
      <c r="P35" s="105"/>
      <c r="Q35" s="104"/>
      <c r="R35" s="103"/>
      <c r="S35" s="103"/>
      <c r="T35" s="103"/>
      <c r="U35" s="121"/>
      <c r="V35" s="40" t="s">
        <v>154</v>
      </c>
      <c r="W35" s="47">
        <v>21000000</v>
      </c>
      <c r="X35" s="38"/>
      <c r="Y35" s="44" t="s">
        <v>196</v>
      </c>
      <c r="Z35" s="38" t="s">
        <v>87</v>
      </c>
      <c r="AA35" s="44" t="s">
        <v>219</v>
      </c>
      <c r="AB35" s="47">
        <v>21000000</v>
      </c>
      <c r="AC35" s="103"/>
      <c r="AD35" s="103"/>
      <c r="AE35" s="40"/>
      <c r="AF35" s="40"/>
      <c r="AG35" s="40"/>
      <c r="AH35" s="40"/>
      <c r="AI35" s="40"/>
      <c r="AJ35" s="40"/>
      <c r="AK35" s="40"/>
      <c r="AL35" s="40"/>
      <c r="AM35" s="40"/>
      <c r="AN35" s="130"/>
      <c r="AO35" s="103" t="s">
        <v>252</v>
      </c>
      <c r="AP35" s="103" t="s">
        <v>258</v>
      </c>
      <c r="AQ35" s="123">
        <v>35297777.799999997</v>
      </c>
      <c r="AR35" s="40"/>
      <c r="AS35" s="40"/>
      <c r="AT35" s="40"/>
      <c r="AU35" s="127"/>
      <c r="AV35" s="40"/>
      <c r="AW35" s="40"/>
      <c r="AX35" s="131"/>
      <c r="AY35" s="40"/>
      <c r="AZ35" s="40"/>
      <c r="BA35" s="40"/>
      <c r="BB35" s="40"/>
      <c r="BC35" s="40"/>
      <c r="BD35" s="40"/>
      <c r="BE35" s="40"/>
      <c r="BF35" s="128"/>
    </row>
    <row r="36" spans="1:61" s="49" customFormat="1" ht="42.75" x14ac:dyDescent="0.25">
      <c r="A36" s="103"/>
      <c r="B36" s="103"/>
      <c r="C36" s="103"/>
      <c r="D36" s="103"/>
      <c r="E36" s="105"/>
      <c r="F36" s="103"/>
      <c r="G36" s="103"/>
      <c r="H36" s="103"/>
      <c r="I36" s="104"/>
      <c r="J36" s="104"/>
      <c r="K36" s="103"/>
      <c r="L36" s="103"/>
      <c r="M36" s="104"/>
      <c r="N36" s="103"/>
      <c r="O36" s="129"/>
      <c r="P36" s="105"/>
      <c r="Q36" s="104"/>
      <c r="R36" s="103"/>
      <c r="S36" s="103"/>
      <c r="T36" s="103"/>
      <c r="U36" s="121"/>
      <c r="V36" s="40" t="s">
        <v>155</v>
      </c>
      <c r="W36" s="47">
        <v>179814513.11000001</v>
      </c>
      <c r="X36" s="38"/>
      <c r="Y36" s="44" t="s">
        <v>196</v>
      </c>
      <c r="Z36" s="38"/>
      <c r="AA36" s="44" t="s">
        <v>222</v>
      </c>
      <c r="AB36" s="47">
        <v>15363174.17</v>
      </c>
      <c r="AC36" s="103"/>
      <c r="AD36" s="103"/>
      <c r="AE36" s="40"/>
      <c r="AF36" s="40"/>
      <c r="AG36" s="40"/>
      <c r="AH36" s="40"/>
      <c r="AI36" s="40"/>
      <c r="AJ36" s="40"/>
      <c r="AK36" s="40"/>
      <c r="AL36" s="40"/>
      <c r="AM36" s="40"/>
      <c r="AN36" s="130"/>
      <c r="AO36" s="103"/>
      <c r="AP36" s="103"/>
      <c r="AQ36" s="123"/>
      <c r="AR36" s="40"/>
      <c r="AS36" s="40"/>
      <c r="AT36" s="40"/>
      <c r="AU36" s="127"/>
      <c r="AV36" s="40"/>
      <c r="AW36" s="40"/>
      <c r="AX36" s="131"/>
      <c r="AY36" s="40"/>
      <c r="AZ36" s="40"/>
      <c r="BA36" s="40"/>
      <c r="BB36" s="40"/>
      <c r="BC36" s="40"/>
      <c r="BD36" s="40"/>
      <c r="BE36" s="40"/>
      <c r="BF36" s="128"/>
      <c r="BI36" s="47">
        <v>45138361</v>
      </c>
    </row>
    <row r="37" spans="1:61" s="49" customFormat="1" ht="42.75" x14ac:dyDescent="0.25">
      <c r="A37" s="103"/>
      <c r="B37" s="103"/>
      <c r="C37" s="103"/>
      <c r="D37" s="103"/>
      <c r="E37" s="105"/>
      <c r="F37" s="103"/>
      <c r="G37" s="103"/>
      <c r="H37" s="103"/>
      <c r="I37" s="104"/>
      <c r="J37" s="104"/>
      <c r="K37" s="103"/>
      <c r="L37" s="103"/>
      <c r="M37" s="104"/>
      <c r="N37" s="103"/>
      <c r="O37" s="129"/>
      <c r="P37" s="105"/>
      <c r="Q37" s="104"/>
      <c r="R37" s="103"/>
      <c r="S37" s="103"/>
      <c r="T37" s="103"/>
      <c r="U37" s="121"/>
      <c r="V37" s="40" t="s">
        <v>156</v>
      </c>
      <c r="W37" s="47">
        <v>18200000</v>
      </c>
      <c r="X37" s="38"/>
      <c r="Y37" s="44" t="s">
        <v>196</v>
      </c>
      <c r="Z37" s="38" t="s">
        <v>87</v>
      </c>
      <c r="AA37" s="44" t="s">
        <v>218</v>
      </c>
      <c r="AB37" s="47">
        <v>18200000</v>
      </c>
      <c r="AC37" s="103"/>
      <c r="AD37" s="103"/>
      <c r="AE37" s="40"/>
      <c r="AF37" s="40"/>
      <c r="AG37" s="40"/>
      <c r="AH37" s="40"/>
      <c r="AI37" s="40"/>
      <c r="AJ37" s="40"/>
      <c r="AK37" s="40"/>
      <c r="AL37" s="40"/>
      <c r="AM37" s="40"/>
      <c r="AN37" s="130"/>
      <c r="AO37" s="103"/>
      <c r="AP37" s="103"/>
      <c r="AQ37" s="123"/>
      <c r="AR37" s="40"/>
      <c r="AS37" s="40"/>
      <c r="AT37" s="40"/>
      <c r="AU37" s="127"/>
      <c r="AV37" s="40"/>
      <c r="AW37" s="40"/>
      <c r="AX37" s="131"/>
      <c r="AY37" s="40"/>
      <c r="AZ37" s="40"/>
      <c r="BA37" s="40"/>
      <c r="BB37" s="40"/>
      <c r="BC37" s="40"/>
      <c r="BD37" s="40"/>
      <c r="BE37" s="40"/>
      <c r="BF37" s="128"/>
    </row>
    <row r="38" spans="1:61" s="49" customFormat="1" ht="42.75" x14ac:dyDescent="0.25">
      <c r="A38" s="103"/>
      <c r="B38" s="103"/>
      <c r="C38" s="103"/>
      <c r="D38" s="103"/>
      <c r="E38" s="105"/>
      <c r="F38" s="103"/>
      <c r="G38" s="103"/>
      <c r="H38" s="103"/>
      <c r="I38" s="104"/>
      <c r="J38" s="104"/>
      <c r="K38" s="103"/>
      <c r="L38" s="103"/>
      <c r="M38" s="104"/>
      <c r="N38" s="103"/>
      <c r="O38" s="129"/>
      <c r="P38" s="105"/>
      <c r="Q38" s="104"/>
      <c r="R38" s="103"/>
      <c r="S38" s="103"/>
      <c r="T38" s="103"/>
      <c r="U38" s="121"/>
      <c r="V38" s="40" t="s">
        <v>168</v>
      </c>
      <c r="W38" s="47">
        <v>20000000</v>
      </c>
      <c r="X38" s="38"/>
      <c r="Y38" s="44" t="s">
        <v>196</v>
      </c>
      <c r="Z38" s="38" t="s">
        <v>87</v>
      </c>
      <c r="AA38" s="44" t="s">
        <v>201</v>
      </c>
      <c r="AB38" s="47">
        <v>20000000</v>
      </c>
      <c r="AC38" s="103"/>
      <c r="AD38" s="103"/>
      <c r="AE38" s="40"/>
      <c r="AF38" s="40"/>
      <c r="AG38" s="40"/>
      <c r="AH38" s="40"/>
      <c r="AI38" s="40"/>
      <c r="AJ38" s="40"/>
      <c r="AK38" s="40"/>
      <c r="AL38" s="40"/>
      <c r="AM38" s="40"/>
      <c r="AN38" s="130"/>
      <c r="AO38" s="103" t="s">
        <v>253</v>
      </c>
      <c r="AP38" s="103" t="s">
        <v>255</v>
      </c>
      <c r="AQ38" s="123">
        <v>27262106.649999999</v>
      </c>
      <c r="AR38" s="40"/>
      <c r="AS38" s="40"/>
      <c r="AT38" s="40"/>
      <c r="AU38" s="127"/>
      <c r="AV38" s="40"/>
      <c r="AW38" s="40"/>
      <c r="AX38" s="131"/>
      <c r="AY38" s="40"/>
      <c r="AZ38" s="40"/>
      <c r="BA38" s="40"/>
      <c r="BB38" s="40"/>
      <c r="BC38" s="40"/>
      <c r="BD38" s="40"/>
      <c r="BE38" s="40"/>
      <c r="BF38" s="128"/>
    </row>
    <row r="39" spans="1:61" s="49" customFormat="1" ht="42.75" x14ac:dyDescent="0.25">
      <c r="A39" s="103"/>
      <c r="B39" s="103"/>
      <c r="C39" s="103"/>
      <c r="D39" s="103"/>
      <c r="E39" s="105"/>
      <c r="F39" s="103"/>
      <c r="G39" s="103"/>
      <c r="H39" s="103"/>
      <c r="I39" s="104"/>
      <c r="J39" s="104"/>
      <c r="K39" s="103"/>
      <c r="L39" s="103"/>
      <c r="M39" s="104"/>
      <c r="N39" s="103"/>
      <c r="O39" s="129"/>
      <c r="P39" s="105"/>
      <c r="Q39" s="104"/>
      <c r="R39" s="103"/>
      <c r="S39" s="103"/>
      <c r="T39" s="103"/>
      <c r="U39" s="121"/>
      <c r="V39" s="40" t="s">
        <v>169</v>
      </c>
      <c r="W39" s="47">
        <v>25400000</v>
      </c>
      <c r="X39" s="38"/>
      <c r="Y39" s="44" t="s">
        <v>196</v>
      </c>
      <c r="Z39" s="38" t="s">
        <v>87</v>
      </c>
      <c r="AA39" s="44" t="s">
        <v>210</v>
      </c>
      <c r="AB39" s="47">
        <v>25400000</v>
      </c>
      <c r="AC39" s="103"/>
      <c r="AD39" s="103"/>
      <c r="AE39" s="40"/>
      <c r="AF39" s="40"/>
      <c r="AG39" s="40"/>
      <c r="AH39" s="40"/>
      <c r="AI39" s="40"/>
      <c r="AJ39" s="40"/>
      <c r="AK39" s="40"/>
      <c r="AL39" s="40"/>
      <c r="AM39" s="40"/>
      <c r="AN39" s="130"/>
      <c r="AO39" s="103"/>
      <c r="AP39" s="103"/>
      <c r="AQ39" s="123"/>
      <c r="AR39" s="40"/>
      <c r="AS39" s="40"/>
      <c r="AT39" s="40"/>
      <c r="AU39" s="127"/>
      <c r="AV39" s="40"/>
      <c r="AW39" s="40"/>
      <c r="AX39" s="131"/>
      <c r="AY39" s="40"/>
      <c r="AZ39" s="40"/>
      <c r="BA39" s="40"/>
      <c r="BB39" s="40"/>
      <c r="BC39" s="40"/>
      <c r="BD39" s="40"/>
      <c r="BE39" s="40"/>
      <c r="BF39" s="128"/>
    </row>
    <row r="40" spans="1:61" s="49" customFormat="1" ht="28.5" x14ac:dyDescent="0.25">
      <c r="A40" s="103"/>
      <c r="B40" s="103"/>
      <c r="C40" s="103"/>
      <c r="D40" s="103"/>
      <c r="E40" s="105"/>
      <c r="F40" s="103"/>
      <c r="G40" s="103"/>
      <c r="H40" s="103"/>
      <c r="I40" s="104"/>
      <c r="J40" s="104"/>
      <c r="K40" s="103"/>
      <c r="L40" s="103"/>
      <c r="M40" s="104"/>
      <c r="N40" s="103"/>
      <c r="O40" s="129"/>
      <c r="P40" s="105"/>
      <c r="Q40" s="104"/>
      <c r="R40" s="103"/>
      <c r="S40" s="103"/>
      <c r="T40" s="103"/>
      <c r="U40" s="121"/>
      <c r="V40" s="40" t="s">
        <v>145</v>
      </c>
      <c r="W40" s="47">
        <v>96911178</v>
      </c>
      <c r="X40" s="38"/>
      <c r="Y40" s="44" t="s">
        <v>181</v>
      </c>
      <c r="Z40" s="38" t="s">
        <v>192</v>
      </c>
      <c r="AA40" s="44" t="s">
        <v>203</v>
      </c>
      <c r="AB40" s="47">
        <v>33521555.98</v>
      </c>
      <c r="AC40" s="103"/>
      <c r="AD40" s="103"/>
      <c r="AE40" s="40"/>
      <c r="AF40" s="40"/>
      <c r="AG40" s="40"/>
      <c r="AH40" s="40"/>
      <c r="AI40" s="40"/>
      <c r="AJ40" s="40"/>
      <c r="AK40" s="40"/>
      <c r="AL40" s="40"/>
      <c r="AM40" s="40"/>
      <c r="AN40" s="130"/>
      <c r="AO40" s="103"/>
      <c r="AP40" s="103"/>
      <c r="AQ40" s="123"/>
      <c r="AR40" s="40"/>
      <c r="AS40" s="40"/>
      <c r="AT40" s="40"/>
      <c r="AU40" s="127"/>
      <c r="AV40" s="40"/>
      <c r="AW40" s="40"/>
      <c r="AX40" s="131"/>
      <c r="AY40" s="40"/>
      <c r="AZ40" s="40"/>
      <c r="BA40" s="40"/>
      <c r="BB40" s="40"/>
      <c r="BC40" s="40"/>
      <c r="BD40" s="40"/>
      <c r="BE40" s="40"/>
      <c r="BF40" s="128"/>
    </row>
    <row r="41" spans="1:61" s="49" customFormat="1" ht="28.5" x14ac:dyDescent="0.25">
      <c r="A41" s="103"/>
      <c r="B41" s="103"/>
      <c r="C41" s="103"/>
      <c r="D41" s="103"/>
      <c r="E41" s="105"/>
      <c r="F41" s="103"/>
      <c r="G41" s="103"/>
      <c r="H41" s="103"/>
      <c r="I41" s="104"/>
      <c r="J41" s="104"/>
      <c r="K41" s="103"/>
      <c r="L41" s="103"/>
      <c r="M41" s="104"/>
      <c r="N41" s="103"/>
      <c r="O41" s="129"/>
      <c r="P41" s="105"/>
      <c r="Q41" s="104"/>
      <c r="R41" s="103"/>
      <c r="S41" s="103"/>
      <c r="T41" s="103"/>
      <c r="U41" s="121"/>
      <c r="V41" s="40" t="s">
        <v>146</v>
      </c>
      <c r="W41" s="47">
        <v>66031252</v>
      </c>
      <c r="X41" s="38"/>
      <c r="Y41" s="44" t="s">
        <v>181</v>
      </c>
      <c r="Z41" s="38"/>
      <c r="AA41" s="44" t="s">
        <v>208</v>
      </c>
      <c r="AB41" s="47">
        <v>49270474.009999998</v>
      </c>
      <c r="AC41" s="103"/>
      <c r="AD41" s="103"/>
      <c r="AE41" s="40"/>
      <c r="AF41" s="40"/>
      <c r="AG41" s="40"/>
      <c r="AH41" s="40"/>
      <c r="AI41" s="40"/>
      <c r="AJ41" s="40"/>
      <c r="AK41" s="40"/>
      <c r="AL41" s="40"/>
      <c r="AM41" s="40"/>
      <c r="AN41" s="130"/>
      <c r="AO41" s="103"/>
      <c r="AP41" s="103"/>
      <c r="AQ41" s="123"/>
      <c r="AR41" s="40"/>
      <c r="AS41" s="40"/>
      <c r="AT41" s="40"/>
      <c r="AU41" s="127"/>
      <c r="AV41" s="40"/>
      <c r="AW41" s="40"/>
      <c r="AX41" s="131"/>
      <c r="AY41" s="40"/>
      <c r="AZ41" s="40"/>
      <c r="BA41" s="40"/>
      <c r="BB41" s="40"/>
      <c r="BC41" s="40"/>
      <c r="BD41" s="40"/>
      <c r="BE41" s="40"/>
      <c r="BF41" s="128"/>
    </row>
    <row r="42" spans="1:61" s="49" customFormat="1" ht="28.5" x14ac:dyDescent="0.25">
      <c r="A42" s="103"/>
      <c r="B42" s="103"/>
      <c r="C42" s="103"/>
      <c r="D42" s="103"/>
      <c r="E42" s="105"/>
      <c r="F42" s="103"/>
      <c r="G42" s="103"/>
      <c r="H42" s="103"/>
      <c r="I42" s="104"/>
      <c r="J42" s="104"/>
      <c r="K42" s="103"/>
      <c r="L42" s="103"/>
      <c r="M42" s="104"/>
      <c r="N42" s="103"/>
      <c r="O42" s="129"/>
      <c r="P42" s="105"/>
      <c r="Q42" s="104"/>
      <c r="R42" s="103"/>
      <c r="S42" s="103"/>
      <c r="T42" s="103"/>
      <c r="U42" s="121"/>
      <c r="V42" s="40" t="s">
        <v>149</v>
      </c>
      <c r="W42" s="47">
        <v>96911178</v>
      </c>
      <c r="X42" s="38"/>
      <c r="Y42" s="44" t="s">
        <v>181</v>
      </c>
      <c r="Z42" s="38" t="s">
        <v>192</v>
      </c>
      <c r="AA42" s="44" t="s">
        <v>209</v>
      </c>
      <c r="AB42" s="47">
        <v>96911178</v>
      </c>
      <c r="AC42" s="103"/>
      <c r="AD42" s="103"/>
      <c r="AE42" s="40"/>
      <c r="AF42" s="40"/>
      <c r="AG42" s="40"/>
      <c r="AH42" s="40"/>
      <c r="AI42" s="40"/>
      <c r="AJ42" s="40"/>
      <c r="AK42" s="40"/>
      <c r="AL42" s="40"/>
      <c r="AM42" s="40"/>
      <c r="AN42" s="130"/>
      <c r="AO42" s="103"/>
      <c r="AP42" s="103"/>
      <c r="AQ42" s="123"/>
      <c r="AR42" s="40"/>
      <c r="AS42" s="40"/>
      <c r="AT42" s="40"/>
      <c r="AU42" s="127"/>
      <c r="AV42" s="40"/>
      <c r="AW42" s="40"/>
      <c r="AX42" s="131"/>
      <c r="AY42" s="40"/>
      <c r="AZ42" s="40"/>
      <c r="BA42" s="40"/>
      <c r="BB42" s="40"/>
      <c r="BC42" s="40"/>
      <c r="BD42" s="40"/>
      <c r="BE42" s="40"/>
      <c r="BF42" s="128"/>
    </row>
    <row r="43" spans="1:61" s="49" customFormat="1" ht="28.5" x14ac:dyDescent="0.25">
      <c r="A43" s="103"/>
      <c r="B43" s="103"/>
      <c r="C43" s="103"/>
      <c r="D43" s="103"/>
      <c r="E43" s="105"/>
      <c r="F43" s="103"/>
      <c r="G43" s="103"/>
      <c r="H43" s="103"/>
      <c r="I43" s="104"/>
      <c r="J43" s="104"/>
      <c r="K43" s="103"/>
      <c r="L43" s="103"/>
      <c r="M43" s="104"/>
      <c r="N43" s="103"/>
      <c r="O43" s="129"/>
      <c r="P43" s="105"/>
      <c r="Q43" s="104"/>
      <c r="R43" s="103"/>
      <c r="S43" s="103"/>
      <c r="T43" s="103"/>
      <c r="U43" s="121"/>
      <c r="V43" s="40" t="s">
        <v>144</v>
      </c>
      <c r="W43" s="47">
        <v>231438566</v>
      </c>
      <c r="X43" s="38"/>
      <c r="Y43" s="38" t="s">
        <v>44</v>
      </c>
      <c r="Z43" s="38"/>
      <c r="AA43" s="44" t="s">
        <v>229</v>
      </c>
      <c r="AB43" s="47">
        <v>151288165.99000001</v>
      </c>
      <c r="AC43" s="103"/>
      <c r="AD43" s="103"/>
      <c r="AE43" s="40"/>
      <c r="AF43" s="40"/>
      <c r="AG43" s="40"/>
      <c r="AH43" s="40"/>
      <c r="AI43" s="40"/>
      <c r="AJ43" s="40"/>
      <c r="AK43" s="40"/>
      <c r="AL43" s="40"/>
      <c r="AM43" s="40"/>
      <c r="AN43" s="130"/>
      <c r="AO43" s="103"/>
      <c r="AP43" s="103"/>
      <c r="AQ43" s="123"/>
      <c r="AR43" s="40"/>
      <c r="AS43" s="40"/>
      <c r="AT43" s="40"/>
      <c r="AU43" s="127"/>
      <c r="AV43" s="40"/>
      <c r="AW43" s="40"/>
      <c r="AX43" s="131"/>
      <c r="AY43" s="40"/>
      <c r="AZ43" s="40"/>
      <c r="BA43" s="40"/>
      <c r="BB43" s="40"/>
      <c r="BC43" s="40"/>
      <c r="BD43" s="40"/>
      <c r="BE43" s="40"/>
      <c r="BF43" s="128"/>
    </row>
    <row r="44" spans="1:61" s="49" customFormat="1" ht="28.5" x14ac:dyDescent="0.25">
      <c r="A44" s="103"/>
      <c r="B44" s="103"/>
      <c r="C44" s="103"/>
      <c r="D44" s="103"/>
      <c r="E44" s="105"/>
      <c r="F44" s="103"/>
      <c r="G44" s="103"/>
      <c r="H44" s="103"/>
      <c r="I44" s="104"/>
      <c r="J44" s="104"/>
      <c r="K44" s="103"/>
      <c r="L44" s="103"/>
      <c r="M44" s="104"/>
      <c r="N44" s="103"/>
      <c r="O44" s="129"/>
      <c r="P44" s="105"/>
      <c r="Q44" s="104"/>
      <c r="R44" s="103"/>
      <c r="S44" s="103"/>
      <c r="T44" s="103"/>
      <c r="U44" s="121"/>
      <c r="V44" s="40" t="s">
        <v>147</v>
      </c>
      <c r="W44" s="47">
        <v>66031252</v>
      </c>
      <c r="X44" s="38"/>
      <c r="Y44" s="44" t="s">
        <v>98</v>
      </c>
      <c r="Z44" s="38" t="s">
        <v>87</v>
      </c>
      <c r="AA44" s="44" t="s">
        <v>217</v>
      </c>
      <c r="AB44" s="47">
        <v>56476444.450000003</v>
      </c>
      <c r="AC44" s="103"/>
      <c r="AD44" s="103"/>
      <c r="AE44" s="40"/>
      <c r="AF44" s="40"/>
      <c r="AG44" s="40"/>
      <c r="AH44" s="40"/>
      <c r="AI44" s="40"/>
      <c r="AJ44" s="40"/>
      <c r="AK44" s="40"/>
      <c r="AL44" s="40"/>
      <c r="AM44" s="40"/>
      <c r="AN44" s="130"/>
      <c r="AO44" s="103" t="s">
        <v>254</v>
      </c>
      <c r="AP44" s="103" t="s">
        <v>260</v>
      </c>
      <c r="AQ44" s="123">
        <v>54677777.799999997</v>
      </c>
      <c r="AR44" s="40"/>
      <c r="AS44" s="40"/>
      <c r="AT44" s="40"/>
      <c r="AU44" s="127"/>
      <c r="AV44" s="40"/>
      <c r="AW44" s="40"/>
      <c r="AX44" s="131"/>
      <c r="AY44" s="40"/>
      <c r="AZ44" s="40"/>
      <c r="BA44" s="40"/>
      <c r="BB44" s="40"/>
      <c r="BC44" s="40"/>
      <c r="BD44" s="40"/>
      <c r="BE44" s="40"/>
      <c r="BF44" s="128"/>
    </row>
    <row r="45" spans="1:61" s="49" customFormat="1" ht="42.75" x14ac:dyDescent="0.25">
      <c r="A45" s="103"/>
      <c r="B45" s="103"/>
      <c r="C45" s="103"/>
      <c r="D45" s="103"/>
      <c r="E45" s="105"/>
      <c r="F45" s="103"/>
      <c r="G45" s="103"/>
      <c r="H45" s="103"/>
      <c r="I45" s="104"/>
      <c r="J45" s="104"/>
      <c r="K45" s="103"/>
      <c r="L45" s="103"/>
      <c r="M45" s="104"/>
      <c r="N45" s="103"/>
      <c r="O45" s="129"/>
      <c r="P45" s="105"/>
      <c r="Q45" s="104"/>
      <c r="R45" s="103"/>
      <c r="S45" s="103"/>
      <c r="T45" s="103"/>
      <c r="U45" s="121"/>
      <c r="V45" s="40" t="s">
        <v>162</v>
      </c>
      <c r="W45" s="47">
        <v>16500000</v>
      </c>
      <c r="X45" s="38"/>
      <c r="Y45" s="44" t="s">
        <v>196</v>
      </c>
      <c r="Z45" s="38" t="s">
        <v>87</v>
      </c>
      <c r="AA45" s="38" t="s">
        <v>221</v>
      </c>
      <c r="AB45" s="47">
        <v>16500000</v>
      </c>
      <c r="AC45" s="103"/>
      <c r="AD45" s="103"/>
      <c r="AE45" s="40"/>
      <c r="AF45" s="40"/>
      <c r="AG45" s="40"/>
      <c r="AH45" s="40"/>
      <c r="AI45" s="40"/>
      <c r="AJ45" s="40"/>
      <c r="AK45" s="40"/>
      <c r="AL45" s="40"/>
      <c r="AM45" s="40"/>
      <c r="AN45" s="130"/>
      <c r="AO45" s="103"/>
      <c r="AP45" s="103"/>
      <c r="AQ45" s="123"/>
      <c r="AR45" s="40"/>
      <c r="AS45" s="40"/>
      <c r="AT45" s="40"/>
      <c r="AU45" s="127"/>
      <c r="AV45" s="40"/>
      <c r="AW45" s="40"/>
      <c r="AX45" s="131"/>
      <c r="AY45" s="40"/>
      <c r="AZ45" s="40"/>
      <c r="BA45" s="40"/>
      <c r="BB45" s="40"/>
      <c r="BC45" s="40"/>
      <c r="BD45" s="40"/>
      <c r="BE45" s="40"/>
      <c r="BF45" s="128"/>
    </row>
    <row r="46" spans="1:61" s="49" customFormat="1" ht="42.75" x14ac:dyDescent="0.25">
      <c r="A46" s="103"/>
      <c r="B46" s="103"/>
      <c r="C46" s="103"/>
      <c r="D46" s="103"/>
      <c r="E46" s="105"/>
      <c r="F46" s="103"/>
      <c r="G46" s="103"/>
      <c r="H46" s="103"/>
      <c r="I46" s="104"/>
      <c r="J46" s="104"/>
      <c r="K46" s="103"/>
      <c r="L46" s="103"/>
      <c r="M46" s="104"/>
      <c r="N46" s="103"/>
      <c r="O46" s="129"/>
      <c r="P46" s="105"/>
      <c r="Q46" s="104"/>
      <c r="R46" s="103"/>
      <c r="S46" s="103"/>
      <c r="T46" s="103"/>
      <c r="U46" s="121"/>
      <c r="V46" s="40" t="s">
        <v>166</v>
      </c>
      <c r="W46" s="47">
        <v>30000000</v>
      </c>
      <c r="X46" s="38"/>
      <c r="Y46" s="44" t="s">
        <v>196</v>
      </c>
      <c r="Z46" s="38" t="s">
        <v>87</v>
      </c>
      <c r="AA46" s="44" t="s">
        <v>216</v>
      </c>
      <c r="AB46" s="47">
        <v>30000000</v>
      </c>
      <c r="AC46" s="103"/>
      <c r="AD46" s="103"/>
      <c r="AE46" s="40"/>
      <c r="AF46" s="40"/>
      <c r="AG46" s="40"/>
      <c r="AH46" s="40"/>
      <c r="AI46" s="40"/>
      <c r="AJ46" s="40"/>
      <c r="AK46" s="40"/>
      <c r="AL46" s="40"/>
      <c r="AM46" s="40"/>
      <c r="AN46" s="130"/>
      <c r="AO46" s="103"/>
      <c r="AP46" s="103"/>
      <c r="AQ46" s="123"/>
      <c r="AR46" s="40"/>
      <c r="AS46" s="40"/>
      <c r="AT46" s="40"/>
      <c r="AU46" s="127"/>
      <c r="AV46" s="40"/>
      <c r="AW46" s="40"/>
      <c r="AX46" s="131"/>
      <c r="AY46" s="40"/>
      <c r="AZ46" s="40"/>
      <c r="BA46" s="40"/>
      <c r="BB46" s="40"/>
      <c r="BC46" s="40"/>
      <c r="BD46" s="40"/>
      <c r="BE46" s="40"/>
      <c r="BF46" s="128"/>
    </row>
    <row r="47" spans="1:61" s="49" customFormat="1" ht="42.75" x14ac:dyDescent="0.25">
      <c r="A47" s="103"/>
      <c r="B47" s="103"/>
      <c r="C47" s="103"/>
      <c r="D47" s="103"/>
      <c r="E47" s="105"/>
      <c r="F47" s="103"/>
      <c r="G47" s="103"/>
      <c r="H47" s="103"/>
      <c r="I47" s="104"/>
      <c r="J47" s="104"/>
      <c r="K47" s="103"/>
      <c r="L47" s="103"/>
      <c r="M47" s="104"/>
      <c r="N47" s="103"/>
      <c r="O47" s="129"/>
      <c r="P47" s="105"/>
      <c r="Q47" s="104"/>
      <c r="R47" s="103"/>
      <c r="S47" s="103"/>
      <c r="T47" s="103"/>
      <c r="U47" s="121"/>
      <c r="V47" s="40" t="s">
        <v>167</v>
      </c>
      <c r="W47" s="47">
        <v>14000000</v>
      </c>
      <c r="X47" s="38"/>
      <c r="Y47" s="44" t="s">
        <v>196</v>
      </c>
      <c r="Z47" s="38" t="s">
        <v>87</v>
      </c>
      <c r="AA47" s="44" t="s">
        <v>213</v>
      </c>
      <c r="AB47" s="47">
        <v>14000000</v>
      </c>
      <c r="AC47" s="103"/>
      <c r="AD47" s="103"/>
      <c r="AE47" s="40"/>
      <c r="AF47" s="40"/>
      <c r="AG47" s="40"/>
      <c r="AH47" s="40"/>
      <c r="AI47" s="40"/>
      <c r="AJ47" s="40"/>
      <c r="AK47" s="40"/>
      <c r="AL47" s="40"/>
      <c r="AM47" s="40"/>
      <c r="AN47" s="130"/>
      <c r="AO47" s="103"/>
      <c r="AP47" s="103"/>
      <c r="AQ47" s="123"/>
      <c r="AR47" s="40"/>
      <c r="AS47" s="40"/>
      <c r="AT47" s="40"/>
      <c r="AU47" s="127"/>
      <c r="AV47" s="40"/>
      <c r="AW47" s="40"/>
      <c r="AX47" s="131"/>
      <c r="AY47" s="40"/>
      <c r="AZ47" s="40"/>
      <c r="BA47" s="40"/>
      <c r="BB47" s="40"/>
      <c r="BC47" s="40"/>
      <c r="BD47" s="40"/>
      <c r="BE47" s="40"/>
      <c r="BF47" s="128"/>
    </row>
    <row r="48" spans="1:61" s="49" customFormat="1" ht="42.75" x14ac:dyDescent="0.25">
      <c r="A48" s="103"/>
      <c r="B48" s="103"/>
      <c r="C48" s="103"/>
      <c r="D48" s="103"/>
      <c r="E48" s="105"/>
      <c r="F48" s="103"/>
      <c r="G48" s="103"/>
      <c r="H48" s="103"/>
      <c r="I48" s="104"/>
      <c r="J48" s="104"/>
      <c r="K48" s="103"/>
      <c r="L48" s="103"/>
      <c r="M48" s="104"/>
      <c r="N48" s="103"/>
      <c r="O48" s="129"/>
      <c r="P48" s="105"/>
      <c r="Q48" s="104"/>
      <c r="R48" s="103"/>
      <c r="S48" s="103"/>
      <c r="T48" s="103"/>
      <c r="U48" s="121"/>
      <c r="V48" s="40" t="s">
        <v>170</v>
      </c>
      <c r="W48" s="47">
        <v>12500000</v>
      </c>
      <c r="X48" s="38"/>
      <c r="Y48" s="44" t="s">
        <v>196</v>
      </c>
      <c r="Z48" s="38" t="s">
        <v>87</v>
      </c>
      <c r="AA48" s="44" t="s">
        <v>195</v>
      </c>
      <c r="AB48" s="47">
        <v>12500000</v>
      </c>
      <c r="AC48" s="103"/>
      <c r="AD48" s="103"/>
      <c r="AE48" s="40"/>
      <c r="AF48" s="40"/>
      <c r="AG48" s="40"/>
      <c r="AH48" s="40"/>
      <c r="AI48" s="40"/>
      <c r="AJ48" s="40"/>
      <c r="AK48" s="40"/>
      <c r="AL48" s="40"/>
      <c r="AM48" s="40"/>
      <c r="AN48" s="130"/>
      <c r="AO48" s="103"/>
      <c r="AP48" s="103"/>
      <c r="AQ48" s="123"/>
      <c r="AR48" s="40"/>
      <c r="AS48" s="40"/>
      <c r="AT48" s="40"/>
      <c r="AU48" s="127"/>
      <c r="AV48" s="40"/>
      <c r="AW48" s="40"/>
      <c r="AX48" s="131"/>
      <c r="AY48" s="40"/>
      <c r="AZ48" s="40"/>
      <c r="BA48" s="40"/>
      <c r="BB48" s="40"/>
      <c r="BC48" s="40"/>
      <c r="BD48" s="40"/>
      <c r="BE48" s="40"/>
      <c r="BF48" s="128"/>
    </row>
    <row r="49" spans="1:58" s="49" customFormat="1" ht="42.75" x14ac:dyDescent="0.25">
      <c r="A49" s="103"/>
      <c r="B49" s="103"/>
      <c r="C49" s="103"/>
      <c r="D49" s="103"/>
      <c r="E49" s="105"/>
      <c r="F49" s="103"/>
      <c r="G49" s="103"/>
      <c r="H49" s="103"/>
      <c r="I49" s="104"/>
      <c r="J49" s="104"/>
      <c r="K49" s="103"/>
      <c r="L49" s="103"/>
      <c r="M49" s="104"/>
      <c r="N49" s="103"/>
      <c r="O49" s="129"/>
      <c r="P49" s="105"/>
      <c r="Q49" s="104"/>
      <c r="R49" s="103"/>
      <c r="S49" s="103"/>
      <c r="T49" s="103"/>
      <c r="U49" s="121"/>
      <c r="V49" s="40" t="s">
        <v>171</v>
      </c>
      <c r="W49" s="47">
        <v>20000000</v>
      </c>
      <c r="X49" s="38"/>
      <c r="Y49" s="44" t="s">
        <v>196</v>
      </c>
      <c r="Z49" s="38" t="s">
        <v>87</v>
      </c>
      <c r="AA49" s="44" t="s">
        <v>198</v>
      </c>
      <c r="AB49" s="47">
        <v>20000000</v>
      </c>
      <c r="AC49" s="103"/>
      <c r="AD49" s="103"/>
      <c r="AE49" s="40"/>
      <c r="AF49" s="40"/>
      <c r="AG49" s="40"/>
      <c r="AH49" s="40"/>
      <c r="AI49" s="40"/>
      <c r="AJ49" s="40"/>
      <c r="AK49" s="40"/>
      <c r="AL49" s="40"/>
      <c r="AM49" s="40"/>
      <c r="AN49" s="130"/>
      <c r="AO49" s="103" t="s">
        <v>164</v>
      </c>
      <c r="AP49" s="103" t="s">
        <v>257</v>
      </c>
      <c r="AQ49" s="123">
        <v>6845915.54</v>
      </c>
      <c r="AR49" s="40"/>
      <c r="AS49" s="40"/>
      <c r="AT49" s="40"/>
      <c r="AU49" s="127"/>
      <c r="AV49" s="40"/>
      <c r="AW49" s="40"/>
      <c r="AX49" s="131"/>
      <c r="AY49" s="40"/>
      <c r="AZ49" s="40"/>
      <c r="BA49" s="40"/>
      <c r="BB49" s="40"/>
      <c r="BC49" s="40"/>
      <c r="BD49" s="40"/>
      <c r="BE49" s="40"/>
      <c r="BF49" s="128"/>
    </row>
    <row r="50" spans="1:58" s="49" customFormat="1" ht="42.75" x14ac:dyDescent="0.25">
      <c r="A50" s="103"/>
      <c r="B50" s="103"/>
      <c r="C50" s="103"/>
      <c r="D50" s="103"/>
      <c r="E50" s="105"/>
      <c r="F50" s="103"/>
      <c r="G50" s="103"/>
      <c r="H50" s="103"/>
      <c r="I50" s="104"/>
      <c r="J50" s="104"/>
      <c r="K50" s="103"/>
      <c r="L50" s="103"/>
      <c r="M50" s="104"/>
      <c r="N50" s="103"/>
      <c r="O50" s="129"/>
      <c r="P50" s="105"/>
      <c r="Q50" s="104"/>
      <c r="R50" s="103"/>
      <c r="S50" s="103"/>
      <c r="T50" s="103"/>
      <c r="U50" s="121"/>
      <c r="V50" s="40" t="s">
        <v>172</v>
      </c>
      <c r="W50" s="47">
        <v>16686500</v>
      </c>
      <c r="X50" s="38"/>
      <c r="Y50" s="44" t="s">
        <v>196</v>
      </c>
      <c r="Z50" s="38" t="s">
        <v>87</v>
      </c>
      <c r="AA50" s="44" t="s">
        <v>197</v>
      </c>
      <c r="AB50" s="47">
        <v>16686500</v>
      </c>
      <c r="AC50" s="103"/>
      <c r="AD50" s="103"/>
      <c r="AE50" s="40"/>
      <c r="AF50" s="40"/>
      <c r="AG50" s="40"/>
      <c r="AH50" s="40"/>
      <c r="AI50" s="40"/>
      <c r="AJ50" s="40"/>
      <c r="AK50" s="40"/>
      <c r="AL50" s="40"/>
      <c r="AM50" s="40"/>
      <c r="AN50" s="130"/>
      <c r="AO50" s="103"/>
      <c r="AP50" s="103"/>
      <c r="AQ50" s="123"/>
      <c r="AR50" s="40"/>
      <c r="AS50" s="40"/>
      <c r="AT50" s="40"/>
      <c r="AU50" s="127"/>
      <c r="AV50" s="40"/>
      <c r="AW50" s="40"/>
      <c r="AX50" s="131"/>
      <c r="AY50" s="40"/>
      <c r="AZ50" s="40"/>
      <c r="BA50" s="40"/>
      <c r="BB50" s="40"/>
      <c r="BC50" s="40"/>
      <c r="BD50" s="40"/>
      <c r="BE50" s="40"/>
      <c r="BF50" s="128"/>
    </row>
    <row r="51" spans="1:58" s="49" customFormat="1" ht="28.5" x14ac:dyDescent="0.25">
      <c r="A51" s="103"/>
      <c r="B51" s="103"/>
      <c r="C51" s="103"/>
      <c r="D51" s="103"/>
      <c r="E51" s="105"/>
      <c r="F51" s="103"/>
      <c r="G51" s="103"/>
      <c r="H51" s="103"/>
      <c r="I51" s="104"/>
      <c r="J51" s="104"/>
      <c r="K51" s="103"/>
      <c r="L51" s="103"/>
      <c r="M51" s="104"/>
      <c r="N51" s="103"/>
      <c r="O51" s="129"/>
      <c r="P51" s="105"/>
      <c r="Q51" s="104"/>
      <c r="R51" s="103"/>
      <c r="S51" s="103"/>
      <c r="T51" s="103"/>
      <c r="U51" s="121"/>
      <c r="V51" s="40" t="s">
        <v>164</v>
      </c>
      <c r="W51" s="47">
        <v>94330360</v>
      </c>
      <c r="X51" s="38"/>
      <c r="Y51" s="44" t="s">
        <v>98</v>
      </c>
      <c r="Z51" s="38"/>
      <c r="AA51" s="44" t="s">
        <v>223</v>
      </c>
      <c r="AB51" s="47">
        <v>87484444.459999993</v>
      </c>
      <c r="AC51" s="103"/>
      <c r="AD51" s="103"/>
      <c r="AE51" s="40"/>
      <c r="AF51" s="40"/>
      <c r="AG51" s="40"/>
      <c r="AH51" s="40"/>
      <c r="AI51" s="40"/>
      <c r="AJ51" s="40"/>
      <c r="AK51" s="40"/>
      <c r="AL51" s="40"/>
      <c r="AM51" s="40"/>
      <c r="AN51" s="130"/>
      <c r="AO51" s="103"/>
      <c r="AP51" s="103"/>
      <c r="AQ51" s="123"/>
      <c r="AR51" s="40"/>
      <c r="AS51" s="40"/>
      <c r="AT51" s="40"/>
      <c r="AU51" s="127"/>
      <c r="AV51" s="40"/>
      <c r="AW51" s="40"/>
      <c r="AX51" s="131"/>
      <c r="AY51" s="40"/>
      <c r="AZ51" s="40"/>
      <c r="BA51" s="40"/>
      <c r="BB51" s="40"/>
      <c r="BC51" s="40"/>
      <c r="BD51" s="40"/>
      <c r="BE51" s="40"/>
      <c r="BF51" s="128"/>
    </row>
    <row r="52" spans="1:58" s="49" customFormat="1" ht="42.75" x14ac:dyDescent="0.25">
      <c r="A52" s="103"/>
      <c r="B52" s="103"/>
      <c r="C52" s="103"/>
      <c r="D52" s="103"/>
      <c r="E52" s="105"/>
      <c r="F52" s="103"/>
      <c r="G52" s="103"/>
      <c r="H52" s="103"/>
      <c r="I52" s="104"/>
      <c r="J52" s="104"/>
      <c r="K52" s="103"/>
      <c r="L52" s="103"/>
      <c r="M52" s="104"/>
      <c r="N52" s="103"/>
      <c r="O52" s="129"/>
      <c r="P52" s="105"/>
      <c r="Q52" s="104"/>
      <c r="R52" s="103"/>
      <c r="S52" s="103"/>
      <c r="T52" s="103"/>
      <c r="U52" s="121"/>
      <c r="V52" s="40" t="s">
        <v>163</v>
      </c>
      <c r="W52" s="47">
        <v>4487933</v>
      </c>
      <c r="X52" s="38"/>
      <c r="Y52" s="44" t="s">
        <v>196</v>
      </c>
      <c r="Z52" s="38" t="s">
        <v>87</v>
      </c>
      <c r="AA52" s="44" t="s">
        <v>212</v>
      </c>
      <c r="AB52" s="47">
        <v>4487933</v>
      </c>
      <c r="AC52" s="103"/>
      <c r="AD52" s="103"/>
      <c r="AE52" s="40"/>
      <c r="AF52" s="40"/>
      <c r="AG52" s="40"/>
      <c r="AH52" s="40"/>
      <c r="AI52" s="40"/>
      <c r="AJ52" s="40"/>
      <c r="AK52" s="40"/>
      <c r="AL52" s="40"/>
      <c r="AM52" s="40"/>
      <c r="AN52" s="130"/>
      <c r="AO52" s="103"/>
      <c r="AP52" s="103"/>
      <c r="AQ52" s="123"/>
      <c r="AR52" s="40"/>
      <c r="AS52" s="40"/>
      <c r="AT52" s="40"/>
      <c r="AU52" s="127"/>
      <c r="AV52" s="40"/>
      <c r="AW52" s="40"/>
      <c r="AX52" s="131"/>
      <c r="AY52" s="40"/>
      <c r="AZ52" s="40"/>
      <c r="BA52" s="40"/>
      <c r="BB52" s="40"/>
      <c r="BC52" s="40"/>
      <c r="BD52" s="40"/>
      <c r="BE52" s="40"/>
      <c r="BF52" s="128"/>
    </row>
    <row r="53" spans="1:58" s="49" customFormat="1" ht="42.75" x14ac:dyDescent="0.25">
      <c r="A53" s="103"/>
      <c r="B53" s="103"/>
      <c r="C53" s="103"/>
      <c r="D53" s="103"/>
      <c r="E53" s="105"/>
      <c r="F53" s="103"/>
      <c r="G53" s="103"/>
      <c r="H53" s="103"/>
      <c r="I53" s="104"/>
      <c r="J53" s="104"/>
      <c r="K53" s="103"/>
      <c r="L53" s="103"/>
      <c r="M53" s="104"/>
      <c r="N53" s="103"/>
      <c r="O53" s="129"/>
      <c r="P53" s="105"/>
      <c r="Q53" s="104"/>
      <c r="R53" s="103"/>
      <c r="S53" s="103"/>
      <c r="T53" s="103"/>
      <c r="U53" s="121"/>
      <c r="V53" s="40" t="s">
        <v>165</v>
      </c>
      <c r="W53" s="47">
        <v>75000000</v>
      </c>
      <c r="X53" s="38"/>
      <c r="Y53" s="44" t="s">
        <v>196</v>
      </c>
      <c r="Z53" s="38" t="s">
        <v>87</v>
      </c>
      <c r="AA53" s="44" t="s">
        <v>206</v>
      </c>
      <c r="AB53" s="47">
        <v>75000000</v>
      </c>
      <c r="AC53" s="103"/>
      <c r="AD53" s="103"/>
      <c r="AE53" s="40"/>
      <c r="AF53" s="40"/>
      <c r="AG53" s="40"/>
      <c r="AH53" s="40"/>
      <c r="AI53" s="40"/>
      <c r="AJ53" s="40"/>
      <c r="AK53" s="40"/>
      <c r="AL53" s="40"/>
      <c r="AM53" s="40"/>
      <c r="AN53" s="130"/>
      <c r="AO53" s="103"/>
      <c r="AP53" s="103"/>
      <c r="AQ53" s="123"/>
      <c r="AR53" s="40"/>
      <c r="AS53" s="40"/>
      <c r="AT53" s="40"/>
      <c r="AU53" s="127"/>
      <c r="AV53" s="40"/>
      <c r="AW53" s="40"/>
      <c r="AX53" s="131"/>
      <c r="AY53" s="40"/>
      <c r="AZ53" s="40"/>
      <c r="BA53" s="40"/>
      <c r="BB53" s="40"/>
      <c r="BC53" s="40"/>
      <c r="BD53" s="40"/>
      <c r="BE53" s="40"/>
      <c r="BF53" s="128"/>
    </row>
    <row r="54" spans="1:58" s="49" customFormat="1" ht="28.5" x14ac:dyDescent="0.25">
      <c r="A54" s="103"/>
      <c r="B54" s="103"/>
      <c r="C54" s="103"/>
      <c r="D54" s="103"/>
      <c r="E54" s="105"/>
      <c r="F54" s="103"/>
      <c r="G54" s="103"/>
      <c r="H54" s="103"/>
      <c r="I54" s="104"/>
      <c r="J54" s="104"/>
      <c r="K54" s="103"/>
      <c r="L54" s="103"/>
      <c r="M54" s="104"/>
      <c r="N54" s="103"/>
      <c r="O54" s="129"/>
      <c r="P54" s="105"/>
      <c r="Q54" s="104"/>
      <c r="R54" s="103"/>
      <c r="S54" s="103"/>
      <c r="T54" s="103"/>
      <c r="U54" s="121"/>
      <c r="V54" s="40" t="s">
        <v>147</v>
      </c>
      <c r="W54" s="47">
        <v>69222270</v>
      </c>
      <c r="X54" s="38"/>
      <c r="Y54" s="44" t="s">
        <v>181</v>
      </c>
      <c r="Z54" s="38"/>
      <c r="AA54" s="44" t="s">
        <v>207</v>
      </c>
      <c r="AB54" s="47">
        <v>69222270</v>
      </c>
      <c r="AC54" s="103"/>
      <c r="AD54" s="103"/>
      <c r="AE54" s="40"/>
      <c r="AF54" s="40"/>
      <c r="AG54" s="40"/>
      <c r="AH54" s="40"/>
      <c r="AI54" s="40"/>
      <c r="AJ54" s="40"/>
      <c r="AK54" s="40"/>
      <c r="AL54" s="40"/>
      <c r="AM54" s="40"/>
      <c r="AN54" s="130"/>
      <c r="AO54" s="103"/>
      <c r="AP54" s="103"/>
      <c r="AQ54" s="123"/>
      <c r="AR54" s="40"/>
      <c r="AS54" s="40"/>
      <c r="AT54" s="40"/>
      <c r="AU54" s="127"/>
      <c r="AV54" s="40"/>
      <c r="AW54" s="40"/>
      <c r="AX54" s="131"/>
      <c r="AY54" s="40"/>
      <c r="AZ54" s="40"/>
      <c r="BA54" s="40"/>
      <c r="BB54" s="40"/>
      <c r="BC54" s="40"/>
      <c r="BD54" s="40"/>
      <c r="BE54" s="40"/>
      <c r="BF54" s="128"/>
    </row>
    <row r="55" spans="1:58" s="49" customFormat="1" ht="28.5" x14ac:dyDescent="0.25">
      <c r="A55" s="103"/>
      <c r="B55" s="103"/>
      <c r="C55" s="103"/>
      <c r="D55" s="103"/>
      <c r="E55" s="105"/>
      <c r="F55" s="103"/>
      <c r="G55" s="103"/>
      <c r="H55" s="103"/>
      <c r="I55" s="104"/>
      <c r="J55" s="104"/>
      <c r="K55" s="103"/>
      <c r="L55" s="103"/>
      <c r="M55" s="104"/>
      <c r="N55" s="103"/>
      <c r="O55" s="129"/>
      <c r="P55" s="105"/>
      <c r="Q55" s="104"/>
      <c r="R55" s="103"/>
      <c r="S55" s="103"/>
      <c r="T55" s="103"/>
      <c r="U55" s="121"/>
      <c r="V55" s="40" t="s">
        <v>157</v>
      </c>
      <c r="W55" s="47">
        <v>252000000</v>
      </c>
      <c r="X55" s="38"/>
      <c r="Y55" s="38" t="s">
        <v>58</v>
      </c>
      <c r="Z55" s="38" t="s">
        <v>87</v>
      </c>
      <c r="AA55" s="44" t="s">
        <v>211</v>
      </c>
      <c r="AB55" s="47">
        <v>171849599.99000001</v>
      </c>
      <c r="AC55" s="103"/>
      <c r="AD55" s="103"/>
      <c r="AE55" s="40"/>
      <c r="AF55" s="40"/>
      <c r="AG55" s="40"/>
      <c r="AH55" s="40"/>
      <c r="AI55" s="40"/>
      <c r="AJ55" s="40"/>
      <c r="AK55" s="40"/>
      <c r="AL55" s="40"/>
      <c r="AM55" s="40"/>
      <c r="AN55" s="130"/>
      <c r="AO55" s="103"/>
      <c r="AP55" s="103"/>
      <c r="AQ55" s="123"/>
      <c r="AR55" s="40"/>
      <c r="AS55" s="40"/>
      <c r="AT55" s="40"/>
      <c r="AU55" s="127"/>
      <c r="AV55" s="40"/>
      <c r="AW55" s="40"/>
      <c r="AX55" s="131"/>
      <c r="AY55" s="40"/>
      <c r="AZ55" s="40"/>
      <c r="BA55" s="40"/>
      <c r="BB55" s="40"/>
      <c r="BC55" s="40"/>
      <c r="BD55" s="40"/>
      <c r="BE55" s="40"/>
      <c r="BF55" s="128"/>
    </row>
    <row r="56" spans="1:58" s="62" customFormat="1" ht="142.5" x14ac:dyDescent="0.25">
      <c r="A56" s="50">
        <v>2023</v>
      </c>
      <c r="B56" s="52" t="s">
        <v>114</v>
      </c>
      <c r="C56" s="52">
        <v>193126</v>
      </c>
      <c r="D56" s="52">
        <v>113224</v>
      </c>
      <c r="E56" s="57">
        <v>45125</v>
      </c>
      <c r="F56" s="50" t="s">
        <v>134</v>
      </c>
      <c r="G56" s="52"/>
      <c r="H56" s="65">
        <v>901669120</v>
      </c>
      <c r="I56" s="86" t="s">
        <v>135</v>
      </c>
      <c r="J56" s="66" t="s">
        <v>136</v>
      </c>
      <c r="K56" s="50">
        <v>3104868986</v>
      </c>
      <c r="L56" s="52"/>
      <c r="M56" s="66" t="s">
        <v>230</v>
      </c>
      <c r="N56" s="52" t="s">
        <v>37</v>
      </c>
      <c r="O56" s="57">
        <v>45125</v>
      </c>
      <c r="P56" s="57">
        <v>45291</v>
      </c>
      <c r="Q56" s="66" t="s">
        <v>231</v>
      </c>
      <c r="R56" s="52" t="s">
        <v>74</v>
      </c>
      <c r="S56" s="52"/>
      <c r="T56" s="58">
        <v>3004906256</v>
      </c>
      <c r="U56" s="67">
        <v>85082697.870000005</v>
      </c>
      <c r="V56" s="52" t="s">
        <v>232</v>
      </c>
      <c r="W56" s="60">
        <v>2500000000</v>
      </c>
      <c r="X56" s="50"/>
      <c r="Y56" s="50" t="s">
        <v>49</v>
      </c>
      <c r="Z56" s="50" t="s">
        <v>87</v>
      </c>
      <c r="AA56" s="56" t="s">
        <v>236</v>
      </c>
      <c r="AB56" s="60">
        <v>85082697.870000005</v>
      </c>
      <c r="AC56" s="52"/>
      <c r="AD56" s="50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61">
        <f t="shared" ref="AU56:AU62" si="1">AB56</f>
        <v>85082697.870000005</v>
      </c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68" t="s">
        <v>235</v>
      </c>
    </row>
    <row r="57" spans="1:58" s="49" customFormat="1" ht="114" x14ac:dyDescent="0.25">
      <c r="A57" s="38">
        <v>2023</v>
      </c>
      <c r="B57" s="40" t="s">
        <v>112</v>
      </c>
      <c r="C57" s="40">
        <v>194173</v>
      </c>
      <c r="D57" s="40">
        <v>113932</v>
      </c>
      <c r="E57" s="45">
        <v>45138</v>
      </c>
      <c r="F57" s="38" t="s">
        <v>102</v>
      </c>
      <c r="G57" s="40"/>
      <c r="H57" s="75">
        <v>901553140</v>
      </c>
      <c r="I57" s="71" t="s">
        <v>105</v>
      </c>
      <c r="J57" s="76" t="s">
        <v>104</v>
      </c>
      <c r="K57" s="38">
        <v>3004394641</v>
      </c>
      <c r="L57" s="40"/>
      <c r="M57" s="76" t="s">
        <v>237</v>
      </c>
      <c r="N57" s="40" t="s">
        <v>37</v>
      </c>
      <c r="O57" s="45">
        <v>45138</v>
      </c>
      <c r="P57" s="45">
        <v>45291</v>
      </c>
      <c r="Q57" s="76" t="s">
        <v>238</v>
      </c>
      <c r="R57" s="40" t="s">
        <v>95</v>
      </c>
      <c r="S57" s="40"/>
      <c r="T57" s="42">
        <v>3012085042</v>
      </c>
      <c r="U57" s="77">
        <v>4259999902.6700001</v>
      </c>
      <c r="V57" s="40" t="s">
        <v>239</v>
      </c>
      <c r="W57" s="47">
        <v>4500000000</v>
      </c>
      <c r="X57" s="38"/>
      <c r="Y57" s="44" t="s">
        <v>98</v>
      </c>
      <c r="Z57" s="38" t="s">
        <v>240</v>
      </c>
      <c r="AA57" s="44" t="s">
        <v>241</v>
      </c>
      <c r="AB57" s="77">
        <v>4259999902.6700001</v>
      </c>
      <c r="AC57" s="45">
        <v>45218</v>
      </c>
      <c r="AD57" s="45">
        <v>45291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7">
        <v>2129999951.3399999</v>
      </c>
      <c r="AO57" s="40" t="s">
        <v>318</v>
      </c>
      <c r="AP57" s="40" t="s">
        <v>319</v>
      </c>
      <c r="AQ57" s="47">
        <v>2129999951.3399999</v>
      </c>
      <c r="AR57" s="40"/>
      <c r="AS57" s="40"/>
      <c r="AT57" s="40"/>
      <c r="AU57" s="48">
        <f>AB57+AN57</f>
        <v>6389999854.0100002</v>
      </c>
      <c r="AV57" s="40"/>
      <c r="AW57" s="40"/>
      <c r="AX57" s="73" t="s">
        <v>277</v>
      </c>
      <c r="AY57" s="40"/>
      <c r="AZ57" s="40"/>
      <c r="BA57" s="40"/>
      <c r="BB57" s="40"/>
      <c r="BC57" s="40"/>
      <c r="BD57" s="40"/>
      <c r="BE57" s="40"/>
      <c r="BF57" s="85" t="s">
        <v>242</v>
      </c>
    </row>
    <row r="58" spans="1:58" s="62" customFormat="1" ht="37.5" customHeight="1" x14ac:dyDescent="0.25">
      <c r="A58" s="108">
        <v>2023</v>
      </c>
      <c r="B58" s="113" t="s">
        <v>243</v>
      </c>
      <c r="C58" s="108">
        <v>193911</v>
      </c>
      <c r="D58" s="112">
        <v>113727</v>
      </c>
      <c r="E58" s="111">
        <v>45134</v>
      </c>
      <c r="F58" s="108" t="s">
        <v>244</v>
      </c>
      <c r="G58" s="52"/>
      <c r="H58" s="117">
        <v>901539681</v>
      </c>
      <c r="I58" s="116" t="s">
        <v>245</v>
      </c>
      <c r="J58" s="115" t="s">
        <v>246</v>
      </c>
      <c r="K58" s="114">
        <v>3202104535</v>
      </c>
      <c r="L58" s="108"/>
      <c r="M58" s="118" t="s">
        <v>247</v>
      </c>
      <c r="N58" s="108" t="s">
        <v>37</v>
      </c>
      <c r="O58" s="111">
        <v>45134</v>
      </c>
      <c r="P58" s="111">
        <v>45291</v>
      </c>
      <c r="Q58" s="115" t="s">
        <v>139</v>
      </c>
      <c r="R58" s="108" t="s">
        <v>74</v>
      </c>
      <c r="S58" s="108"/>
      <c r="T58" s="114">
        <v>3176674442</v>
      </c>
      <c r="U58" s="119">
        <v>977268835</v>
      </c>
      <c r="V58" s="52" t="s">
        <v>248</v>
      </c>
      <c r="W58" s="60">
        <v>930000000</v>
      </c>
      <c r="X58" s="50"/>
      <c r="Y58" s="52" t="s">
        <v>49</v>
      </c>
      <c r="Z58" s="50" t="s">
        <v>87</v>
      </c>
      <c r="AA58" s="56" t="s">
        <v>317</v>
      </c>
      <c r="AB58" s="91">
        <v>800000000</v>
      </c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52"/>
      <c r="AS58" s="52"/>
      <c r="AT58" s="52"/>
      <c r="AU58" s="61">
        <f t="shared" si="1"/>
        <v>800000000</v>
      </c>
      <c r="AV58" s="52"/>
      <c r="AW58" s="52"/>
      <c r="AX58" s="110" t="s">
        <v>278</v>
      </c>
      <c r="AY58" s="52"/>
      <c r="AZ58" s="52"/>
      <c r="BA58" s="52"/>
      <c r="BB58" s="52"/>
      <c r="BC58" s="52"/>
      <c r="BD58" s="52"/>
      <c r="BE58" s="52"/>
      <c r="BF58" s="109" t="s">
        <v>251</v>
      </c>
    </row>
    <row r="59" spans="1:58" s="62" customFormat="1" ht="37.5" customHeight="1" x14ac:dyDescent="0.25">
      <c r="A59" s="108"/>
      <c r="B59" s="113"/>
      <c r="C59" s="108"/>
      <c r="D59" s="112"/>
      <c r="E59" s="111"/>
      <c r="F59" s="108"/>
      <c r="G59" s="52"/>
      <c r="H59" s="117"/>
      <c r="I59" s="116"/>
      <c r="J59" s="115"/>
      <c r="K59" s="114"/>
      <c r="L59" s="108"/>
      <c r="M59" s="118"/>
      <c r="N59" s="108"/>
      <c r="O59" s="111"/>
      <c r="P59" s="111"/>
      <c r="Q59" s="115"/>
      <c r="R59" s="108"/>
      <c r="S59" s="108"/>
      <c r="T59" s="114"/>
      <c r="U59" s="119"/>
      <c r="V59" s="52" t="s">
        <v>249</v>
      </c>
      <c r="W59" s="60">
        <v>27268835.100000001</v>
      </c>
      <c r="X59" s="50"/>
      <c r="Y59" s="52" t="s">
        <v>44</v>
      </c>
      <c r="Z59" s="50" t="s">
        <v>87</v>
      </c>
      <c r="AA59" s="56" t="s">
        <v>315</v>
      </c>
      <c r="AB59" s="91">
        <v>27268835</v>
      </c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52"/>
      <c r="AS59" s="52"/>
      <c r="AT59" s="52"/>
      <c r="AU59" s="61">
        <f t="shared" si="1"/>
        <v>27268835</v>
      </c>
      <c r="AV59" s="52"/>
      <c r="AW59" s="52"/>
      <c r="AX59" s="110"/>
      <c r="AY59" s="52"/>
      <c r="AZ59" s="52"/>
      <c r="BA59" s="52"/>
      <c r="BB59" s="52"/>
      <c r="BC59" s="52"/>
      <c r="BD59" s="52"/>
      <c r="BE59" s="52"/>
      <c r="BF59" s="109"/>
    </row>
    <row r="60" spans="1:58" s="62" customFormat="1" ht="37.5" customHeight="1" x14ac:dyDescent="0.25">
      <c r="A60" s="108"/>
      <c r="B60" s="113"/>
      <c r="C60" s="108"/>
      <c r="D60" s="112"/>
      <c r="E60" s="111"/>
      <c r="F60" s="108"/>
      <c r="G60" s="52"/>
      <c r="H60" s="117"/>
      <c r="I60" s="116"/>
      <c r="J60" s="115"/>
      <c r="K60" s="114"/>
      <c r="L60" s="108"/>
      <c r="M60" s="118"/>
      <c r="N60" s="108"/>
      <c r="O60" s="111"/>
      <c r="P60" s="111"/>
      <c r="Q60" s="115"/>
      <c r="R60" s="108"/>
      <c r="S60" s="108"/>
      <c r="T60" s="114"/>
      <c r="U60" s="119"/>
      <c r="V60" s="52" t="s">
        <v>250</v>
      </c>
      <c r="W60" s="60">
        <v>150000000</v>
      </c>
      <c r="X60" s="50"/>
      <c r="Y60" s="52" t="s">
        <v>98</v>
      </c>
      <c r="Z60" s="50" t="s">
        <v>87</v>
      </c>
      <c r="AA60" s="56" t="s">
        <v>316</v>
      </c>
      <c r="AB60" s="91">
        <v>150000000</v>
      </c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52"/>
      <c r="AS60" s="52"/>
      <c r="AT60" s="52"/>
      <c r="AU60" s="61">
        <f t="shared" si="1"/>
        <v>150000000</v>
      </c>
      <c r="AV60" s="52"/>
      <c r="AW60" s="52"/>
      <c r="AX60" s="110"/>
      <c r="AY60" s="52"/>
      <c r="AZ60" s="52"/>
      <c r="BA60" s="52"/>
      <c r="BB60" s="52"/>
      <c r="BC60" s="52"/>
      <c r="BD60" s="52"/>
      <c r="BE60" s="52"/>
      <c r="BF60" s="109"/>
    </row>
    <row r="61" spans="1:58" s="49" customFormat="1" ht="128.25" x14ac:dyDescent="0.25">
      <c r="A61" s="38">
        <v>2023</v>
      </c>
      <c r="B61" s="38" t="s">
        <v>113</v>
      </c>
      <c r="C61" s="40">
        <v>197232</v>
      </c>
      <c r="D61" s="40">
        <v>115705</v>
      </c>
      <c r="E61" s="45">
        <v>45177</v>
      </c>
      <c r="F61" s="95" t="s">
        <v>301</v>
      </c>
      <c r="G61" s="40"/>
      <c r="H61" s="79">
        <v>800230829</v>
      </c>
      <c r="I61" s="43" t="s">
        <v>302</v>
      </c>
      <c r="J61" s="44" t="s">
        <v>303</v>
      </c>
      <c r="K61" s="38">
        <v>3107776989</v>
      </c>
      <c r="L61" s="40"/>
      <c r="M61" s="76" t="s">
        <v>298</v>
      </c>
      <c r="N61" s="40" t="s">
        <v>37</v>
      </c>
      <c r="O61" s="45">
        <v>45177</v>
      </c>
      <c r="P61" s="45">
        <v>45238</v>
      </c>
      <c r="Q61" s="76" t="s">
        <v>299</v>
      </c>
      <c r="R61" s="76" t="s">
        <v>300</v>
      </c>
      <c r="S61" s="40"/>
      <c r="T61" s="42">
        <v>3145550295</v>
      </c>
      <c r="U61" s="96">
        <v>55111280</v>
      </c>
      <c r="V61" s="40" t="s">
        <v>312</v>
      </c>
      <c r="W61" s="47">
        <v>1504497194.71</v>
      </c>
      <c r="X61" s="38" t="s">
        <v>45</v>
      </c>
      <c r="Y61" s="44" t="s">
        <v>196</v>
      </c>
      <c r="Z61" s="38" t="s">
        <v>87</v>
      </c>
      <c r="AA61" s="44" t="s">
        <v>320</v>
      </c>
      <c r="AB61" s="97">
        <v>55111280</v>
      </c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8">
        <f t="shared" si="1"/>
        <v>55111280</v>
      </c>
      <c r="AV61" s="40"/>
      <c r="AW61" s="40"/>
      <c r="AX61" s="73" t="s">
        <v>287</v>
      </c>
      <c r="AY61" s="40"/>
      <c r="AZ61" s="40"/>
      <c r="BA61" s="40"/>
      <c r="BB61" s="40"/>
      <c r="BC61" s="40"/>
      <c r="BD61" s="40"/>
      <c r="BE61" s="40"/>
      <c r="BF61" s="85" t="s">
        <v>290</v>
      </c>
    </row>
    <row r="62" spans="1:58" s="62" customFormat="1" ht="128.25" x14ac:dyDescent="0.25">
      <c r="A62" s="50">
        <v>2023</v>
      </c>
      <c r="B62" s="50" t="s">
        <v>113</v>
      </c>
      <c r="C62" s="52">
        <v>197235</v>
      </c>
      <c r="D62" s="52">
        <v>115706</v>
      </c>
      <c r="E62" s="57">
        <v>45177</v>
      </c>
      <c r="F62" s="50" t="s">
        <v>295</v>
      </c>
      <c r="G62" s="52"/>
      <c r="H62" s="89">
        <v>830123007</v>
      </c>
      <c r="I62" s="86" t="s">
        <v>296</v>
      </c>
      <c r="J62" s="52" t="s">
        <v>297</v>
      </c>
      <c r="K62" s="50">
        <v>3122262286</v>
      </c>
      <c r="L62" s="52"/>
      <c r="M62" s="66" t="s">
        <v>298</v>
      </c>
      <c r="N62" s="52" t="s">
        <v>37</v>
      </c>
      <c r="O62" s="57">
        <v>45177</v>
      </c>
      <c r="P62" s="57">
        <v>45238</v>
      </c>
      <c r="Q62" s="66" t="s">
        <v>299</v>
      </c>
      <c r="R62" s="66" t="s">
        <v>300</v>
      </c>
      <c r="S62" s="52"/>
      <c r="T62" s="54">
        <v>3145550295</v>
      </c>
      <c r="U62" s="67">
        <v>2781383.68</v>
      </c>
      <c r="V62" s="52" t="s">
        <v>312</v>
      </c>
      <c r="W62" s="60">
        <v>1504497194.71</v>
      </c>
      <c r="X62" s="50" t="s">
        <v>45</v>
      </c>
      <c r="Y62" s="56" t="s">
        <v>196</v>
      </c>
      <c r="Z62" s="50" t="s">
        <v>87</v>
      </c>
      <c r="AA62" s="98" t="s">
        <v>321</v>
      </c>
      <c r="AB62" s="91">
        <v>2781383.68</v>
      </c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61">
        <f t="shared" si="1"/>
        <v>2781383.68</v>
      </c>
      <c r="AV62" s="52"/>
      <c r="AW62" s="52"/>
      <c r="AX62" s="90" t="s">
        <v>287</v>
      </c>
      <c r="AY62" s="52"/>
      <c r="AZ62" s="52"/>
      <c r="BA62" s="52"/>
      <c r="BB62" s="52"/>
      <c r="BC62" s="52"/>
      <c r="BD62" s="52"/>
      <c r="BE62" s="52"/>
      <c r="BF62" s="88" t="s">
        <v>289</v>
      </c>
    </row>
    <row r="63" spans="1:58" s="49" customFormat="1" ht="50.25" customHeight="1" x14ac:dyDescent="0.25">
      <c r="A63" s="103">
        <v>2023</v>
      </c>
      <c r="B63" s="103" t="s">
        <v>113</v>
      </c>
      <c r="C63" s="103">
        <v>199082</v>
      </c>
      <c r="D63" s="103">
        <v>116769</v>
      </c>
      <c r="E63" s="105">
        <v>45198</v>
      </c>
      <c r="F63" s="106" t="s">
        <v>279</v>
      </c>
      <c r="G63" s="40"/>
      <c r="H63" s="103">
        <v>800015583</v>
      </c>
      <c r="I63" s="107" t="s">
        <v>280</v>
      </c>
      <c r="J63" s="104" t="s">
        <v>281</v>
      </c>
      <c r="K63" s="103">
        <v>3125235504</v>
      </c>
      <c r="L63" s="103"/>
      <c r="M63" s="104" t="s">
        <v>282</v>
      </c>
      <c r="N63" s="103" t="s">
        <v>37</v>
      </c>
      <c r="O63" s="105">
        <v>45198</v>
      </c>
      <c r="P63" s="105">
        <v>45260</v>
      </c>
      <c r="Q63" s="104" t="s">
        <v>283</v>
      </c>
      <c r="R63" s="103" t="s">
        <v>284</v>
      </c>
      <c r="S63" s="103"/>
      <c r="T63" s="103">
        <v>3219205147</v>
      </c>
      <c r="U63" s="102">
        <v>270258639</v>
      </c>
      <c r="V63" s="40" t="s">
        <v>314</v>
      </c>
      <c r="W63" s="47">
        <v>141662767.34</v>
      </c>
      <c r="X63" s="38"/>
      <c r="Y63" s="44" t="s">
        <v>132</v>
      </c>
      <c r="Z63" s="38" t="s">
        <v>192</v>
      </c>
      <c r="AA63" s="38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8"/>
      <c r="AV63" s="40"/>
      <c r="AW63" s="40"/>
      <c r="AX63" s="131" t="s">
        <v>286</v>
      </c>
      <c r="AY63" s="40"/>
      <c r="AZ63" s="40"/>
      <c r="BA63" s="40"/>
      <c r="BB63" s="40"/>
      <c r="BC63" s="40"/>
      <c r="BD63" s="40"/>
      <c r="BE63" s="40"/>
      <c r="BF63" s="128" t="s">
        <v>285</v>
      </c>
    </row>
    <row r="64" spans="1:58" s="49" customFormat="1" ht="28.5" x14ac:dyDescent="0.25">
      <c r="A64" s="103"/>
      <c r="B64" s="103"/>
      <c r="C64" s="103"/>
      <c r="D64" s="103"/>
      <c r="E64" s="105"/>
      <c r="F64" s="106"/>
      <c r="G64" s="40"/>
      <c r="H64" s="103"/>
      <c r="I64" s="107"/>
      <c r="J64" s="104"/>
      <c r="K64" s="103"/>
      <c r="L64" s="103"/>
      <c r="M64" s="104"/>
      <c r="N64" s="103"/>
      <c r="O64" s="105"/>
      <c r="P64" s="105"/>
      <c r="Q64" s="104"/>
      <c r="R64" s="103"/>
      <c r="S64" s="103"/>
      <c r="T64" s="103"/>
      <c r="U64" s="102"/>
      <c r="V64" s="40" t="s">
        <v>313</v>
      </c>
      <c r="W64" s="47">
        <v>2176569608</v>
      </c>
      <c r="X64" s="38"/>
      <c r="Y64" s="44" t="s">
        <v>132</v>
      </c>
      <c r="Z64" s="38" t="s">
        <v>192</v>
      </c>
      <c r="AA64" s="38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131"/>
      <c r="AY64" s="40"/>
      <c r="AZ64" s="40"/>
      <c r="BA64" s="40"/>
      <c r="BB64" s="40"/>
      <c r="BC64" s="40"/>
      <c r="BD64" s="40"/>
      <c r="BE64" s="40"/>
      <c r="BF64" s="128"/>
    </row>
    <row r="65" spans="1:58" s="62" customFormat="1" ht="81.75" customHeight="1" x14ac:dyDescent="0.25">
      <c r="A65" s="50">
        <v>2023</v>
      </c>
      <c r="B65" s="50" t="s">
        <v>113</v>
      </c>
      <c r="C65" s="52">
        <v>199059</v>
      </c>
      <c r="D65" s="52">
        <v>116751</v>
      </c>
      <c r="E65" s="57">
        <v>45198</v>
      </c>
      <c r="F65" s="50" t="s">
        <v>291</v>
      </c>
      <c r="G65" s="52"/>
      <c r="H65" s="89">
        <v>830073623</v>
      </c>
      <c r="I65" s="86" t="s">
        <v>292</v>
      </c>
      <c r="J65" s="56" t="s">
        <v>293</v>
      </c>
      <c r="K65" s="50">
        <v>3108152324</v>
      </c>
      <c r="L65" s="52"/>
      <c r="M65" s="66" t="s">
        <v>282</v>
      </c>
      <c r="N65" s="52" t="s">
        <v>37</v>
      </c>
      <c r="O65" s="57">
        <v>45198</v>
      </c>
      <c r="P65" s="57">
        <v>45260</v>
      </c>
      <c r="Q65" s="55" t="s">
        <v>294</v>
      </c>
      <c r="R65" s="52" t="s">
        <v>284</v>
      </c>
      <c r="S65" s="52"/>
      <c r="T65" s="58">
        <v>3219205147</v>
      </c>
      <c r="U65" s="99">
        <v>30400987.050000001</v>
      </c>
      <c r="V65" s="52" t="s">
        <v>314</v>
      </c>
      <c r="W65" s="60">
        <v>141662767.34</v>
      </c>
      <c r="X65" s="50"/>
      <c r="Y65" s="56" t="s">
        <v>132</v>
      </c>
      <c r="Z65" s="50" t="s">
        <v>192</v>
      </c>
      <c r="AA65" s="50"/>
      <c r="AB65" s="52"/>
      <c r="AC65" s="57">
        <v>45237</v>
      </c>
      <c r="AD65" s="57">
        <v>45260</v>
      </c>
      <c r="AE65" s="52"/>
      <c r="AF65" s="52"/>
      <c r="AG65" s="52"/>
      <c r="AH65" s="52"/>
      <c r="AI65" s="52"/>
      <c r="AJ65" s="52"/>
      <c r="AK65" s="52"/>
      <c r="AL65" s="52"/>
      <c r="AM65" s="52"/>
      <c r="AN65" s="60">
        <v>14400467.539999999</v>
      </c>
      <c r="AO65" s="52" t="s">
        <v>313</v>
      </c>
      <c r="AP65" s="52"/>
      <c r="AQ65" s="52"/>
      <c r="AR65" s="52"/>
      <c r="AS65" s="52"/>
      <c r="AT65" s="52"/>
      <c r="AU65" s="60">
        <f>AB65+AN65</f>
        <v>14400467.539999999</v>
      </c>
      <c r="AV65" s="52"/>
      <c r="AW65" s="52"/>
      <c r="AX65" s="90" t="s">
        <v>286</v>
      </c>
      <c r="AY65" s="52"/>
      <c r="AZ65" s="52"/>
      <c r="BA65" s="52"/>
      <c r="BB65" s="52"/>
      <c r="BC65" s="52"/>
      <c r="BD65" s="52"/>
      <c r="BE65" s="52"/>
      <c r="BF65" s="88" t="s">
        <v>288</v>
      </c>
    </row>
    <row r="66" spans="1:58" s="49" customFormat="1" ht="128.25" x14ac:dyDescent="0.25">
      <c r="A66" s="38">
        <v>2023</v>
      </c>
      <c r="B66" s="38" t="s">
        <v>113</v>
      </c>
      <c r="C66" s="40">
        <v>200511</v>
      </c>
      <c r="D66" s="40">
        <v>117688</v>
      </c>
      <c r="E66" s="45">
        <v>45212</v>
      </c>
      <c r="F66" s="38" t="s">
        <v>301</v>
      </c>
      <c r="G66" s="40"/>
      <c r="H66" s="75">
        <v>800230829</v>
      </c>
      <c r="I66" s="71" t="s">
        <v>302</v>
      </c>
      <c r="J66" s="76" t="s">
        <v>303</v>
      </c>
      <c r="K66" s="38">
        <v>3178019976</v>
      </c>
      <c r="L66" s="40"/>
      <c r="M66" s="76" t="s">
        <v>298</v>
      </c>
      <c r="N66" s="40" t="s">
        <v>37</v>
      </c>
      <c r="O66" s="45">
        <v>45212</v>
      </c>
      <c r="P66" s="45">
        <v>45273</v>
      </c>
      <c r="Q66" s="76" t="s">
        <v>299</v>
      </c>
      <c r="R66" s="76" t="s">
        <v>300</v>
      </c>
      <c r="S66" s="40"/>
      <c r="T66" s="46">
        <v>3145550295</v>
      </c>
      <c r="U66" s="101">
        <v>168260580</v>
      </c>
      <c r="V66" s="40" t="s">
        <v>312</v>
      </c>
      <c r="W66" s="47">
        <v>1504497194.71</v>
      </c>
      <c r="X66" s="38" t="s">
        <v>45</v>
      </c>
      <c r="Y66" s="44" t="s">
        <v>196</v>
      </c>
      <c r="Z66" s="38" t="s">
        <v>87</v>
      </c>
      <c r="AA66" s="44" t="s">
        <v>322</v>
      </c>
      <c r="AB66" s="97">
        <v>168260580</v>
      </c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85" t="s">
        <v>309</v>
      </c>
    </row>
    <row r="67" spans="1:58" s="62" customFormat="1" ht="85.5" x14ac:dyDescent="0.25">
      <c r="A67" s="50">
        <v>2023</v>
      </c>
      <c r="B67" s="50" t="s">
        <v>113</v>
      </c>
      <c r="C67" s="52">
        <v>201090</v>
      </c>
      <c r="D67" s="52">
        <v>118032</v>
      </c>
      <c r="E67" s="57">
        <v>45219</v>
      </c>
      <c r="F67" s="50" t="s">
        <v>304</v>
      </c>
      <c r="G67" s="52"/>
      <c r="H67" s="89">
        <v>804000673</v>
      </c>
      <c r="I67" s="86" t="s">
        <v>306</v>
      </c>
      <c r="J67" s="66" t="s">
        <v>307</v>
      </c>
      <c r="K67" s="50">
        <v>3212621721</v>
      </c>
      <c r="L67" s="52"/>
      <c r="M67" s="52" t="s">
        <v>282</v>
      </c>
      <c r="N67" s="52" t="s">
        <v>37</v>
      </c>
      <c r="O67" s="57">
        <v>45219</v>
      </c>
      <c r="P67" s="57">
        <v>45280</v>
      </c>
      <c r="Q67" s="66" t="s">
        <v>305</v>
      </c>
      <c r="R67" s="52" t="s">
        <v>284</v>
      </c>
      <c r="S67" s="52"/>
      <c r="T67" s="58">
        <v>3219205147</v>
      </c>
      <c r="U67" s="100">
        <v>1185683770.27</v>
      </c>
      <c r="V67" s="52" t="s">
        <v>313</v>
      </c>
      <c r="W67" s="60">
        <v>2176569608</v>
      </c>
      <c r="X67" s="50"/>
      <c r="Y67" s="56" t="s">
        <v>132</v>
      </c>
      <c r="Z67" s="50" t="s">
        <v>192</v>
      </c>
      <c r="AA67" s="50"/>
      <c r="AB67" s="52"/>
      <c r="AC67" s="57">
        <v>45244</v>
      </c>
      <c r="AD67" s="57">
        <v>45280</v>
      </c>
      <c r="AE67" s="52"/>
      <c r="AF67" s="52"/>
      <c r="AG67" s="52"/>
      <c r="AH67" s="52"/>
      <c r="AI67" s="52"/>
      <c r="AJ67" s="52"/>
      <c r="AK67" s="52"/>
      <c r="AL67" s="52"/>
      <c r="AM67" s="52"/>
      <c r="AN67" s="60">
        <v>59175411.649999999</v>
      </c>
      <c r="AO67" s="52" t="s">
        <v>313</v>
      </c>
      <c r="AP67" s="52"/>
      <c r="AQ67" s="52">
        <f>AB67+AN67</f>
        <v>59175411.649999999</v>
      </c>
      <c r="AR67" s="52"/>
      <c r="AS67" s="52"/>
      <c r="AT67" s="52"/>
      <c r="AU67" s="52"/>
      <c r="AV67" s="52"/>
      <c r="AW67" s="52"/>
      <c r="AX67" s="90" t="s">
        <v>286</v>
      </c>
      <c r="AY67" s="52"/>
      <c r="AZ67" s="52"/>
      <c r="BA67" s="52"/>
      <c r="BB67" s="52"/>
      <c r="BC67" s="52"/>
      <c r="BD67" s="52"/>
      <c r="BE67" s="52"/>
      <c r="BF67" s="88" t="s">
        <v>308</v>
      </c>
    </row>
    <row r="68" spans="1:58" s="49" customFormat="1" ht="128.25" x14ac:dyDescent="0.25">
      <c r="A68" s="38">
        <v>2023</v>
      </c>
      <c r="B68" s="38" t="s">
        <v>113</v>
      </c>
      <c r="C68" s="40">
        <v>202785</v>
      </c>
      <c r="D68" s="40">
        <v>119248</v>
      </c>
      <c r="E68" s="45">
        <v>45241</v>
      </c>
      <c r="F68" s="38" t="s">
        <v>125</v>
      </c>
      <c r="G68" s="40"/>
      <c r="H68" s="75">
        <v>900741497</v>
      </c>
      <c r="I68" s="71" t="s">
        <v>126</v>
      </c>
      <c r="J68" s="40" t="s">
        <v>127</v>
      </c>
      <c r="K68" s="38">
        <v>3103065951</v>
      </c>
      <c r="L68" s="40"/>
      <c r="M68" s="76" t="s">
        <v>298</v>
      </c>
      <c r="N68" s="40" t="s">
        <v>37</v>
      </c>
      <c r="O68" s="45">
        <v>45237</v>
      </c>
      <c r="P68" s="45">
        <v>45291</v>
      </c>
      <c r="Q68" s="76" t="s">
        <v>299</v>
      </c>
      <c r="R68" s="76" t="s">
        <v>300</v>
      </c>
      <c r="S68" s="40"/>
      <c r="T68" s="46">
        <v>3145550295</v>
      </c>
      <c r="U68" s="101">
        <v>525920000</v>
      </c>
      <c r="V68" s="40" t="s">
        <v>312</v>
      </c>
      <c r="W68" s="47">
        <v>1504497194.71</v>
      </c>
      <c r="X68" s="38" t="s">
        <v>45</v>
      </c>
      <c r="Y68" s="44" t="s">
        <v>196</v>
      </c>
      <c r="Z68" s="38" t="s">
        <v>87</v>
      </c>
      <c r="AA68" s="44" t="s">
        <v>323</v>
      </c>
      <c r="AB68" s="97">
        <v>525920000</v>
      </c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73" t="s">
        <v>310</v>
      </c>
      <c r="AY68" s="40"/>
      <c r="AZ68" s="40"/>
      <c r="BA68" s="40"/>
      <c r="BB68" s="40"/>
      <c r="BC68" s="40"/>
      <c r="BD68" s="40"/>
      <c r="BE68" s="40"/>
      <c r="BF68" s="85" t="s">
        <v>311</v>
      </c>
    </row>
  </sheetData>
  <autoFilter ref="A1:BF55" xr:uid="{00000000-0001-0000-0000-000000000000}"/>
  <mergeCells count="184">
    <mergeCell ref="AX63:AX64"/>
    <mergeCell ref="BF63:BF64"/>
    <mergeCell ref="AX24:AX55"/>
    <mergeCell ref="AX13:AX23"/>
    <mergeCell ref="AC13:AC23"/>
    <mergeCell ref="AC24:AC55"/>
    <mergeCell ref="AD13:AD23"/>
    <mergeCell ref="AD24:AD55"/>
    <mergeCell ref="AN13:AN23"/>
    <mergeCell ref="AO13:AO16"/>
    <mergeCell ref="AP13:AP16"/>
    <mergeCell ref="AQ13:AQ16"/>
    <mergeCell ref="AO17:AO19"/>
    <mergeCell ref="AP17:AP19"/>
    <mergeCell ref="AQ17:AQ19"/>
    <mergeCell ref="AO20:AO23"/>
    <mergeCell ref="AP20:AP23"/>
    <mergeCell ref="AQ20:AQ23"/>
    <mergeCell ref="AU13:AU23"/>
    <mergeCell ref="AP35:AP37"/>
    <mergeCell ref="AQ35:AQ37"/>
    <mergeCell ref="AO31:AO34"/>
    <mergeCell ref="AP31:AP34"/>
    <mergeCell ref="AQ31:AQ34"/>
    <mergeCell ref="AU24:AU55"/>
    <mergeCell ref="A24:A55"/>
    <mergeCell ref="BF24:BF55"/>
    <mergeCell ref="F24:F55"/>
    <mergeCell ref="E24:E55"/>
    <mergeCell ref="D24:D55"/>
    <mergeCell ref="C24:C55"/>
    <mergeCell ref="B24:B55"/>
    <mergeCell ref="K24:K55"/>
    <mergeCell ref="J24:J55"/>
    <mergeCell ref="I24:I55"/>
    <mergeCell ref="H24:H55"/>
    <mergeCell ref="G24:G55"/>
    <mergeCell ref="P24:P55"/>
    <mergeCell ref="O24:O55"/>
    <mergeCell ref="N24:N55"/>
    <mergeCell ref="L24:L55"/>
    <mergeCell ref="AN24:AN55"/>
    <mergeCell ref="AO49:AO55"/>
    <mergeCell ref="AP49:AP55"/>
    <mergeCell ref="AQ49:AQ55"/>
    <mergeCell ref="AO44:AO48"/>
    <mergeCell ref="AP44:AP48"/>
    <mergeCell ref="AQ44:AQ48"/>
    <mergeCell ref="AO38:AO43"/>
    <mergeCell ref="O7:O11"/>
    <mergeCell ref="P7:P11"/>
    <mergeCell ref="Q7:Q11"/>
    <mergeCell ref="R7:R11"/>
    <mergeCell ref="S7:S11"/>
    <mergeCell ref="W8:W9"/>
    <mergeCell ref="W10:W11"/>
    <mergeCell ref="X8:X9"/>
    <mergeCell ref="X10:X11"/>
    <mergeCell ref="Y8:Y9"/>
    <mergeCell ref="Z8:Z9"/>
    <mergeCell ref="Y10:Y11"/>
    <mergeCell ref="Z10:Z11"/>
    <mergeCell ref="AA8:AA9"/>
    <mergeCell ref="AA10:AA11"/>
    <mergeCell ref="AB8:AB9"/>
    <mergeCell ref="AB10:AB11"/>
    <mergeCell ref="AO29:AO30"/>
    <mergeCell ref="AP29:AP30"/>
    <mergeCell ref="AQ29:AQ30"/>
    <mergeCell ref="BF7:BF11"/>
    <mergeCell ref="A7:A11"/>
    <mergeCell ref="B7:B11"/>
    <mergeCell ref="C7:C11"/>
    <mergeCell ref="D7:D11"/>
    <mergeCell ref="E7:E11"/>
    <mergeCell ref="F7:F11"/>
    <mergeCell ref="G7:G11"/>
    <mergeCell ref="H7:H11"/>
    <mergeCell ref="T7:T11"/>
    <mergeCell ref="I7:I11"/>
    <mergeCell ref="J7:J11"/>
    <mergeCell ref="K7:K11"/>
    <mergeCell ref="L7:L11"/>
    <mergeCell ref="M7:M11"/>
    <mergeCell ref="N7:N11"/>
    <mergeCell ref="U7:U11"/>
    <mergeCell ref="AU7:AU11"/>
    <mergeCell ref="AX7:AX11"/>
    <mergeCell ref="AC7:AC11"/>
    <mergeCell ref="AD7:AD11"/>
    <mergeCell ref="AN7:AN11"/>
    <mergeCell ref="V10:V11"/>
    <mergeCell ref="V8:V9"/>
    <mergeCell ref="F13:F23"/>
    <mergeCell ref="G13:G23"/>
    <mergeCell ref="H13:H23"/>
    <mergeCell ref="I13:I23"/>
    <mergeCell ref="J13:J23"/>
    <mergeCell ref="A13:A23"/>
    <mergeCell ref="B13:B23"/>
    <mergeCell ref="C13:C23"/>
    <mergeCell ref="D13:D23"/>
    <mergeCell ref="E13:E23"/>
    <mergeCell ref="M24:M55"/>
    <mergeCell ref="BF13:BF23"/>
    <mergeCell ref="P13:P23"/>
    <mergeCell ref="Q13:Q23"/>
    <mergeCell ref="R13:R23"/>
    <mergeCell ref="S13:S23"/>
    <mergeCell ref="T13:T23"/>
    <mergeCell ref="K13:K23"/>
    <mergeCell ref="L13:L23"/>
    <mergeCell ref="M13:M23"/>
    <mergeCell ref="N13:N23"/>
    <mergeCell ref="O13:O23"/>
    <mergeCell ref="T24:T55"/>
    <mergeCell ref="S24:S55"/>
    <mergeCell ref="R24:R55"/>
    <mergeCell ref="Q24:Q55"/>
    <mergeCell ref="U24:U55"/>
    <mergeCell ref="U13:U23"/>
    <mergeCell ref="AP38:AP43"/>
    <mergeCell ref="AQ38:AQ43"/>
    <mergeCell ref="AO24:AO28"/>
    <mergeCell ref="AP24:AP28"/>
    <mergeCell ref="AQ24:AQ28"/>
    <mergeCell ref="AO35:AO37"/>
    <mergeCell ref="P58:P60"/>
    <mergeCell ref="O58:O60"/>
    <mergeCell ref="N58:N60"/>
    <mergeCell ref="M58:M60"/>
    <mergeCell ref="L58:L60"/>
    <mergeCell ref="U58:U60"/>
    <mergeCell ref="T58:T60"/>
    <mergeCell ref="S58:S60"/>
    <mergeCell ref="R58:R60"/>
    <mergeCell ref="Q58:Q60"/>
    <mergeCell ref="E58:E60"/>
    <mergeCell ref="D58:D60"/>
    <mergeCell ref="C58:C60"/>
    <mergeCell ref="B58:B60"/>
    <mergeCell ref="A58:A60"/>
    <mergeCell ref="K58:K60"/>
    <mergeCell ref="J58:J60"/>
    <mergeCell ref="I58:I60"/>
    <mergeCell ref="H58:H60"/>
    <mergeCell ref="F58:F60"/>
    <mergeCell ref="AO58:AO60"/>
    <mergeCell ref="AP58:AP60"/>
    <mergeCell ref="BF58:BF60"/>
    <mergeCell ref="AX58:AX60"/>
    <mergeCell ref="AQ58:AQ60"/>
    <mergeCell ref="AC58:AC60"/>
    <mergeCell ref="AD58:AD60"/>
    <mergeCell ref="AE58:AE60"/>
    <mergeCell ref="AF58:AF60"/>
    <mergeCell ref="AG58:AG60"/>
    <mergeCell ref="AH58:AH60"/>
    <mergeCell ref="AI58:AI60"/>
    <mergeCell ref="AJ58:AJ60"/>
    <mergeCell ref="AK58:AK60"/>
    <mergeCell ref="AL58:AL60"/>
    <mergeCell ref="AM58:AM60"/>
    <mergeCell ref="AN58:AN60"/>
    <mergeCell ref="U63:U64"/>
    <mergeCell ref="T63:T64"/>
    <mergeCell ref="S63:S64"/>
    <mergeCell ref="Q63:Q64"/>
    <mergeCell ref="P63:P64"/>
    <mergeCell ref="R63:R64"/>
    <mergeCell ref="A63:A64"/>
    <mergeCell ref="B63:B64"/>
    <mergeCell ref="C63:C64"/>
    <mergeCell ref="D63:D64"/>
    <mergeCell ref="E63:E64"/>
    <mergeCell ref="F63:F64"/>
    <mergeCell ref="H63:H64"/>
    <mergeCell ref="I63:I64"/>
    <mergeCell ref="J63:J64"/>
    <mergeCell ref="K63:K64"/>
    <mergeCell ref="L63:L64"/>
    <mergeCell ref="M63:M64"/>
    <mergeCell ref="N63:N64"/>
    <mergeCell ref="O63:O64"/>
  </mergeCells>
  <phoneticPr fontId="12" type="noConversion"/>
  <hyperlinks>
    <hyperlink ref="BF2" r:id="rId1" xr:uid="{00000000-0004-0000-0000-000020000000}"/>
    <hyperlink ref="BF3" r:id="rId2" xr:uid="{00000000-0004-0000-0000-000021000000}"/>
    <hyperlink ref="BF4" r:id="rId3" xr:uid="{00000000-0004-0000-0000-000022000000}"/>
    <hyperlink ref="I5" r:id="rId4" xr:uid="{C2C11528-E124-444B-B01F-B80AB75E0A89}"/>
    <hyperlink ref="BF5" r:id="rId5" xr:uid="{66E697DB-A11E-4C35-BEF7-EE94F8FCC723}"/>
    <hyperlink ref="I6" r:id="rId6" xr:uid="{1A1019B5-6E43-4175-9A22-1D9369B71CF0}"/>
    <hyperlink ref="I7" r:id="rId7" xr:uid="{445D3D22-52FC-4F1B-BC3C-6A75AB716965}"/>
    <hyperlink ref="BF6" r:id="rId8" xr:uid="{E3941489-94C8-43D0-9D44-6E500456A205}"/>
    <hyperlink ref="BF7" r:id="rId9" xr:uid="{B612224F-FA41-43EB-8BEB-C1103F8A6C83}"/>
    <hyperlink ref="I12" r:id="rId10" xr:uid="{2898EA87-8D4A-48F8-838C-7BA9B70F331B}"/>
    <hyperlink ref="BF12" r:id="rId11" xr:uid="{D75CAA9E-40D6-427F-A980-2B833C6F3E95}"/>
    <hyperlink ref="I13" r:id="rId12" xr:uid="{ABFFDDB8-A718-4975-9B1A-12BC9B5F8855}"/>
    <hyperlink ref="I24" r:id="rId13" xr:uid="{59541036-BC51-4735-AB3F-F817F5D85E38}"/>
    <hyperlink ref="BF13" r:id="rId14" xr:uid="{2BC118E2-C25F-4A19-9235-B951020945A1}"/>
    <hyperlink ref="BF24" r:id="rId15" xr:uid="{60CF860A-618F-470E-9F5A-D75F72E30279}"/>
    <hyperlink ref="I56" r:id="rId16" xr:uid="{E6C2816A-4F9D-47AE-B8CA-69585BC2F569}"/>
    <hyperlink ref="I57" r:id="rId17" xr:uid="{FDD02ED0-4B8F-4A7A-9BC0-BF6CE8238D2B}"/>
    <hyperlink ref="I58" r:id="rId18" xr:uid="{F94614EC-12EC-46F8-BBBA-CFC3AD07E4D5}"/>
    <hyperlink ref="F63" r:id="rId19" tooltip="COLSOF SAS Complejo Logistico Industrial de Siberia (CLIS) Bodega 44 y 45, Cota, Cundinamarca, Colombia" display="https://colombiacompra.coupahost.com/suppliers/show/187" xr:uid="{9E4CA8E2-E101-486B-804C-4567C3AF21D8}"/>
    <hyperlink ref="I63" r:id="rId20" xr:uid="{0C5BDFC3-3434-4182-BDFE-41EDD2DDF935}"/>
    <hyperlink ref="BF57" r:id="rId21" xr:uid="{C43BC9C2-F576-48B2-ADFB-1B6AE1746BF5}"/>
    <hyperlink ref="BF63" r:id="rId22" xr:uid="{C8EE0E8D-4F25-4E28-9B24-3C1050253F97}"/>
    <hyperlink ref="BF65" r:id="rId23" xr:uid="{575752DD-C3E9-49CF-82FE-7BA65012CF9C}"/>
    <hyperlink ref="BF62" r:id="rId24" xr:uid="{304A98E8-4515-4E6E-8B5F-54AA506DB74C}"/>
    <hyperlink ref="BF61" r:id="rId25" xr:uid="{721A5619-2C1B-45D6-A01C-116D3029B0AC}"/>
    <hyperlink ref="I65" r:id="rId26" xr:uid="{AFE74CA1-1F38-4E02-84C2-FF86E29BC670}"/>
    <hyperlink ref="I62" r:id="rId27" xr:uid="{AD5E8EE7-6BFC-4888-8F88-F05D67E61EF0}"/>
    <hyperlink ref="F61" r:id="rId28" tooltip="SISTETRONICS SAS Cra. 49 95-28, La Castellana, Bogota, Cundinamarca 111211, Colombia" display="https://colombiacompra.coupahost.com/suppliers/show/466" xr:uid="{4C33A8D4-7823-4D1A-A452-94E3AC9D6E4E}"/>
    <hyperlink ref="I67" r:id="rId29" xr:uid="{3FF1982C-AF38-47EE-BA6E-14C52F9F48AC}"/>
    <hyperlink ref="BF66:BF67" r:id="rId30" display="https://www.colombiacompra.gov.co/tienda-virtual-del-estado-colombiano/ordenes-compra/116751" xr:uid="{6FEDDC9B-181B-4C37-98BB-4C76D8F06679}"/>
    <hyperlink ref="BF67" r:id="rId31" xr:uid="{AFC9004C-783B-4DDA-AFC3-E916D5C48870}"/>
    <hyperlink ref="BF66" r:id="rId32" xr:uid="{E5764BA5-FBCD-4A96-AFE9-777EC9611335}"/>
    <hyperlink ref="I66" r:id="rId33" xr:uid="{272E9399-3C8F-4773-AFC4-4FDBB0C6B69C}"/>
    <hyperlink ref="I68" r:id="rId34" xr:uid="{EBC295D3-CD4E-4C49-AE6E-A4CD18CE2D31}"/>
    <hyperlink ref="BF68" r:id="rId35" xr:uid="{1912B6E1-0D44-4519-8CF3-5A4B8331CBCC}"/>
  </hyperlinks>
  <pageMargins left="0.7" right="0.7" top="0.75" bottom="0.75" header="0.3" footer="0.3"/>
  <pageSetup paperSize="9" orientation="portrait" r:id="rId36"/>
  <ignoredErrors>
    <ignoredError sqref="AU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CC0B-60A3-48CC-A21E-1CB01A90A274}">
  <dimension ref="A2:D36"/>
  <sheetViews>
    <sheetView topLeftCell="A10" workbookViewId="0">
      <selection activeCell="C26" sqref="C26"/>
    </sheetView>
  </sheetViews>
  <sheetFormatPr baseColWidth="10" defaultColWidth="10.7109375" defaultRowHeight="15" x14ac:dyDescent="0.25"/>
  <cols>
    <col min="1" max="1" width="26.140625" bestFit="1" customWidth="1"/>
    <col min="2" max="2" width="32.42578125" customWidth="1"/>
    <col min="3" max="3" width="46.85546875" customWidth="1"/>
    <col min="4" max="4" width="16.7109375" bestFit="1" customWidth="1"/>
  </cols>
  <sheetData>
    <row r="2" spans="1:3" x14ac:dyDescent="0.25">
      <c r="A2" s="134" t="s">
        <v>62</v>
      </c>
      <c r="B2" s="134"/>
    </row>
    <row r="3" spans="1:3" ht="49.5" customHeight="1" x14ac:dyDescent="0.25">
      <c r="A3" s="135" t="s">
        <v>63</v>
      </c>
      <c r="B3" s="135"/>
    </row>
    <row r="4" spans="1:3" x14ac:dyDescent="0.25">
      <c r="A4" s="22" t="s">
        <v>112</v>
      </c>
      <c r="B4" s="14">
        <v>1</v>
      </c>
    </row>
    <row r="5" spans="1:3" x14ac:dyDescent="0.25">
      <c r="A5" s="23" t="s">
        <v>55</v>
      </c>
      <c r="B5" s="11">
        <v>3</v>
      </c>
      <c r="C5" s="20"/>
    </row>
    <row r="6" spans="1:3" x14ac:dyDescent="0.25">
      <c r="A6" s="9" t="s">
        <v>61</v>
      </c>
      <c r="B6" s="11">
        <v>1</v>
      </c>
      <c r="C6" s="20"/>
    </row>
    <row r="7" spans="1:3" x14ac:dyDescent="0.25">
      <c r="A7" s="24" t="s">
        <v>113</v>
      </c>
      <c r="B7" s="11">
        <v>1</v>
      </c>
      <c r="C7" s="21"/>
    </row>
    <row r="8" spans="1:3" x14ac:dyDescent="0.25">
      <c r="A8" s="9" t="s">
        <v>114</v>
      </c>
      <c r="B8" s="11">
        <v>2</v>
      </c>
    </row>
    <row r="9" spans="1:3" x14ac:dyDescent="0.25">
      <c r="A9" s="2" t="s">
        <v>89</v>
      </c>
      <c r="B9" s="11">
        <v>1</v>
      </c>
    </row>
    <row r="10" spans="1:3" x14ac:dyDescent="0.25">
      <c r="A10" s="25" t="s">
        <v>68</v>
      </c>
      <c r="B10" s="12">
        <f>SUM(B4:B9)</f>
        <v>9</v>
      </c>
    </row>
    <row r="11" spans="1:3" ht="39" customHeight="1" x14ac:dyDescent="0.25"/>
    <row r="12" spans="1:3" ht="30" customHeight="1" x14ac:dyDescent="0.25">
      <c r="A12" s="135" t="s">
        <v>64</v>
      </c>
      <c r="B12" s="135"/>
    </row>
    <row r="13" spans="1:3" ht="30" x14ac:dyDescent="0.25">
      <c r="A13" s="15" t="s">
        <v>65</v>
      </c>
      <c r="B13" s="11">
        <v>4</v>
      </c>
    </row>
    <row r="14" spans="1:3" x14ac:dyDescent="0.25">
      <c r="A14" s="15" t="s">
        <v>108</v>
      </c>
      <c r="B14" s="11">
        <v>1</v>
      </c>
    </row>
    <row r="15" spans="1:3" x14ac:dyDescent="0.25">
      <c r="A15" s="15" t="s">
        <v>44</v>
      </c>
      <c r="B15" s="11">
        <v>1</v>
      </c>
    </row>
    <row r="16" spans="1:3" x14ac:dyDescent="0.25">
      <c r="A16" s="15" t="s">
        <v>95</v>
      </c>
      <c r="B16" s="11">
        <v>1</v>
      </c>
    </row>
    <row r="17" spans="1:4" x14ac:dyDescent="0.25">
      <c r="A17" s="15" t="s">
        <v>66</v>
      </c>
      <c r="B17" s="11">
        <v>1</v>
      </c>
    </row>
    <row r="18" spans="1:4" ht="30" x14ac:dyDescent="0.25">
      <c r="A18" s="15" t="s">
        <v>83</v>
      </c>
      <c r="B18" s="19">
        <v>1</v>
      </c>
    </row>
    <row r="19" spans="1:4" x14ac:dyDescent="0.25">
      <c r="A19" s="16" t="s">
        <v>67</v>
      </c>
      <c r="B19" s="12">
        <f>SUM(B13:B18)</f>
        <v>9</v>
      </c>
    </row>
    <row r="20" spans="1:4" ht="39" customHeight="1" x14ac:dyDescent="0.25">
      <c r="A20" s="13"/>
    </row>
    <row r="21" spans="1:4" ht="28.5" customHeight="1" x14ac:dyDescent="0.25">
      <c r="A21" s="135" t="s">
        <v>69</v>
      </c>
      <c r="B21" s="135"/>
    </row>
    <row r="22" spans="1:4" x14ac:dyDescent="0.25">
      <c r="A22" s="22" t="s">
        <v>112</v>
      </c>
      <c r="B22" s="30">
        <v>142000000</v>
      </c>
    </row>
    <row r="23" spans="1:4" x14ac:dyDescent="0.25">
      <c r="A23" s="23" t="s">
        <v>55</v>
      </c>
      <c r="B23" s="30">
        <v>768511927.39999998</v>
      </c>
      <c r="C23" s="36"/>
      <c r="D23" s="35"/>
    </row>
    <row r="24" spans="1:4" x14ac:dyDescent="0.25">
      <c r="A24" s="9" t="s">
        <v>61</v>
      </c>
      <c r="B24" s="28">
        <v>540006584.25999999</v>
      </c>
    </row>
    <row r="25" spans="1:4" x14ac:dyDescent="0.25">
      <c r="A25" s="24" t="s">
        <v>113</v>
      </c>
      <c r="B25" s="29">
        <v>148512000</v>
      </c>
    </row>
    <row r="26" spans="1:4" x14ac:dyDescent="0.25">
      <c r="A26" s="9" t="s">
        <v>114</v>
      </c>
      <c r="B26" s="32">
        <v>3754703903.1199999</v>
      </c>
    </row>
    <row r="27" spans="1:4" x14ac:dyDescent="0.25">
      <c r="A27" s="2" t="s">
        <v>89</v>
      </c>
      <c r="B27" s="30">
        <v>180852435</v>
      </c>
    </row>
    <row r="28" spans="1:4" x14ac:dyDescent="0.25">
      <c r="A28" s="27" t="s">
        <v>67</v>
      </c>
      <c r="B28" s="31">
        <f>SUM(B22:B27)</f>
        <v>5534586849.7799997</v>
      </c>
    </row>
    <row r="29" spans="1:4" ht="39" customHeight="1" x14ac:dyDescent="0.25">
      <c r="A29" s="1"/>
      <c r="B29" s="17"/>
    </row>
    <row r="30" spans="1:4" ht="30" x14ac:dyDescent="0.25">
      <c r="A30" s="26" t="s">
        <v>70</v>
      </c>
      <c r="B30" s="26" t="s">
        <v>71</v>
      </c>
    </row>
    <row r="31" spans="1:4" ht="199.5" x14ac:dyDescent="0.25">
      <c r="A31" s="22" t="s">
        <v>112</v>
      </c>
      <c r="B31" s="10" t="s">
        <v>106</v>
      </c>
    </row>
    <row r="32" spans="1:4" ht="63.75" x14ac:dyDescent="0.25">
      <c r="A32" s="23" t="s">
        <v>55</v>
      </c>
      <c r="B32" s="34" t="s">
        <v>75</v>
      </c>
    </row>
    <row r="33" spans="1:2" ht="185.25" x14ac:dyDescent="0.25">
      <c r="A33" s="9" t="s">
        <v>61</v>
      </c>
      <c r="B33" s="10" t="s">
        <v>119</v>
      </c>
    </row>
    <row r="34" spans="1:2" ht="99.75" x14ac:dyDescent="0.25">
      <c r="A34" s="24" t="s">
        <v>113</v>
      </c>
      <c r="B34" s="10" t="s">
        <v>128</v>
      </c>
    </row>
    <row r="35" spans="1:2" ht="156.75" x14ac:dyDescent="0.25">
      <c r="A35" s="9" t="s">
        <v>114</v>
      </c>
      <c r="B35" s="33" t="s">
        <v>137</v>
      </c>
    </row>
    <row r="36" spans="1:2" ht="156.75" x14ac:dyDescent="0.25">
      <c r="A36" s="2" t="s">
        <v>89</v>
      </c>
      <c r="B36" s="10" t="s">
        <v>90</v>
      </c>
    </row>
  </sheetData>
  <mergeCells count="4">
    <mergeCell ref="A2:B2"/>
    <mergeCell ref="A3:B3"/>
    <mergeCell ref="A12:B12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ordenes de compra 2022</vt:lpstr>
      <vt:lpstr>CONSOLIDADO A MAYO 15-2023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Bylant Ramos Bossio</dc:creator>
  <cp:lastModifiedBy>Calidad</cp:lastModifiedBy>
  <cp:lastPrinted>2020-11-19T21:27:27Z</cp:lastPrinted>
  <dcterms:created xsi:type="dcterms:W3CDTF">2020-10-27T17:31:22Z</dcterms:created>
  <dcterms:modified xsi:type="dcterms:W3CDTF">2024-04-29T17:35:30Z</dcterms:modified>
</cp:coreProperties>
</file>