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0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cart-my.sharepoint.com/personal/calidad_cartagena_gov_co/Documents/23.Indicadores de Gestión/REPORTE DE INDICADORES 2023/REPORTE INDICADORES SERVICIO AL CIUDADANO/"/>
    </mc:Choice>
  </mc:AlternateContent>
  <xr:revisionPtr revIDLastSave="642" documentId="8_{5F82A76F-650A-4A8B-8103-4812EDFD9337}" xr6:coauthVersionLast="47" xr6:coauthVersionMax="47" xr10:uidLastSave="{A0462485-8180-4369-8CC1-CF1AF5FDD7B0}"/>
  <bookViews>
    <workbookView xWindow="-120" yWindow="-120" windowWidth="29040" windowHeight="15840" tabRatio="853" activeTab="1" xr2:uid="{00000000-000D-0000-FFFF-FFFF00000000}"/>
  </bookViews>
  <sheets>
    <sheet name="CUADRO DE CONTROL" sheetId="1" r:id="rId1"/>
    <sheet name="INDICADOR " sheetId="27" r:id="rId2"/>
    <sheet name="Control de Cambios" sheetId="28" r:id="rId3"/>
    <sheet name="LISTAS" sheetId="5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9" i="27" l="1"/>
  <c r="B18" i="27"/>
  <c r="E17" i="27"/>
  <c r="B16" i="27"/>
  <c r="C12" i="27"/>
  <c r="A12" i="27"/>
  <c r="N12" i="27"/>
  <c r="H12" i="27"/>
  <c r="I9" i="27"/>
  <c r="E9" i="27"/>
  <c r="C9" i="27"/>
  <c r="A9" i="27"/>
  <c r="A19" i="27"/>
  <c r="F17" i="27"/>
  <c r="G17" i="27" s="1"/>
  <c r="H17" i="27" s="1"/>
  <c r="I17" i="27" s="1"/>
  <c r="J17" i="27" s="1"/>
  <c r="K17" i="27" s="1"/>
  <c r="L17" i="27" s="1"/>
  <c r="M17" i="27" s="1"/>
  <c r="N17" i="27" s="1"/>
  <c r="O17" i="27" s="1"/>
  <c r="P17" i="27" s="1"/>
  <c r="C17" i="27"/>
  <c r="P16" i="27"/>
  <c r="O16" i="27"/>
  <c r="N16" i="27"/>
  <c r="M16" i="27"/>
  <c r="L16" i="27"/>
  <c r="K16" i="27"/>
  <c r="J16" i="27"/>
  <c r="I16" i="27"/>
  <c r="H16" i="27"/>
  <c r="G16" i="27"/>
  <c r="F16" i="27"/>
  <c r="E16" i="27"/>
  <c r="Z13" i="1"/>
  <c r="A11" i="1"/>
  <c r="A12" i="1"/>
  <c r="Z11" i="1" l="1"/>
  <c r="Q16" i="27"/>
  <c r="Z10" i="1"/>
  <c r="Z12" i="1"/>
  <c r="D12" i="27"/>
  <c r="D6" i="27"/>
  <c r="A8" i="1" l="1"/>
  <c r="A9" i="1" s="1"/>
  <c r="Z9" i="1" l="1"/>
  <c r="Z8" i="1"/>
  <c r="Z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Iglesia BuenasNuevas</author>
  </authors>
  <commentList>
    <comment ref="A8" authorId="0" shapeId="0" xr:uid="{EFF68B06-E08B-4B2E-849E-66C1DE38A480}">
      <text>
        <r>
          <rPr>
            <sz val="9"/>
            <color indexed="81"/>
            <rFont val="Tahoma"/>
            <family val="2"/>
          </rPr>
          <t xml:space="preserve">CALIDAD: Seleccionar el Macroproceso al Cual Pertenece
</t>
        </r>
      </text>
    </comment>
    <comment ref="C8" authorId="0" shapeId="0" xr:uid="{ABF1F19A-C31E-4AFD-A731-D28C27C7082D}">
      <text>
        <r>
          <rPr>
            <b/>
            <sz val="9"/>
            <color indexed="81"/>
            <rFont val="Tahoma"/>
            <family val="2"/>
          </rPr>
          <t>CALIDAD: Seleccione el Nombre del Proceso al que pertenece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 shapeId="0" xr:uid="{A314F8CB-F12F-43B9-B31B-B3DDEF137AEA}">
      <text>
        <r>
          <rPr>
            <b/>
            <sz val="9"/>
            <color indexed="81"/>
            <rFont val="Tahoma"/>
            <family val="2"/>
          </rPr>
          <t>CALIDAD: Seleccione el Nombre del Subroceso al que pertenece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8" authorId="0" shapeId="0" xr:uid="{8BB3D21D-3FB5-4331-B300-5AC105C9D6A6}">
      <text>
        <r>
          <rPr>
            <b/>
            <sz val="9"/>
            <color indexed="81"/>
            <rFont val="Tahoma"/>
            <family val="2"/>
          </rPr>
          <t>CALIDAD: Digite el Nombre del Indicador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" authorId="0" shapeId="0" xr:uid="{BC794FFC-E812-4386-9E70-DF790AF082C8}">
      <text>
        <r>
          <rPr>
            <b/>
            <sz val="9"/>
            <color indexed="81"/>
            <rFont val="Tahoma"/>
            <family val="2"/>
          </rPr>
          <t>Calidad:
Indique el Objetivo del Indicador (ej.: medir los tiempos de entrega (oportunidad) de un producto en algún proceso)</t>
        </r>
      </text>
    </comment>
    <comment ref="C11" authorId="0" shapeId="0" xr:uid="{1F5690BA-E597-41FB-99C5-CC377E2AE15F}">
      <text>
        <r>
          <rPr>
            <sz val="9"/>
            <color indexed="81"/>
            <rFont val="Tahoma"/>
            <family val="2"/>
          </rPr>
          <t xml:space="preserve">Calidad: Indique la Unidad de medidad en la cual se expresa el Indicador, Ejemplo:
Porcentaje, Personas, dias, Documentos, etc.
</t>
        </r>
      </text>
    </comment>
    <comment ref="D11" authorId="0" shapeId="0" xr:uid="{46747743-A4F9-4F55-B439-380522C50C2A}">
      <text>
        <r>
          <rPr>
            <b/>
            <sz val="9"/>
            <color indexed="81"/>
            <rFont val="Tahoma"/>
            <family val="2"/>
          </rPr>
          <t xml:space="preserve">Calidad: </t>
        </r>
        <r>
          <rPr>
            <sz val="9"/>
            <color indexed="81"/>
            <rFont val="Tahoma"/>
            <family val="2"/>
          </rPr>
          <t>Muestra los</t>
        </r>
        <r>
          <rPr>
            <sz val="9"/>
            <color indexed="81"/>
            <rFont val="Tahoma"/>
            <family val="2"/>
          </rPr>
          <t xml:space="preserve"> valores máximos o mínimos que permitan mantener al indicador en condiciones de control y faciliten el uso de alertas
De 1% a 33% : Nivel Bajo
De 34% a 66% : Nivel Medio 
De 67% a 100% : Nivel Alto</t>
        </r>
      </text>
    </comment>
    <comment ref="H11" authorId="0" shapeId="0" xr:uid="{D96BA988-EA6D-4694-950E-17E135B354BF}">
      <text>
        <r>
          <rPr>
            <b/>
            <sz val="9"/>
            <color indexed="81"/>
            <rFont val="Tahoma"/>
            <family val="2"/>
          </rPr>
          <t xml:space="preserve">Calidad:
Indique cual es la fuente (registros) donde se toma la información para la medición del indicador (ej.: encuestas de satisfacción, registros de actividades de formación, facturas, evaluaciones de competencias, etc)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1" authorId="0" shapeId="0" xr:uid="{1C1D7094-F32D-49F1-8AFE-E4BCAE487822}">
      <text>
        <r>
          <rPr>
            <b/>
            <sz val="9"/>
            <color indexed="81"/>
            <rFont val="Tahoma"/>
            <family val="2"/>
          </rPr>
          <t>Calidad:
Indicar Nombre, Apellido y Cargo de la persona que diligencia el Formato</t>
        </r>
      </text>
    </comment>
    <comment ref="A14" authorId="0" shapeId="0" xr:uid="{0F31EBB0-AF5C-4F47-8853-9315FF4D0F74}">
      <text>
        <r>
          <rPr>
            <b/>
            <sz val="9"/>
            <color indexed="81"/>
            <rFont val="Tahoma"/>
            <family val="2"/>
          </rPr>
          <t>Calidad:
Determinar la relación entre variables o fórmula para calcular el valor del indicador</t>
        </r>
      </text>
    </comment>
    <comment ref="B14" authorId="0" shapeId="0" xr:uid="{D800F329-0863-4B0C-8931-4C2BADBEE424}">
      <text>
        <r>
          <rPr>
            <b/>
            <sz val="9"/>
            <color indexed="81"/>
            <rFont val="Tahoma"/>
            <family val="2"/>
          </rPr>
          <t>Calidad: Describir la Variable 1 y Variable 2</t>
        </r>
      </text>
    </comment>
    <comment ref="C14" authorId="0" shapeId="0" xr:uid="{782C395E-27F6-4CDF-96B1-35F485C8FAEE}">
      <text>
        <r>
          <rPr>
            <b/>
            <sz val="9"/>
            <color indexed="81"/>
            <rFont val="Tahoma"/>
            <family val="2"/>
          </rPr>
          <t>Calidad:
Señalar la periodicidad con que se realizará la medición del indicador</t>
        </r>
      </text>
    </comment>
    <comment ref="D17" authorId="0" shapeId="0" xr:uid="{D2D1F331-0500-46FC-A74B-F612C1E412D2}">
      <text>
        <r>
          <rPr>
            <b/>
            <sz val="9"/>
            <color indexed="81"/>
            <rFont val="Tahoma"/>
            <family val="2"/>
          </rPr>
          <t>Calidad: Indicar la Meta a Cumplir</t>
        </r>
      </text>
    </comment>
    <comment ref="A35" authorId="0" shapeId="0" xr:uid="{171C8CF1-45EC-4424-8A07-B0579905E2B2}">
      <text>
        <r>
          <rPr>
            <b/>
            <sz val="9"/>
            <color indexed="81"/>
            <rFont val="Tahoma"/>
            <family val="2"/>
          </rPr>
          <t>Calidad: Realizar un Analisis de los Resultados obtenidos, de acuerdo a la Periodicidad del reporte de este Indicador</t>
        </r>
      </text>
    </comment>
    <comment ref="E36" authorId="0" shapeId="0" xr:uid="{E63FFCFD-510C-4F82-8911-380082FCD1FD}">
      <text>
        <r>
          <rPr>
            <b/>
            <sz val="9"/>
            <color indexed="81"/>
            <rFont val="Tahoma"/>
            <family val="2"/>
          </rPr>
          <t>Calidad: Detallar las acciones que se realizaran para optimizar el Indicador</t>
        </r>
      </text>
    </comment>
    <comment ref="H36" authorId="0" shapeId="0" xr:uid="{975CCB11-DB28-4C7A-90E0-BD75E538826B}">
      <text>
        <r>
          <rPr>
            <b/>
            <sz val="9"/>
            <color indexed="81"/>
            <rFont val="Tahoma"/>
            <family val="2"/>
          </rPr>
          <t>Calidad: Detallar el resultado de la actividad a realizar (Documento, Procedimiento, etc)</t>
        </r>
      </text>
    </comment>
    <comment ref="N36" authorId="0" shapeId="0" xr:uid="{E0BF9454-1FD0-4A70-84B8-DBB0F9F2E75E}">
      <text>
        <r>
          <rPr>
            <b/>
            <sz val="9"/>
            <color indexed="81"/>
            <rFont val="Tahoma"/>
            <family val="2"/>
          </rPr>
          <t>Calidad: Colocar fecha maxima en la que debe estar realizada la accion</t>
        </r>
      </text>
    </comment>
    <comment ref="P36" authorId="0" shapeId="0" xr:uid="{5712DF08-3532-4421-8F3A-4B5A20ECC0F5}">
      <text>
        <r>
          <rPr>
            <b/>
            <sz val="9"/>
            <color indexed="81"/>
            <rFont val="Tahoma"/>
            <family val="2"/>
          </rPr>
          <t>Calidad: reporte del avance de la actividad descrita</t>
        </r>
      </text>
    </comment>
    <comment ref="E49" authorId="0" shapeId="0" xr:uid="{F4C05CCD-6936-4BFA-BF64-30283B58E4C0}">
      <text>
        <r>
          <rPr>
            <b/>
            <sz val="9"/>
            <color indexed="81"/>
            <rFont val="Tahoma"/>
            <family val="2"/>
          </rPr>
          <t>Calidad: Detallar las acciones que se realizaran para optimizar el Indicador</t>
        </r>
      </text>
    </comment>
    <comment ref="H49" authorId="0" shapeId="0" xr:uid="{262F7A13-D568-40A9-A9FD-408AB5F9B3E8}">
      <text>
        <r>
          <rPr>
            <b/>
            <sz val="9"/>
            <color indexed="81"/>
            <rFont val="Tahoma"/>
            <family val="2"/>
          </rPr>
          <t>Calidad: Detallar el resultado de la actividad a realizar (Documento, Procedimiento, etc)</t>
        </r>
      </text>
    </comment>
    <comment ref="N49" authorId="0" shapeId="0" xr:uid="{0697C2B6-AF97-4BF8-92BD-EFEBE12637D0}">
      <text>
        <r>
          <rPr>
            <b/>
            <sz val="9"/>
            <color indexed="81"/>
            <rFont val="Tahoma"/>
            <family val="2"/>
          </rPr>
          <t>Calidad: Colocar fecha maxima en la que debe estar realizada la accion</t>
        </r>
      </text>
    </comment>
    <comment ref="P49" authorId="0" shapeId="0" xr:uid="{D718C541-323D-4B1A-AC3D-42A8ECC13D62}">
      <text>
        <r>
          <rPr>
            <b/>
            <sz val="9"/>
            <color indexed="81"/>
            <rFont val="Tahoma"/>
            <family val="2"/>
          </rPr>
          <t>Calidad: reporte del avance de la actividad descrita</t>
        </r>
      </text>
    </comment>
    <comment ref="E62" authorId="0" shapeId="0" xr:uid="{C61E0DF4-09BB-48C7-8C20-B6CC2A051A31}">
      <text>
        <r>
          <rPr>
            <b/>
            <sz val="9"/>
            <color indexed="81"/>
            <rFont val="Tahoma"/>
            <family val="2"/>
          </rPr>
          <t>Calidad: Detallar las acciones que se realizaran para optimizar el Indicador</t>
        </r>
      </text>
    </comment>
    <comment ref="H62" authorId="0" shapeId="0" xr:uid="{23C525BD-9AA3-40C0-B017-6B8BE5B58E06}">
      <text>
        <r>
          <rPr>
            <b/>
            <sz val="9"/>
            <color indexed="81"/>
            <rFont val="Tahoma"/>
            <family val="2"/>
          </rPr>
          <t>Calidad: Detallar el resultado de la actividad a realizar (Documento, Procedimiento, etc)</t>
        </r>
      </text>
    </comment>
    <comment ref="N62" authorId="0" shapeId="0" xr:uid="{82C616F8-45C2-4B9F-AF45-526319881428}">
      <text>
        <r>
          <rPr>
            <b/>
            <sz val="9"/>
            <color indexed="81"/>
            <rFont val="Tahoma"/>
            <family val="2"/>
          </rPr>
          <t>Calidad: Colocar fecha maxima en la que debe estar realizada la accion</t>
        </r>
      </text>
    </comment>
    <comment ref="P62" authorId="0" shapeId="0" xr:uid="{DE670A4F-CED4-4B44-B98B-D20F9BB6A709}">
      <text>
        <r>
          <rPr>
            <b/>
            <sz val="9"/>
            <color indexed="81"/>
            <rFont val="Tahoma"/>
            <family val="2"/>
          </rPr>
          <t>Calidad: reporte del avance de la actividad descrita</t>
        </r>
      </text>
    </comment>
    <comment ref="E75" authorId="0" shapeId="0" xr:uid="{3A77838E-80A5-46D6-ADE3-5247788AE15E}">
      <text>
        <r>
          <rPr>
            <b/>
            <sz val="9"/>
            <color indexed="81"/>
            <rFont val="Tahoma"/>
            <family val="2"/>
          </rPr>
          <t>Calidad: Detallar las acciones que se realizaran para optimizar el Indicador</t>
        </r>
      </text>
    </comment>
    <comment ref="H75" authorId="0" shapeId="0" xr:uid="{FE3CC7C5-CFEB-4E5E-B308-FD5E4B80D07B}">
      <text>
        <r>
          <rPr>
            <b/>
            <sz val="9"/>
            <color indexed="81"/>
            <rFont val="Tahoma"/>
            <family val="2"/>
          </rPr>
          <t>Calidad: Detallar el resultado de la actividad a realizar (Documento, Procedimiento, etc)</t>
        </r>
      </text>
    </comment>
    <comment ref="N75" authorId="0" shapeId="0" xr:uid="{E544B966-EB25-4D51-8602-97C80C656AC5}">
      <text>
        <r>
          <rPr>
            <b/>
            <sz val="9"/>
            <color indexed="81"/>
            <rFont val="Tahoma"/>
            <family val="2"/>
          </rPr>
          <t>Calidad: Colocar fecha maxima en la que debe estar realizada la accion</t>
        </r>
      </text>
    </comment>
    <comment ref="P75" authorId="0" shapeId="0" xr:uid="{ECCFBE1F-2775-457A-9510-D8347F4C083C}">
      <text>
        <r>
          <rPr>
            <b/>
            <sz val="9"/>
            <color indexed="81"/>
            <rFont val="Tahoma"/>
            <family val="2"/>
          </rPr>
          <t>Calidad: reporte del avance de la actividad descrita</t>
        </r>
      </text>
    </comment>
  </commentList>
</comments>
</file>

<file path=xl/sharedStrings.xml><?xml version="1.0" encoding="utf-8"?>
<sst xmlns="http://schemas.openxmlformats.org/spreadsheetml/2006/main" count="129" uniqueCount="104">
  <si>
    <t>ALCALDÍA DISTRITAL DE CARTAGENA DE INDIAS</t>
  </si>
  <si>
    <t>Codigo: GADCA03-F001</t>
  </si>
  <si>
    <t xml:space="preserve">MACROPROCESO : GESTIÓN ADMINISTRATIVA </t>
  </si>
  <si>
    <t>Versiòn: 3.0</t>
  </si>
  <si>
    <t>PROCESO/SUBPROCESO:  CALIDAD / SEGUIMIENTO ANALISIS Y MEJORA</t>
  </si>
  <si>
    <t>Fecha: 09/04/2024</t>
  </si>
  <si>
    <t>FORMATO SEGUIMIENTO Y CONTROL DE INDICADORES</t>
  </si>
  <si>
    <t>Pagna: 1 de 2</t>
  </si>
  <si>
    <t>INFORMACIÓN GENERAL</t>
  </si>
  <si>
    <t>SEGUIMIENTO</t>
  </si>
  <si>
    <t># INDICADOR</t>
  </si>
  <si>
    <t>MACROPROCESO</t>
  </si>
  <si>
    <t>PROCESO</t>
  </si>
  <si>
    <t>SUBPROCESO</t>
  </si>
  <si>
    <t>NOMBRE DEL INDICADOR</t>
  </si>
  <si>
    <t>PROPÓSITO</t>
  </si>
  <si>
    <t>TIPO</t>
  </si>
  <si>
    <t>FÓRMULA</t>
  </si>
  <si>
    <t>ORIGEN DE DATOS</t>
  </si>
  <si>
    <t>META</t>
  </si>
  <si>
    <t>FRECUENCIA</t>
  </si>
  <si>
    <t>UNIDAD DE MEDIDA</t>
  </si>
  <si>
    <t>RESPONSABLE DE LA MEDICIÓN Y EL ANÁLISIS DE DATOS</t>
  </si>
  <si>
    <t>AVANCE 
Mes1</t>
  </si>
  <si>
    <t>AVANCE 
Mes2</t>
  </si>
  <si>
    <t>AVANCE 
Mes3</t>
  </si>
  <si>
    <t>AVANCE 
Mes4</t>
  </si>
  <si>
    <t>AVANCE 
Mes5</t>
  </si>
  <si>
    <t>AVANCE 
Mes6</t>
  </si>
  <si>
    <t>AVANCE 
Mes7</t>
  </si>
  <si>
    <t>AVANCE 
Mes8</t>
  </si>
  <si>
    <t>AVANCE 
Mes9</t>
  </si>
  <si>
    <t>AVANCE 
Mes10</t>
  </si>
  <si>
    <t>AVANCE 
Mes11</t>
  </si>
  <si>
    <t>AVANCE 
Mes12</t>
  </si>
  <si>
    <t>PROMEDIO</t>
  </si>
  <si>
    <t xml:space="preserve">MACROPROCESO: GESTIÓN ADMINISTRATIVA </t>
  </si>
  <si>
    <t>Versiòn:  3.0</t>
  </si>
  <si>
    <t>PROCESO/ SUBPROCESO:  CALIDAD / SEGUIMIENTO, ANALISIS Y MEJORA</t>
  </si>
  <si>
    <t>Pagina: 2 de 2</t>
  </si>
  <si>
    <t xml:space="preserve">PERIODO: </t>
  </si>
  <si>
    <t>NOMBRE DE INDICADOR</t>
  </si>
  <si>
    <t>PROPOSITO DEL INDICADOR</t>
  </si>
  <si>
    <t>ESTADO DE CUMPLIMIENTO DEL INDICADOR</t>
  </si>
  <si>
    <t>RESPONSABLE DE LA MEDICION Y ANALISIS DE DATOS</t>
  </si>
  <si>
    <t>FORMULA</t>
  </si>
  <si>
    <t>VARIABLES</t>
  </si>
  <si>
    <t>RESULTADO DEL INDICADOR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</si>
  <si>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</si>
  <si>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</si>
  <si>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</si>
  <si>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</si>
  <si>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</si>
  <si>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</si>
  <si>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</si>
  <si>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</si>
  <si>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</si>
  <si>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</si>
  <si>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</si>
  <si>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</si>
  <si>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</si>
  <si>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Ponderado</t>
  </si>
  <si>
    <t>(V1/V2)*100</t>
  </si>
  <si>
    <t>MENSUAL</t>
  </si>
  <si>
    <t>REAL</t>
  </si>
  <si>
    <t>TIPO INDICADOR</t>
  </si>
  <si>
    <t>VARIABLES NÙMEROS</t>
  </si>
  <si>
    <t>V1</t>
  </si>
  <si>
    <t>V2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</si>
  <si>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</si>
  <si>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</si>
  <si>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</si>
  <si>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</si>
  <si>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</si>
  <si>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</si>
  <si>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</si>
  <si>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</si>
  <si>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</si>
  <si>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</si>
  <si>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</si>
  <si>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</si>
  <si>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ANALISIS / INTERPRETACIÓN DE RESULTADOS DEL INDICADOR</t>
  </si>
  <si>
    <t>ACCIONES DE MEJORA</t>
  </si>
  <si>
    <t>I TRIMESTRE</t>
  </si>
  <si>
    <t>ACTIVIDAD</t>
  </si>
  <si>
    <t>PRODUCTO</t>
  </si>
  <si>
    <t>PLAZO</t>
  </si>
  <si>
    <t>NIVEL DE CUMPLIMIENTO</t>
  </si>
  <si>
    <t>II TRIMESTRE</t>
  </si>
  <si>
    <t>III TRIMESTRE</t>
  </si>
  <si>
    <t>IV TRIMESTRE</t>
  </si>
  <si>
    <t>CONTROL DE CAMBIOS</t>
  </si>
  <si>
    <t>FECHA</t>
  </si>
  <si>
    <t>DESCRIPCIÓN DEL CAMBIO</t>
  </si>
  <si>
    <t>VERSIÓN</t>
  </si>
  <si>
    <t>Elaboración del documento</t>
  </si>
  <si>
    <t>1.0</t>
  </si>
  <si>
    <t xml:space="preserve">Se cambio el nombre de tabla de indicadores a cuadro de control indicadores, se incluyeron las columnas # indicador, macroproceso y proceso 
Se incluyeron las columnas macroproceso y proceso, se incluyo las columnas de analisis e inmterpretacion de resultados de indicador </t>
  </si>
  <si>
    <t>2.0</t>
  </si>
  <si>
    <t>Se unificaron los formatos: GADCA03-F001 (Cuadro de Control de Indicadores) y GADCA03-F002 (Seguimiento de Indicadores.
El formato unificado se nombra: GADCA03-F001 (FORMATO DE SEGUIMIENTO Y CONTROL DE INDICADORES)</t>
  </si>
  <si>
    <t>3.0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</si>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</sst>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color rgb="FF000000"/>
      <name val="Calibri"/>
      <family val="2"/>
    </font>
    <font>
      <b/>
      <sz val="9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Arial"/>
    </font>
    <font>
      <b/>
      <sz val="8"/>
      <name val="Arial"/>
    </font>
    <font>
      <b/>
      <sz val="8"/>
      <color rgb="FF000000"/>
      <name val="Arial"/>
    </font>
    <font>
      <b/>
      <sz val="8"/>
      <name val="Arial"/>
      <family val="2"/>
    </font>
    <font>
      <sz val="8"/>
      <color theme="1"/>
      <name val="Arial"/>
    </font>
    <font>
      <b/>
      <sz val="8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C6E0B4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3" fillId="0" borderId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1" fillId="0" borderId="8" applyBorder="0">
      <alignment horizontal="center" vertical="center" wrapText="1"/>
    </xf>
    <xf numFmtId="164" fontId="4" fillId="0" borderId="0" applyFont="0" applyFill="0" applyBorder="0" applyAlignment="0" applyProtection="0"/>
  </cellStyleXfs>
  <cellXfs count="161">
    <xf numFmtId="0" fontId="0" fillId="0" borderId="0" xfId="0"/>
    <xf numFmtId="0" fontId="7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4" fillId="3" borderId="0" xfId="3" applyFont="1" applyFill="1"/>
    <xf numFmtId="0" fontId="16" fillId="3" borderId="1" xfId="3" applyFont="1" applyFill="1" applyBorder="1" applyAlignment="1">
      <alignment vertical="center"/>
    </xf>
    <xf numFmtId="0" fontId="16" fillId="3" borderId="0" xfId="3" applyFont="1" applyFill="1" applyAlignment="1">
      <alignment vertical="center"/>
    </xf>
    <xf numFmtId="2" fontId="14" fillId="3" borderId="0" xfId="3" applyNumberFormat="1" applyFont="1" applyFill="1"/>
    <xf numFmtId="0" fontId="15" fillId="0" borderId="9" xfId="3" applyFont="1" applyBorder="1" applyAlignment="1">
      <alignment horizontal="center" vertical="center" wrapText="1"/>
    </xf>
    <xf numFmtId="0" fontId="15" fillId="0" borderId="13" xfId="3" applyFont="1" applyBorder="1" applyAlignment="1">
      <alignment horizontal="center" vertical="center" wrapText="1"/>
    </xf>
    <xf numFmtId="0" fontId="17" fillId="3" borderId="5" xfId="3" applyFont="1" applyFill="1" applyBorder="1" applyAlignment="1">
      <alignment horizontal="center" vertical="center"/>
    </xf>
    <xf numFmtId="0" fontId="15" fillId="4" borderId="27" xfId="3" applyFont="1" applyFill="1" applyBorder="1" applyAlignment="1">
      <alignment horizontal="center" vertical="center" wrapText="1"/>
    </xf>
    <xf numFmtId="0" fontId="4" fillId="3" borderId="0" xfId="3" applyFont="1" applyFill="1"/>
    <xf numFmtId="0" fontId="15" fillId="5" borderId="29" xfId="4" applyNumberFormat="1" applyFont="1" applyFill="1" applyBorder="1" applyAlignment="1">
      <alignment horizontal="center" vertical="center"/>
    </xf>
    <xf numFmtId="0" fontId="18" fillId="3" borderId="4" xfId="3" applyFont="1" applyFill="1" applyBorder="1" applyAlignment="1">
      <alignment horizontal="center" vertical="center" wrapText="1"/>
    </xf>
    <xf numFmtId="0" fontId="20" fillId="3" borderId="4" xfId="5" applyFont="1" applyFill="1" applyBorder="1" applyAlignment="1" applyProtection="1">
      <alignment horizontal="center" vertical="center" wrapText="1"/>
    </xf>
    <xf numFmtId="9" fontId="4" fillId="0" borderId="4" xfId="4" applyFont="1" applyFill="1" applyBorder="1" applyAlignment="1">
      <alignment horizontal="center" vertical="center" wrapText="1"/>
    </xf>
    <xf numFmtId="0" fontId="20" fillId="6" borderId="4" xfId="3" applyFont="1" applyFill="1" applyBorder="1" applyAlignment="1">
      <alignment horizontal="center" vertical="center" wrapText="1"/>
    </xf>
    <xf numFmtId="0" fontId="18" fillId="4" borderId="28" xfId="3" applyFont="1" applyFill="1" applyBorder="1" applyAlignment="1">
      <alignment horizontal="center" vertical="center" wrapText="1"/>
    </xf>
    <xf numFmtId="0" fontId="4" fillId="3" borderId="30" xfId="3" applyFont="1" applyFill="1" applyBorder="1"/>
    <xf numFmtId="0" fontId="15" fillId="4" borderId="4" xfId="3" applyFont="1" applyFill="1" applyBorder="1" applyAlignment="1">
      <alignment horizontal="center" vertical="center" wrapText="1"/>
    </xf>
    <xf numFmtId="0" fontId="4" fillId="3" borderId="5" xfId="3" applyFont="1" applyFill="1" applyBorder="1"/>
    <xf numFmtId="0" fontId="22" fillId="0" borderId="0" xfId="0" applyFont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4" fillId="3" borderId="3" xfId="3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9" fontId="20" fillId="0" borderId="19" xfId="4" applyFont="1" applyFill="1" applyBorder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9" fontId="7" fillId="0" borderId="3" xfId="1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9" fontId="24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textRotation="90" wrapText="1"/>
    </xf>
    <xf numFmtId="0" fontId="11" fillId="7" borderId="4" xfId="0" applyFont="1" applyFill="1" applyBorder="1" applyAlignment="1">
      <alignment horizontal="center" vertical="center" wrapText="1"/>
    </xf>
    <xf numFmtId="0" fontId="15" fillId="4" borderId="25" xfId="4" applyNumberFormat="1" applyFont="1" applyFill="1" applyBorder="1" applyAlignment="1">
      <alignment horizontal="center" vertical="center"/>
    </xf>
    <xf numFmtId="9" fontId="20" fillId="0" borderId="25" xfId="4" applyFont="1" applyFill="1" applyBorder="1" applyAlignment="1">
      <alignment horizontal="center" vertical="center"/>
    </xf>
    <xf numFmtId="0" fontId="15" fillId="4" borderId="4" xfId="4" applyNumberFormat="1" applyFont="1" applyFill="1" applyBorder="1" applyAlignment="1">
      <alignment horizontal="center" vertical="center"/>
    </xf>
    <xf numFmtId="0" fontId="15" fillId="4" borderId="29" xfId="4" applyNumberFormat="1" applyFont="1" applyFill="1" applyBorder="1" applyAlignment="1">
      <alignment horizontal="center" vertical="center"/>
    </xf>
    <xf numFmtId="9" fontId="20" fillId="0" borderId="4" xfId="4" applyFont="1" applyFill="1" applyBorder="1" applyAlignment="1">
      <alignment horizontal="center" vertical="center"/>
    </xf>
    <xf numFmtId="0" fontId="18" fillId="0" borderId="28" xfId="3" applyFont="1" applyBorder="1" applyAlignment="1">
      <alignment horizontal="center" vertical="center" wrapText="1"/>
    </xf>
    <xf numFmtId="1" fontId="4" fillId="3" borderId="4" xfId="3" applyNumberFormat="1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9" fontId="21" fillId="0" borderId="4" xfId="0" applyNumberFormat="1" applyFont="1" applyBorder="1" applyAlignment="1">
      <alignment horizontal="center" vertical="center"/>
    </xf>
    <xf numFmtId="1" fontId="4" fillId="3" borderId="4" xfId="3" quotePrefix="1" applyNumberFormat="1" applyFont="1" applyFill="1" applyBorder="1" applyAlignment="1" applyProtection="1">
      <alignment horizontal="center" vertical="center"/>
      <protection locked="0"/>
    </xf>
    <xf numFmtId="0" fontId="2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9" fontId="7" fillId="0" borderId="4" xfId="1" applyFont="1" applyFill="1" applyBorder="1" applyAlignment="1">
      <alignment horizontal="center" vertical="center" wrapText="1"/>
    </xf>
    <xf numFmtId="1" fontId="4" fillId="3" borderId="4" xfId="4" applyNumberFormat="1" applyFont="1" applyFill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/>
    </xf>
    <xf numFmtId="1" fontId="4" fillId="3" borderId="4" xfId="3" applyNumberFormat="1" applyFont="1" applyFill="1" applyBorder="1" applyAlignment="1" applyProtection="1">
      <alignment horizontal="center" vertical="center" wrapText="1"/>
      <protection locked="0"/>
    </xf>
    <xf numFmtId="9" fontId="4" fillId="3" borderId="0" xfId="3" applyNumberFormat="1" applyFont="1" applyFill="1"/>
    <xf numFmtId="0" fontId="9" fillId="2" borderId="1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6" fillId="3" borderId="25" xfId="3" applyFont="1" applyFill="1" applyBorder="1" applyAlignment="1">
      <alignment horizontal="center" vertical="center"/>
    </xf>
    <xf numFmtId="0" fontId="16" fillId="3" borderId="18" xfId="3" applyFont="1" applyFill="1" applyBorder="1" applyAlignment="1">
      <alignment horizontal="center" vertical="center"/>
    </xf>
    <xf numFmtId="0" fontId="16" fillId="3" borderId="26" xfId="3" applyFont="1" applyFill="1" applyBorder="1" applyAlignment="1">
      <alignment horizontal="center" vertical="center"/>
    </xf>
    <xf numFmtId="0" fontId="15" fillId="4" borderId="9" xfId="3" applyFont="1" applyFill="1" applyBorder="1" applyAlignment="1">
      <alignment horizontal="center" vertical="center" wrapText="1"/>
    </xf>
    <xf numFmtId="0" fontId="15" fillId="4" borderId="13" xfId="3" applyFont="1" applyFill="1" applyBorder="1" applyAlignment="1">
      <alignment horizontal="center" vertical="center" wrapText="1"/>
    </xf>
    <xf numFmtId="0" fontId="15" fillId="4" borderId="10" xfId="3" applyFont="1" applyFill="1" applyBorder="1" applyAlignment="1">
      <alignment horizontal="center" vertical="center" wrapText="1"/>
    </xf>
    <xf numFmtId="0" fontId="15" fillId="3" borderId="18" xfId="3" applyFont="1" applyFill="1" applyBorder="1" applyAlignment="1">
      <alignment horizontal="center" vertical="center"/>
    </xf>
    <xf numFmtId="0" fontId="14" fillId="3" borderId="23" xfId="3" applyFont="1" applyFill="1" applyBorder="1" applyAlignment="1">
      <alignment horizontal="center" vertical="center" wrapText="1"/>
    </xf>
    <xf numFmtId="0" fontId="14" fillId="3" borderId="24" xfId="3" applyFont="1" applyFill="1" applyBorder="1" applyAlignment="1">
      <alignment horizontal="center" vertical="center" wrapText="1"/>
    </xf>
    <xf numFmtId="0" fontId="14" fillId="3" borderId="15" xfId="3" applyFont="1" applyFill="1" applyBorder="1" applyAlignment="1">
      <alignment horizontal="center" vertical="center" wrapText="1"/>
    </xf>
    <xf numFmtId="0" fontId="15" fillId="3" borderId="25" xfId="3" applyFont="1" applyFill="1" applyBorder="1" applyAlignment="1">
      <alignment horizontal="center" vertical="center"/>
    </xf>
    <xf numFmtId="0" fontId="15" fillId="3" borderId="26" xfId="3" applyFont="1" applyFill="1" applyBorder="1" applyAlignment="1">
      <alignment horizontal="center" vertical="center"/>
    </xf>
    <xf numFmtId="0" fontId="15" fillId="4" borderId="28" xfId="3" applyFont="1" applyFill="1" applyBorder="1" applyAlignment="1">
      <alignment horizontal="center" vertical="center" wrapText="1"/>
    </xf>
    <xf numFmtId="0" fontId="15" fillId="4" borderId="4" xfId="3" applyFont="1" applyFill="1" applyBorder="1" applyAlignment="1">
      <alignment horizontal="center" vertical="center" wrapText="1"/>
    </xf>
    <xf numFmtId="0" fontId="15" fillId="4" borderId="25" xfId="3" applyFont="1" applyFill="1" applyBorder="1" applyAlignment="1">
      <alignment horizontal="center" vertical="center" wrapText="1"/>
    </xf>
    <xf numFmtId="0" fontId="15" fillId="4" borderId="18" xfId="3" applyFont="1" applyFill="1" applyBorder="1" applyAlignment="1">
      <alignment horizontal="center" vertical="center" wrapText="1"/>
    </xf>
    <xf numFmtId="0" fontId="15" fillId="4" borderId="19" xfId="3" applyFont="1" applyFill="1" applyBorder="1" applyAlignment="1">
      <alignment horizontal="center" vertical="center" wrapText="1"/>
    </xf>
    <xf numFmtId="0" fontId="14" fillId="3" borderId="23" xfId="3" applyFont="1" applyFill="1" applyBorder="1" applyAlignment="1">
      <alignment horizontal="center" vertical="center"/>
    </xf>
    <xf numFmtId="0" fontId="14" fillId="3" borderId="15" xfId="3" applyFont="1" applyFill="1" applyBorder="1" applyAlignment="1">
      <alignment horizontal="center" vertical="center"/>
    </xf>
    <xf numFmtId="0" fontId="14" fillId="3" borderId="24" xfId="3" applyFont="1" applyFill="1" applyBorder="1" applyAlignment="1">
      <alignment horizontal="center" vertical="center"/>
    </xf>
    <xf numFmtId="0" fontId="14" fillId="3" borderId="3" xfId="3" applyFont="1" applyFill="1" applyBorder="1" applyAlignment="1">
      <alignment horizontal="center" vertical="center" wrapText="1"/>
    </xf>
    <xf numFmtId="0" fontId="18" fillId="3" borderId="28" xfId="3" applyFont="1" applyFill="1" applyBorder="1" applyAlignment="1">
      <alignment horizontal="center" vertical="center" wrapText="1"/>
    </xf>
    <xf numFmtId="0" fontId="18" fillId="3" borderId="8" xfId="3" applyFont="1" applyFill="1" applyBorder="1" applyAlignment="1">
      <alignment horizontal="center" vertical="center" wrapText="1"/>
    </xf>
    <xf numFmtId="0" fontId="18" fillId="3" borderId="3" xfId="3" applyFont="1" applyFill="1" applyBorder="1" applyAlignment="1">
      <alignment horizontal="center" vertical="center" wrapText="1"/>
    </xf>
    <xf numFmtId="0" fontId="15" fillId="3" borderId="4" xfId="3" applyFont="1" applyFill="1" applyBorder="1" applyAlignment="1">
      <alignment horizontal="center" vertical="center"/>
    </xf>
    <xf numFmtId="0" fontId="15" fillId="4" borderId="4" xfId="3" applyFont="1" applyFill="1" applyBorder="1" applyAlignment="1">
      <alignment horizontal="center"/>
    </xf>
    <xf numFmtId="0" fontId="15" fillId="4" borderId="10" xfId="3" applyFont="1" applyFill="1" applyBorder="1" applyAlignment="1">
      <alignment horizontal="center" vertical="center"/>
    </xf>
    <xf numFmtId="0" fontId="15" fillId="4" borderId="13" xfId="3" applyFont="1" applyFill="1" applyBorder="1" applyAlignment="1">
      <alignment horizontal="center" vertical="center"/>
    </xf>
    <xf numFmtId="0" fontId="25" fillId="3" borderId="1" xfId="3" applyFont="1" applyFill="1" applyBorder="1" applyAlignment="1" applyProtection="1">
      <alignment horizontal="center" vertical="center" wrapText="1"/>
      <protection locked="0"/>
    </xf>
    <xf numFmtId="0" fontId="4" fillId="3" borderId="31" xfId="3" applyFont="1" applyFill="1" applyBorder="1" applyAlignment="1" applyProtection="1">
      <alignment horizontal="center" vertical="center" wrapText="1"/>
      <protection locked="0"/>
    </xf>
    <xf numFmtId="0" fontId="4" fillId="3" borderId="32" xfId="3" applyFont="1" applyFill="1" applyBorder="1" applyAlignment="1" applyProtection="1">
      <alignment horizontal="center" vertical="center" wrapText="1"/>
      <protection locked="0"/>
    </xf>
    <xf numFmtId="0" fontId="4" fillId="3" borderId="5" xfId="3" applyFont="1" applyFill="1" applyBorder="1" applyAlignment="1" applyProtection="1">
      <alignment horizontal="center" vertical="center" wrapText="1"/>
      <protection locked="0"/>
    </xf>
    <xf numFmtId="0" fontId="4" fillId="3" borderId="0" xfId="3" applyFont="1" applyFill="1" applyAlignment="1" applyProtection="1">
      <alignment horizontal="center" vertical="center" wrapText="1"/>
      <protection locked="0"/>
    </xf>
    <xf numFmtId="0" fontId="4" fillId="3" borderId="30" xfId="3" applyFont="1" applyFill="1" applyBorder="1" applyAlignment="1" applyProtection="1">
      <alignment horizontal="center" vertical="center" wrapText="1"/>
      <protection locked="0"/>
    </xf>
    <xf numFmtId="0" fontId="4" fillId="3" borderId="7" xfId="3" applyFont="1" applyFill="1" applyBorder="1" applyAlignment="1" applyProtection="1">
      <alignment horizontal="center" vertical="center" wrapText="1"/>
      <protection locked="0"/>
    </xf>
    <xf numFmtId="0" fontId="4" fillId="3" borderId="11" xfId="3" applyFont="1" applyFill="1" applyBorder="1" applyAlignment="1" applyProtection="1">
      <alignment horizontal="center" vertical="center" wrapText="1"/>
      <protection locked="0"/>
    </xf>
    <xf numFmtId="0" fontId="4" fillId="3" borderId="12" xfId="3" applyFont="1" applyFill="1" applyBorder="1" applyAlignment="1" applyProtection="1">
      <alignment horizontal="center" vertical="center" wrapText="1"/>
      <protection locked="0"/>
    </xf>
    <xf numFmtId="0" fontId="15" fillId="4" borderId="9" xfId="3" applyFont="1" applyFill="1" applyBorder="1" applyAlignment="1">
      <alignment horizontal="center" vertical="center"/>
    </xf>
    <xf numFmtId="0" fontId="4" fillId="3" borderId="1" xfId="3" applyFont="1" applyFill="1" applyBorder="1" applyAlignment="1" applyProtection="1">
      <alignment horizontal="center" vertical="center" wrapText="1"/>
      <protection locked="0"/>
    </xf>
    <xf numFmtId="9" fontId="4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3" borderId="38" xfId="3" applyFont="1" applyFill="1" applyBorder="1" applyAlignment="1" applyProtection="1">
      <alignment horizontal="center" vertical="center" wrapText="1"/>
      <protection locked="0"/>
    </xf>
    <xf numFmtId="0" fontId="4" fillId="3" borderId="39" xfId="3" applyFont="1" applyFill="1" applyBorder="1" applyAlignment="1" applyProtection="1">
      <alignment horizontal="center" vertical="center" wrapText="1"/>
      <protection locked="0"/>
    </xf>
    <xf numFmtId="0" fontId="4" fillId="3" borderId="40" xfId="3" applyFont="1" applyFill="1" applyBorder="1" applyAlignment="1" applyProtection="1">
      <alignment horizontal="center" vertical="center" wrapText="1"/>
      <protection locked="0"/>
    </xf>
    <xf numFmtId="0" fontId="15" fillId="3" borderId="5" xfId="3" applyFont="1" applyFill="1" applyBorder="1" applyAlignment="1" applyProtection="1">
      <alignment horizontal="center" vertical="center" wrapText="1"/>
      <protection locked="0"/>
    </xf>
    <xf numFmtId="0" fontId="15" fillId="3" borderId="0" xfId="3" applyFont="1" applyFill="1" applyAlignment="1" applyProtection="1">
      <alignment horizontal="center" vertical="center" wrapText="1"/>
      <protection locked="0"/>
    </xf>
    <xf numFmtId="0" fontId="15" fillId="3" borderId="30" xfId="3" applyFont="1" applyFill="1" applyBorder="1" applyAlignment="1" applyProtection="1">
      <alignment horizontal="center" vertical="center" wrapText="1"/>
      <protection locked="0"/>
    </xf>
    <xf numFmtId="0" fontId="15" fillId="3" borderId="7" xfId="3" applyFont="1" applyFill="1" applyBorder="1" applyAlignment="1" applyProtection="1">
      <alignment horizontal="center" vertical="center" wrapText="1"/>
      <protection locked="0"/>
    </xf>
    <xf numFmtId="0" fontId="15" fillId="3" borderId="11" xfId="3" applyFont="1" applyFill="1" applyBorder="1" applyAlignment="1" applyProtection="1">
      <alignment horizontal="center" vertical="center" wrapText="1"/>
      <protection locked="0"/>
    </xf>
    <xf numFmtId="0" fontId="15" fillId="3" borderId="12" xfId="3" applyFont="1" applyFill="1" applyBorder="1" applyAlignment="1" applyProtection="1">
      <alignment horizontal="center" vertical="center" wrapText="1"/>
      <protection locked="0"/>
    </xf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left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center" vertical="center" wrapText="1"/>
    </xf>
    <xf numFmtId="0" fontId="28" fillId="3" borderId="14" xfId="3" applyFont="1" applyFill="1" applyBorder="1" applyAlignment="1">
      <alignment horizontal="center" vertical="center"/>
    </xf>
    <xf numFmtId="0" fontId="28" fillId="3" borderId="15" xfId="3" applyFont="1" applyFill="1" applyBorder="1" applyAlignment="1">
      <alignment horizontal="center" vertical="center"/>
    </xf>
    <xf numFmtId="0" fontId="28" fillId="3" borderId="16" xfId="3" applyFont="1" applyFill="1" applyBorder="1" applyAlignment="1">
      <alignment horizontal="center" vertical="center"/>
    </xf>
    <xf numFmtId="0" fontId="28" fillId="3" borderId="14" xfId="3" applyFont="1" applyFill="1" applyBorder="1" applyAlignment="1">
      <alignment horizontal="left" vertical="center"/>
    </xf>
    <xf numFmtId="0" fontId="28" fillId="3" borderId="15" xfId="3" applyFont="1" applyFill="1" applyBorder="1" applyAlignment="1">
      <alignment horizontal="left" vertical="center"/>
    </xf>
    <xf numFmtId="0" fontId="28" fillId="3" borderId="16" xfId="3" applyFont="1" applyFill="1" applyBorder="1" applyAlignment="1">
      <alignment horizontal="left" vertical="center"/>
    </xf>
    <xf numFmtId="0" fontId="28" fillId="3" borderId="17" xfId="3" applyFont="1" applyFill="1" applyBorder="1" applyAlignment="1">
      <alignment horizontal="center" vertical="center"/>
    </xf>
    <xf numFmtId="0" fontId="28" fillId="3" borderId="18" xfId="3" applyFont="1" applyFill="1" applyBorder="1" applyAlignment="1">
      <alignment horizontal="center" vertical="center"/>
    </xf>
    <xf numFmtId="0" fontId="28" fillId="3" borderId="19" xfId="3" applyFont="1" applyFill="1" applyBorder="1" applyAlignment="1">
      <alignment horizontal="center" vertical="center"/>
    </xf>
    <xf numFmtId="0" fontId="28" fillId="3" borderId="17" xfId="3" applyFont="1" applyFill="1" applyBorder="1" applyAlignment="1">
      <alignment horizontal="left" vertical="center"/>
    </xf>
    <xf numFmtId="0" fontId="28" fillId="3" borderId="18" xfId="3" applyFont="1" applyFill="1" applyBorder="1" applyAlignment="1">
      <alignment horizontal="left" vertical="center"/>
    </xf>
    <xf numFmtId="0" fontId="28" fillId="3" borderId="19" xfId="3" applyFont="1" applyFill="1" applyBorder="1" applyAlignment="1">
      <alignment horizontal="left" vertical="center"/>
    </xf>
    <xf numFmtId="0" fontId="28" fillId="3" borderId="17" xfId="3" applyFont="1" applyFill="1" applyBorder="1" applyAlignment="1">
      <alignment horizontal="center" vertical="center" wrapText="1"/>
    </xf>
    <xf numFmtId="0" fontId="28" fillId="3" borderId="18" xfId="3" applyFont="1" applyFill="1" applyBorder="1" applyAlignment="1">
      <alignment horizontal="center" vertical="center" wrapText="1"/>
    </xf>
    <xf numFmtId="0" fontId="28" fillId="3" borderId="19" xfId="3" applyFont="1" applyFill="1" applyBorder="1" applyAlignment="1">
      <alignment horizontal="center" vertical="center" wrapText="1"/>
    </xf>
    <xf numFmtId="0" fontId="28" fillId="3" borderId="20" xfId="3" applyFont="1" applyFill="1" applyBorder="1" applyAlignment="1">
      <alignment horizontal="center" vertical="center"/>
    </xf>
    <xf numFmtId="0" fontId="28" fillId="3" borderId="21" xfId="3" applyFont="1" applyFill="1" applyBorder="1" applyAlignment="1">
      <alignment horizontal="center" vertical="center"/>
    </xf>
    <xf numFmtId="0" fontId="28" fillId="3" borderId="22" xfId="3" applyFont="1" applyFill="1" applyBorder="1" applyAlignment="1">
      <alignment horizontal="center" vertical="center"/>
    </xf>
    <xf numFmtId="0" fontId="28" fillId="3" borderId="20" xfId="3" applyFont="1" applyFill="1" applyBorder="1" applyAlignment="1">
      <alignment horizontal="left" vertical="center"/>
    </xf>
    <xf numFmtId="0" fontId="28" fillId="3" borderId="21" xfId="3" applyFont="1" applyFill="1" applyBorder="1" applyAlignment="1">
      <alignment horizontal="left" vertical="center"/>
    </xf>
    <xf numFmtId="0" fontId="28" fillId="3" borderId="22" xfId="3" applyFont="1" applyFill="1" applyBorder="1" applyAlignment="1">
      <alignment horizontal="left" vertical="center"/>
    </xf>
    <xf numFmtId="0" fontId="20" fillId="3" borderId="1" xfId="3" applyFont="1" applyFill="1" applyBorder="1" applyAlignment="1">
      <alignment horizontal="center"/>
    </xf>
    <xf numFmtId="0" fontId="20" fillId="3" borderId="0" xfId="3" applyFont="1" applyFill="1"/>
    <xf numFmtId="0" fontId="20" fillId="3" borderId="5" xfId="3" applyFont="1" applyFill="1" applyBorder="1" applyAlignment="1">
      <alignment horizontal="center"/>
    </xf>
    <xf numFmtId="0" fontId="20" fillId="3" borderId="7" xfId="3" applyFont="1" applyFill="1" applyBorder="1" applyAlignment="1">
      <alignment horizontal="center"/>
    </xf>
    <xf numFmtId="0" fontId="30" fillId="8" borderId="41" xfId="0" applyFont="1" applyFill="1" applyBorder="1" applyAlignment="1">
      <alignment horizontal="center" vertical="center"/>
    </xf>
    <xf numFmtId="0" fontId="30" fillId="8" borderId="41" xfId="0" applyFont="1" applyFill="1" applyBorder="1" applyAlignment="1">
      <alignment horizontal="center" vertical="center"/>
    </xf>
    <xf numFmtId="14" fontId="29" fillId="0" borderId="41" xfId="0" applyNumberFormat="1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</cellXfs>
  <cellStyles count="8">
    <cellStyle name="Estilo 2" xfId="6" xr:uid="{00000000-0005-0000-0000-000000000000}"/>
    <cellStyle name="Euro" xfId="7" xr:uid="{00000000-0005-0000-0000-000001000000}"/>
    <cellStyle name="Hipervínculo" xfId="5" builtinId="8"/>
    <cellStyle name="Normal" xfId="0" builtinId="0"/>
    <cellStyle name="Normal 2" xfId="2" xr:uid="{00000000-0005-0000-0000-000005000000}"/>
    <cellStyle name="Normal 3" xfId="3" xr:uid="{00000000-0005-0000-0000-000006000000}"/>
    <cellStyle name="Porcentaje" xfId="1" builtinId="5"/>
    <cellStyle name="Porcentaje 2" xfId="4" xr:uid="{00000000-0005-0000-0000-000008000000}"/>
  </cellStyles>
  <dxfs count="3">
    <dxf>
      <font>
        <b/>
        <i val="0"/>
        <color theme="0"/>
      </font>
      <fill>
        <gradientFill degree="180">
          <stop position="0">
            <color rgb="FFFF0000"/>
          </stop>
          <stop position="1">
            <color rgb="FFC00000"/>
          </stop>
        </gradientFill>
      </fill>
    </dxf>
    <dxf>
      <font>
        <b/>
        <i val="0"/>
      </font>
      <fill>
        <gradientFill degree="180">
          <stop position="0">
            <color rgb="FFFFFF00"/>
          </stop>
          <stop position="1">
            <color rgb="FFFFC000"/>
          </stop>
        </gradientFill>
      </fill>
    </dxf>
    <dxf>
      <fill>
        <gradientFill>
          <stop position="0">
            <color rgb="FF00B050"/>
          </stop>
          <stop position="1">
            <color rgb="FF92D05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O"/>
              <a:t>INDICADOR DE GESTION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'INDICADOR '!$E$15:$Q$15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Ponderado</c:v>
                </c:pt>
              </c:strCache>
            </c:strRef>
          </c:tx>
          <c:invertIfNegative val="0"/>
          <c:cat>
            <c:strRef>
              <c:f>'INDICADOR '!$E$15:$Q$15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Ponderado</c:v>
                </c:pt>
              </c:strCache>
            </c:strRef>
          </c:cat>
          <c:val>
            <c:numRef>
              <c:f>'INDICADOR '!$E$16:$Q$16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E2-4D18-AEE0-A0D655511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3878144"/>
        <c:axId val="93879680"/>
        <c:axId val="0"/>
      </c:bar3DChart>
      <c:catAx>
        <c:axId val="93878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93879680"/>
        <c:crosses val="autoZero"/>
        <c:auto val="1"/>
        <c:lblAlgn val="ctr"/>
        <c:lblOffset val="100"/>
        <c:noMultiLvlLbl val="0"/>
      </c:catAx>
      <c:valAx>
        <c:axId val="93879680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93878144"/>
        <c:crosses val="autoZero"/>
        <c:crossBetween val="between"/>
      </c:valAx>
    </c:plotArea>
    <c:legend>
      <c:legendPos val="b"/>
      <c:overlay val="0"/>
      <c:txPr>
        <a:bodyPr rot="0" vert="horz"/>
        <a:lstStyle/>
        <a:p>
          <a:pPr rtl="0">
            <a:defRPr/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0</xdr:rowOff>
    </xdr:from>
    <xdr:to>
      <xdr:col>1</xdr:col>
      <xdr:colOff>933450</xdr:colOff>
      <xdr:row>4</xdr:row>
      <xdr:rowOff>0</xdr:rowOff>
    </xdr:to>
    <xdr:sp macro="" textlink="">
      <xdr:nvSpPr>
        <xdr:cNvPr id="4" name="Text Box 1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7625" y="695325"/>
          <a:ext cx="8858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99CC"/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CO" sz="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 </a:t>
          </a:r>
        </a:p>
      </xdr:txBody>
    </xdr:sp>
    <xdr:clientData/>
  </xdr:twoCellAnchor>
  <xdr:twoCellAnchor editAs="oneCell">
    <xdr:from>
      <xdr:col>1</xdr:col>
      <xdr:colOff>504825</xdr:colOff>
      <xdr:row>0</xdr:row>
      <xdr:rowOff>18259</xdr:rowOff>
    </xdr:from>
    <xdr:to>
      <xdr:col>2</xdr:col>
      <xdr:colOff>269081</xdr:colOff>
      <xdr:row>3</xdr:row>
      <xdr:rowOff>145258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231" y="18259"/>
          <a:ext cx="835819" cy="627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142873</xdr:colOff>
      <xdr:row>17</xdr:row>
      <xdr:rowOff>74348</xdr:rowOff>
    </xdr:from>
    <xdr:to>
      <xdr:col>16</xdr:col>
      <xdr:colOff>571499</xdr:colOff>
      <xdr:row>32</xdr:row>
      <xdr:rowOff>87048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B711F000-B942-42BC-80B7-F0A811CF5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390525</xdr:colOff>
      <xdr:row>0</xdr:row>
      <xdr:rowOff>123825</xdr:rowOff>
    </xdr:from>
    <xdr:to>
      <xdr:col>0</xdr:col>
      <xdr:colOff>1143000</xdr:colOff>
      <xdr:row>3</xdr:row>
      <xdr:rowOff>161925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3BD1DCFD-7927-42FA-9070-59A9BDCE90D9}"/>
            </a:ext>
            <a:ext uri="{147F2762-F138-4A5C-976F-8EAC2B608ADB}">
              <a16:predDERef xmlns:a16="http://schemas.microsoft.com/office/drawing/2014/main" pred="{B711F000-B942-42BC-80B7-F0A811CF5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123825"/>
          <a:ext cx="752475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3"/>
  <sheetViews>
    <sheetView topLeftCell="C1" zoomScale="80" zoomScaleNormal="80" workbookViewId="0">
      <selection activeCell="D5" sqref="B5:M5"/>
    </sheetView>
  </sheetViews>
  <sheetFormatPr defaultColWidth="11.42578125" defaultRowHeight="15"/>
  <cols>
    <col min="1" max="1" width="3.7109375" style="32" customWidth="1"/>
    <col min="2" max="2" width="16.140625" customWidth="1"/>
    <col min="4" max="4" width="16.5703125" customWidth="1"/>
    <col min="5" max="5" width="19.42578125" style="49" customWidth="1"/>
    <col min="6" max="6" width="28.5703125" style="28" bestFit="1" customWidth="1"/>
    <col min="7" max="7" width="11.42578125" style="49"/>
    <col min="8" max="8" width="26.28515625" style="28" customWidth="1"/>
    <col min="11" max="11" width="11.42578125" style="28"/>
    <col min="13" max="13" width="17" customWidth="1"/>
    <col min="14" max="24" width="8.140625" bestFit="1" customWidth="1"/>
  </cols>
  <sheetData>
    <row r="1" spans="1:26" s="3" customFormat="1" ht="12.75" customHeight="1">
      <c r="A1" s="30"/>
      <c r="B1" s="1"/>
      <c r="C1" s="2"/>
      <c r="D1" s="118" t="s">
        <v>0</v>
      </c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20"/>
      <c r="Y1" s="128" t="s">
        <v>1</v>
      </c>
      <c r="Z1" s="129"/>
    </row>
    <row r="2" spans="1:26" s="3" customFormat="1" ht="12.75" customHeight="1">
      <c r="A2" s="30"/>
      <c r="B2" s="4"/>
      <c r="C2" s="5"/>
      <c r="D2" s="121" t="s">
        <v>2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3"/>
      <c r="Y2" s="124" t="s">
        <v>3</v>
      </c>
      <c r="Z2" s="129"/>
    </row>
    <row r="3" spans="1:26" s="3" customFormat="1" ht="12.75" customHeight="1">
      <c r="A3" s="30"/>
      <c r="B3" s="4"/>
      <c r="C3" s="5"/>
      <c r="D3" s="121" t="s">
        <v>4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3"/>
      <c r="Y3" s="128" t="s">
        <v>5</v>
      </c>
      <c r="Z3" s="129"/>
    </row>
    <row r="4" spans="1:26" s="3" customFormat="1" ht="13.5" customHeight="1" thickBot="1">
      <c r="A4" s="30"/>
      <c r="B4" s="4"/>
      <c r="C4" s="5"/>
      <c r="D4" s="125" t="s">
        <v>6</v>
      </c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7"/>
      <c r="Y4" s="130" t="s">
        <v>7</v>
      </c>
      <c r="Z4" s="131"/>
    </row>
    <row r="5" spans="1:26" s="6" customFormat="1" ht="12.75">
      <c r="A5" s="31"/>
      <c r="B5" s="61" t="s">
        <v>8</v>
      </c>
      <c r="C5" s="62"/>
      <c r="D5" s="63"/>
      <c r="E5" s="64"/>
      <c r="F5" s="64"/>
      <c r="G5" s="64"/>
      <c r="H5" s="64"/>
      <c r="I5" s="64"/>
      <c r="J5" s="64"/>
      <c r="K5" s="64"/>
      <c r="L5" s="64"/>
      <c r="M5" s="65"/>
      <c r="N5" s="66" t="s">
        <v>9</v>
      </c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8"/>
    </row>
    <row r="6" spans="1:26" s="38" customFormat="1" ht="63.75" customHeight="1">
      <c r="A6" s="39" t="s">
        <v>10</v>
      </c>
      <c r="B6" s="40" t="s">
        <v>11</v>
      </c>
      <c r="C6" s="40" t="s">
        <v>12</v>
      </c>
      <c r="D6" s="40" t="s">
        <v>13</v>
      </c>
      <c r="E6" s="40" t="s">
        <v>14</v>
      </c>
      <c r="F6" s="40" t="s">
        <v>15</v>
      </c>
      <c r="G6" s="40" t="s">
        <v>16</v>
      </c>
      <c r="H6" s="40" t="s">
        <v>17</v>
      </c>
      <c r="I6" s="40" t="s">
        <v>18</v>
      </c>
      <c r="J6" s="40" t="s">
        <v>19</v>
      </c>
      <c r="K6" s="40" t="s">
        <v>20</v>
      </c>
      <c r="L6" s="40" t="s">
        <v>21</v>
      </c>
      <c r="M6" s="40" t="s">
        <v>22</v>
      </c>
      <c r="N6" s="40" t="s">
        <v>23</v>
      </c>
      <c r="O6" s="40" t="s">
        <v>24</v>
      </c>
      <c r="P6" s="40" t="s">
        <v>25</v>
      </c>
      <c r="Q6" s="40" t="s">
        <v>26</v>
      </c>
      <c r="R6" s="40" t="s">
        <v>27</v>
      </c>
      <c r="S6" s="40" t="s">
        <v>28</v>
      </c>
      <c r="T6" s="40" t="s">
        <v>29</v>
      </c>
      <c r="U6" s="40" t="s">
        <v>30</v>
      </c>
      <c r="V6" s="40" t="s">
        <v>31</v>
      </c>
      <c r="W6" s="40" t="s">
        <v>32</v>
      </c>
      <c r="X6" s="40" t="s">
        <v>33</v>
      </c>
      <c r="Y6" s="40" t="s">
        <v>34</v>
      </c>
      <c r="Z6" s="40" t="s">
        <v>35</v>
      </c>
    </row>
    <row r="7" spans="1:26" s="49" customFormat="1">
      <c r="A7" s="51">
        <v>1</v>
      </c>
      <c r="B7" s="54"/>
      <c r="C7" s="36"/>
      <c r="D7" s="36"/>
      <c r="E7" s="50"/>
      <c r="F7" s="50"/>
      <c r="G7" s="50"/>
      <c r="H7" s="50"/>
      <c r="I7" s="50"/>
      <c r="J7" s="37"/>
      <c r="K7" s="50"/>
      <c r="L7" s="36"/>
      <c r="M7" s="36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35">
        <f t="shared" ref="Z7:Z9" si="0">SUBTOTAL(9,N7:Y7)/12</f>
        <v>0</v>
      </c>
    </row>
    <row r="8" spans="1:26" s="49" customFormat="1">
      <c r="A8" s="51">
        <f t="shared" ref="A8:A12" si="1">+A7+1</f>
        <v>2</v>
      </c>
      <c r="B8" s="54"/>
      <c r="C8" s="36"/>
      <c r="D8" s="36"/>
      <c r="E8" s="50"/>
      <c r="F8" s="50"/>
      <c r="G8" s="50"/>
      <c r="H8" s="50"/>
      <c r="I8" s="50"/>
      <c r="J8" s="37"/>
      <c r="K8" s="48"/>
      <c r="L8" s="36"/>
      <c r="M8" s="36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35">
        <f t="shared" si="0"/>
        <v>0</v>
      </c>
    </row>
    <row r="9" spans="1:26">
      <c r="A9" s="51">
        <f t="shared" si="1"/>
        <v>3</v>
      </c>
      <c r="B9" s="54"/>
      <c r="C9" s="36"/>
      <c r="D9" s="36"/>
      <c r="E9" s="50"/>
      <c r="F9" s="50"/>
      <c r="G9" s="50"/>
      <c r="H9" s="50"/>
      <c r="I9" s="50"/>
      <c r="J9" s="37"/>
      <c r="K9" s="48"/>
      <c r="L9" s="36"/>
      <c r="M9" s="36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6">
        <f t="shared" si="0"/>
        <v>0</v>
      </c>
    </row>
    <row r="10" spans="1:26">
      <c r="A10" s="51">
        <v>4</v>
      </c>
      <c r="B10" s="54"/>
      <c r="C10" s="36"/>
      <c r="D10" s="36"/>
      <c r="E10" s="55"/>
      <c r="F10" s="50"/>
      <c r="G10" s="50"/>
      <c r="H10" s="50"/>
      <c r="I10" s="50"/>
      <c r="J10" s="37"/>
      <c r="K10" s="48"/>
      <c r="L10" s="36"/>
      <c r="M10" s="36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6">
        <f t="shared" ref="Z10:Z13" si="2">SUBTOTAL(9,N10:Y10)/12</f>
        <v>0</v>
      </c>
    </row>
    <row r="11" spans="1:26">
      <c r="A11" s="51">
        <f t="shared" si="1"/>
        <v>5</v>
      </c>
      <c r="B11" s="54"/>
      <c r="C11" s="36"/>
      <c r="D11" s="36"/>
      <c r="E11" s="50"/>
      <c r="F11" s="50"/>
      <c r="G11" s="50"/>
      <c r="H11" s="50"/>
      <c r="I11" s="50"/>
      <c r="J11" s="37"/>
      <c r="K11" s="48"/>
      <c r="L11" s="36"/>
      <c r="M11" s="36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6">
        <f t="shared" si="2"/>
        <v>0</v>
      </c>
    </row>
    <row r="12" spans="1:26">
      <c r="A12" s="51">
        <f t="shared" si="1"/>
        <v>6</v>
      </c>
      <c r="B12" s="54"/>
      <c r="C12" s="36"/>
      <c r="D12" s="36"/>
      <c r="E12" s="50"/>
      <c r="F12" s="50"/>
      <c r="G12" s="50"/>
      <c r="H12" s="50"/>
      <c r="I12" s="50"/>
      <c r="J12" s="37"/>
      <c r="K12" s="48"/>
      <c r="L12" s="36"/>
      <c r="M12" s="36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6">
        <f t="shared" si="2"/>
        <v>0</v>
      </c>
    </row>
    <row r="13" spans="1:26">
      <c r="A13" s="51">
        <v>7</v>
      </c>
      <c r="B13" s="54"/>
      <c r="C13" s="36"/>
      <c r="D13" s="36"/>
      <c r="E13" s="50"/>
      <c r="F13" s="50"/>
      <c r="G13" s="50"/>
      <c r="H13" s="50"/>
      <c r="I13" s="50"/>
      <c r="J13" s="37"/>
      <c r="K13" s="48"/>
      <c r="L13" s="36"/>
      <c r="M13" s="36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6">
        <f t="shared" si="2"/>
        <v>0</v>
      </c>
    </row>
  </sheetData>
  <mergeCells count="10">
    <mergeCell ref="Y4:Z4"/>
    <mergeCell ref="B5:M5"/>
    <mergeCell ref="N5:Z5"/>
    <mergeCell ref="D4:X4"/>
    <mergeCell ref="Y1:Z1"/>
    <mergeCell ref="Y2:Z2"/>
    <mergeCell ref="Y3:Z3"/>
    <mergeCell ref="D1:X1"/>
    <mergeCell ref="D2:X2"/>
    <mergeCell ref="D3:X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175BE-A03B-4046-85F9-44BD7D9BBC96}">
  <dimension ref="A1:T87"/>
  <sheetViews>
    <sheetView tabSelected="1" zoomScale="80" zoomScaleNormal="80" workbookViewId="0">
      <selection activeCell="B6" sqref="B6"/>
    </sheetView>
  </sheetViews>
  <sheetFormatPr defaultColWidth="11.42578125" defaultRowHeight="12.75"/>
  <cols>
    <col min="1" max="1" width="23.42578125" style="15" customWidth="1"/>
    <col min="2" max="2" width="19.28515625" style="15" customWidth="1"/>
    <col min="3" max="3" width="21.28515625" style="15" customWidth="1"/>
    <col min="4" max="4" width="25.28515625" style="15" customWidth="1"/>
    <col min="5" max="5" width="8.7109375" style="15" bestFit="1" customWidth="1"/>
    <col min="6" max="6" width="10.28515625" style="15" bestFit="1" customWidth="1"/>
    <col min="7" max="12" width="8.7109375" style="15" bestFit="1" customWidth="1"/>
    <col min="13" max="13" width="11.7109375" style="15" bestFit="1" customWidth="1"/>
    <col min="14" max="14" width="8.7109375" style="15" customWidth="1"/>
    <col min="15" max="15" width="11.5703125" style="15" bestFit="1" customWidth="1"/>
    <col min="16" max="16" width="12.7109375" style="15" customWidth="1"/>
    <col min="17" max="17" width="13.140625" style="15" bestFit="1" customWidth="1"/>
    <col min="18" max="16384" width="11.42578125" style="15"/>
  </cols>
  <sheetData>
    <row r="1" spans="1:17" s="154" customFormat="1" ht="18.75" customHeight="1">
      <c r="A1" s="153"/>
      <c r="B1" s="132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35" t="s">
        <v>1</v>
      </c>
      <c r="P1" s="136"/>
      <c r="Q1" s="137"/>
    </row>
    <row r="2" spans="1:17" s="154" customFormat="1" ht="18.75" customHeight="1">
      <c r="A2" s="155"/>
      <c r="B2" s="138" t="s">
        <v>36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41" t="s">
        <v>37</v>
      </c>
      <c r="P2" s="142"/>
      <c r="Q2" s="143"/>
    </row>
    <row r="3" spans="1:17" s="154" customFormat="1" ht="18.75" customHeight="1">
      <c r="A3" s="155"/>
      <c r="B3" s="144" t="s">
        <v>38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6"/>
      <c r="O3" s="141" t="s">
        <v>5</v>
      </c>
      <c r="P3" s="142"/>
      <c r="Q3" s="143"/>
    </row>
    <row r="4" spans="1:17" s="154" customFormat="1" ht="18.75" customHeight="1">
      <c r="A4" s="156"/>
      <c r="B4" s="147" t="s">
        <v>6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9"/>
      <c r="O4" s="150" t="s">
        <v>39</v>
      </c>
      <c r="P4" s="151"/>
      <c r="Q4" s="152"/>
    </row>
    <row r="5" spans="1:17" s="7" customFormat="1" ht="11.25" customHeight="1">
      <c r="A5" s="8"/>
      <c r="B5" s="9"/>
      <c r="C5" s="9"/>
      <c r="D5" s="9"/>
      <c r="E5" s="9"/>
      <c r="F5" s="9"/>
      <c r="I5" s="10"/>
    </row>
    <row r="6" spans="1:17" s="7" customFormat="1" ht="17.25" customHeight="1">
      <c r="A6" s="11" t="s">
        <v>40</v>
      </c>
      <c r="B6" s="12">
        <v>2024</v>
      </c>
      <c r="C6" s="9"/>
      <c r="D6" s="9" t="str">
        <f>(IF($Q$16&lt;=33%,"ALTO",IF($Q$16&lt;66%,"BAJO","ALTO")))</f>
        <v>ALTO</v>
      </c>
      <c r="E6" s="9"/>
      <c r="F6" s="9"/>
      <c r="I6" s="10"/>
    </row>
    <row r="7" spans="1:17" s="7" customFormat="1" ht="9.75" customHeight="1">
      <c r="A7" s="13"/>
      <c r="B7" s="9"/>
      <c r="C7" s="9"/>
      <c r="D7" s="9"/>
      <c r="E7" s="9"/>
      <c r="F7" s="9"/>
      <c r="I7" s="10"/>
    </row>
    <row r="8" spans="1:17" s="7" customFormat="1" ht="21" customHeight="1">
      <c r="A8" s="72" t="s">
        <v>11</v>
      </c>
      <c r="B8" s="73"/>
      <c r="C8" s="72" t="s">
        <v>12</v>
      </c>
      <c r="D8" s="73"/>
      <c r="E8" s="72" t="s">
        <v>13</v>
      </c>
      <c r="F8" s="74"/>
      <c r="G8" s="74"/>
      <c r="H8" s="73"/>
      <c r="I8" s="72" t="s">
        <v>41</v>
      </c>
      <c r="J8" s="74"/>
      <c r="K8" s="74"/>
      <c r="L8" s="74"/>
      <c r="M8" s="74"/>
      <c r="N8" s="74"/>
      <c r="O8" s="74"/>
      <c r="P8" s="74"/>
      <c r="Q8" s="73"/>
    </row>
    <row r="9" spans="1:17" s="7" customFormat="1" ht="23.25" customHeight="1">
      <c r="A9" s="76">
        <f>+'CUADRO DE CONTROL'!B10</f>
        <v>0</v>
      </c>
      <c r="B9" s="77"/>
      <c r="C9" s="76">
        <f>+'CUADRO DE CONTROL'!C10</f>
        <v>0</v>
      </c>
      <c r="D9" s="77"/>
      <c r="E9" s="76">
        <f>+'CUADRO DE CONTROL'!D10</f>
        <v>0</v>
      </c>
      <c r="F9" s="78"/>
      <c r="G9" s="78"/>
      <c r="H9" s="77"/>
      <c r="I9" s="76">
        <f>+'CUADRO DE CONTROL'!E10</f>
        <v>0</v>
      </c>
      <c r="J9" s="78"/>
      <c r="K9" s="78"/>
      <c r="L9" s="78"/>
      <c r="M9" s="78"/>
      <c r="N9" s="78"/>
      <c r="O9" s="78"/>
      <c r="P9" s="78"/>
      <c r="Q9" s="77"/>
    </row>
    <row r="10" spans="1:17" s="7" customFormat="1" ht="15" customHeight="1">
      <c r="A10" s="69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1" spans="1:17" s="7" customFormat="1" ht="26.25" customHeight="1">
      <c r="A11" s="72" t="s">
        <v>42</v>
      </c>
      <c r="B11" s="73"/>
      <c r="C11" s="14" t="s">
        <v>21</v>
      </c>
      <c r="D11" s="72" t="s">
        <v>43</v>
      </c>
      <c r="E11" s="74"/>
      <c r="F11" s="74"/>
      <c r="G11" s="73"/>
      <c r="H11" s="72" t="s">
        <v>18</v>
      </c>
      <c r="I11" s="74"/>
      <c r="J11" s="74"/>
      <c r="K11" s="74"/>
      <c r="L11" s="74"/>
      <c r="M11" s="73"/>
      <c r="N11" s="72" t="s">
        <v>44</v>
      </c>
      <c r="O11" s="74"/>
      <c r="P11" s="74"/>
      <c r="Q11" s="73"/>
    </row>
    <row r="12" spans="1:17" s="7" customFormat="1" ht="54.75" customHeight="1">
      <c r="A12" s="76">
        <f>+'CUADRO DE CONTROL'!F10</f>
        <v>0</v>
      </c>
      <c r="B12" s="77"/>
      <c r="C12" s="29">
        <f>+'CUADRO DE CONTROL'!L10</f>
        <v>0</v>
      </c>
      <c r="D12" s="86" t="str">
        <f>(IF($Q$16&lt;=33%,"ALTO",IF($Q$16&lt;66%,"BAJO")))</f>
        <v>ALTO</v>
      </c>
      <c r="E12" s="87"/>
      <c r="F12" s="87"/>
      <c r="G12" s="88"/>
      <c r="H12" s="89">
        <f>+'CUADRO DE CONTROL'!I10</f>
        <v>0</v>
      </c>
      <c r="I12" s="89"/>
      <c r="J12" s="89"/>
      <c r="K12" s="89"/>
      <c r="L12" s="89"/>
      <c r="M12" s="89"/>
      <c r="N12" s="76">
        <f>+'CUADRO DE CONTROL'!M10</f>
        <v>0</v>
      </c>
      <c r="O12" s="78"/>
      <c r="P12" s="78"/>
      <c r="Q12" s="77"/>
    </row>
    <row r="13" spans="1:17" s="7" customFormat="1" ht="16.5" customHeight="1">
      <c r="A13" s="79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80"/>
    </row>
    <row r="14" spans="1:17" ht="16.5" customHeight="1">
      <c r="A14" s="81" t="s">
        <v>45</v>
      </c>
      <c r="B14" s="82" t="s">
        <v>46</v>
      </c>
      <c r="C14" s="82" t="s">
        <v>20</v>
      </c>
      <c r="D14" s="82" t="s">
        <v>47</v>
      </c>
      <c r="E14" s="83" t="s">
        <v>48</v>
      </c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5"/>
    </row>
    <row r="15" spans="1:17" ht="15" customHeight="1">
      <c r="A15" s="81"/>
      <c r="B15" s="82"/>
      <c r="C15" s="82"/>
      <c r="D15" s="82"/>
      <c r="E15" s="43" t="s">
        <v>49</v>
      </c>
      <c r="F15" s="43" t="s">
        <v>50</v>
      </c>
      <c r="G15" s="43" t="s">
        <v>51</v>
      </c>
      <c r="H15" s="43" t="s">
        <v>52</v>
      </c>
      <c r="I15" s="43" t="s">
        <v>53</v>
      </c>
      <c r="J15" s="43" t="s">
        <v>54</v>
      </c>
      <c r="K15" s="41" t="s">
        <v>55</v>
      </c>
      <c r="L15" s="41" t="s">
        <v>56</v>
      </c>
      <c r="M15" s="41" t="s">
        <v>57</v>
      </c>
      <c r="N15" s="41" t="s">
        <v>58</v>
      </c>
      <c r="O15" s="41" t="s">
        <v>59</v>
      </c>
      <c r="P15" s="44" t="s">
        <v>60</v>
      </c>
      <c r="Q15" s="16" t="s">
        <v>61</v>
      </c>
    </row>
    <row r="16" spans="1:17" ht="64.5" customHeight="1">
      <c r="A16" s="90" t="s">
        <v>62</v>
      </c>
      <c r="B16" s="91">
        <f>+'CUADRO DE CONTROL'!H10</f>
        <v>0</v>
      </c>
      <c r="C16" s="17" t="s">
        <v>63</v>
      </c>
      <c r="D16" s="18" t="s">
        <v>64</v>
      </c>
      <c r="E16" s="57" t="str">
        <f>IFERROR($B$21/$C$21,"0%")</f>
        <v>0%</v>
      </c>
      <c r="F16" s="57" t="str">
        <f>IFERROR($B$22/$C$22,"0%")</f>
        <v>0%</v>
      </c>
      <c r="G16" s="57" t="str">
        <f>IFERROR($B$23/$C$23,"0%")</f>
        <v>0%</v>
      </c>
      <c r="H16" s="57" t="str">
        <f>IFERROR($B$24/$C$24,"0%")</f>
        <v>0%</v>
      </c>
      <c r="I16" s="57" t="str">
        <f>IFERROR($B$25/$C$25,"0%")</f>
        <v>0%</v>
      </c>
      <c r="J16" s="57" t="str">
        <f>IFERROR($B$26/$C$26,"0%")</f>
        <v>0%</v>
      </c>
      <c r="K16" s="57" t="str">
        <f>IFERROR($B$27/$C$27,"0%")</f>
        <v>0%</v>
      </c>
      <c r="L16" s="57" t="str">
        <f>IFERROR($B$28/$C$28,"0%")</f>
        <v>0%</v>
      </c>
      <c r="M16" s="57" t="str">
        <f>IFERROR($B$29/$C$29,"0%")</f>
        <v>0%</v>
      </c>
      <c r="N16" s="57" t="str">
        <f>IFERROR($B$30/$C$30,"0%")</f>
        <v>0%</v>
      </c>
      <c r="O16" s="57" t="str">
        <f>IFERROR($B$31/$C$31,"0%")</f>
        <v>0%</v>
      </c>
      <c r="P16" s="57" t="str">
        <f>IFERROR($B$32/$C$32,"0%")</f>
        <v>0%</v>
      </c>
      <c r="Q16" s="19">
        <f>SUM(E16:P16)/C17</f>
        <v>0</v>
      </c>
    </row>
    <row r="17" spans="1:20" ht="36.75" customHeight="1">
      <c r="A17" s="90"/>
      <c r="B17" s="92"/>
      <c r="C17" s="17" t="str">
        <f>IF(C16="MENSUAL","12",IF(C16="TRIMESTRAL","4",IF(C16="SEMESTRAL","2","1")))</f>
        <v>12</v>
      </c>
      <c r="D17" s="20" t="s">
        <v>19</v>
      </c>
      <c r="E17" s="42">
        <f>+'CUADRO DE CONTROL'!J10</f>
        <v>0</v>
      </c>
      <c r="F17" s="42">
        <f>+E17</f>
        <v>0</v>
      </c>
      <c r="G17" s="42">
        <f t="shared" ref="G17:P17" si="0">+F17</f>
        <v>0</v>
      </c>
      <c r="H17" s="42">
        <f t="shared" si="0"/>
        <v>0</v>
      </c>
      <c r="I17" s="42">
        <f t="shared" si="0"/>
        <v>0</v>
      </c>
      <c r="J17" s="42">
        <f t="shared" si="0"/>
        <v>0</v>
      </c>
      <c r="K17" s="42">
        <f t="shared" si="0"/>
        <v>0</v>
      </c>
      <c r="L17" s="42">
        <f t="shared" si="0"/>
        <v>0</v>
      </c>
      <c r="M17" s="42">
        <f t="shared" si="0"/>
        <v>0</v>
      </c>
      <c r="N17" s="42">
        <f t="shared" si="0"/>
        <v>0</v>
      </c>
      <c r="O17" s="42">
        <f t="shared" si="0"/>
        <v>0</v>
      </c>
      <c r="P17" s="45">
        <f t="shared" si="0"/>
        <v>0</v>
      </c>
      <c r="Q17" s="33"/>
      <c r="T17" s="60"/>
    </row>
    <row r="18" spans="1:20" ht="24" customHeight="1">
      <c r="A18" s="21" t="s">
        <v>65</v>
      </c>
      <c r="B18" s="93">
        <f>+'CUADRO DE CONTROL'!G10</f>
        <v>0</v>
      </c>
      <c r="C18" s="93"/>
      <c r="Q18" s="22"/>
    </row>
    <row r="19" spans="1:20" ht="12.75" customHeight="1">
      <c r="A19" s="81" t="str">
        <f>+C16</f>
        <v>MENSUAL</v>
      </c>
      <c r="B19" s="94" t="s">
        <v>66</v>
      </c>
      <c r="C19" s="94"/>
      <c r="Q19" s="22"/>
      <c r="T19" s="15" t="e">
        <f>+C21/B21</f>
        <v>#DIV/0!</v>
      </c>
    </row>
    <row r="20" spans="1:20">
      <c r="A20" s="81"/>
      <c r="B20" s="23" t="s">
        <v>67</v>
      </c>
      <c r="C20" s="23" t="s">
        <v>68</v>
      </c>
      <c r="Q20" s="22"/>
    </row>
    <row r="21" spans="1:20" ht="15" customHeight="1">
      <c r="A21" s="46" t="s">
        <v>69</v>
      </c>
      <c r="B21" s="59"/>
      <c r="C21" s="47"/>
      <c r="Q21" s="22"/>
    </row>
    <row r="22" spans="1:20">
      <c r="A22" s="46" t="s">
        <v>70</v>
      </c>
      <c r="B22" s="59"/>
      <c r="C22" s="53"/>
      <c r="Q22" s="22"/>
    </row>
    <row r="23" spans="1:20">
      <c r="A23" s="46" t="s">
        <v>71</v>
      </c>
      <c r="B23" s="59"/>
      <c r="C23" s="47"/>
      <c r="Q23" s="22"/>
    </row>
    <row r="24" spans="1:20">
      <c r="A24" s="46" t="s">
        <v>72</v>
      </c>
      <c r="B24" s="59"/>
      <c r="C24" s="47"/>
      <c r="Q24" s="22"/>
    </row>
    <row r="25" spans="1:20">
      <c r="A25" s="46" t="s">
        <v>73</v>
      </c>
      <c r="B25" s="59"/>
      <c r="C25" s="47"/>
      <c r="Q25" s="22"/>
    </row>
    <row r="26" spans="1:20">
      <c r="A26" s="46" t="s">
        <v>74</v>
      </c>
      <c r="B26" s="59"/>
      <c r="C26" s="47"/>
      <c r="Q26" s="22"/>
    </row>
    <row r="27" spans="1:20">
      <c r="A27" s="46" t="s">
        <v>75</v>
      </c>
      <c r="B27" s="59"/>
      <c r="C27" s="47"/>
      <c r="Q27" s="22"/>
    </row>
    <row r="28" spans="1:20">
      <c r="A28" s="46" t="s">
        <v>76</v>
      </c>
      <c r="B28" s="47"/>
      <c r="C28" s="47"/>
      <c r="Q28" s="22"/>
    </row>
    <row r="29" spans="1:20">
      <c r="A29" s="46" t="s">
        <v>77</v>
      </c>
      <c r="B29" s="47"/>
      <c r="C29" s="47"/>
      <c r="Q29" s="22"/>
    </row>
    <row r="30" spans="1:20">
      <c r="A30" s="46" t="s">
        <v>78</v>
      </c>
      <c r="B30" s="47"/>
      <c r="C30" s="47"/>
      <c r="Q30" s="22"/>
    </row>
    <row r="31" spans="1:20">
      <c r="A31" s="46" t="s">
        <v>79</v>
      </c>
      <c r="B31" s="47"/>
      <c r="C31" s="47"/>
      <c r="Q31" s="22"/>
    </row>
    <row r="32" spans="1:20">
      <c r="A32" s="46" t="s">
        <v>80</v>
      </c>
      <c r="B32" s="47"/>
      <c r="C32" s="47"/>
      <c r="Q32" s="22"/>
    </row>
    <row r="33" spans="1:17">
      <c r="A33" s="24"/>
      <c r="Q33" s="22"/>
    </row>
    <row r="34" spans="1:17">
      <c r="A34" s="24"/>
      <c r="Q34" s="22"/>
    </row>
    <row r="35" spans="1:17" ht="17.25" customHeight="1">
      <c r="A35" s="106" t="s">
        <v>81</v>
      </c>
      <c r="B35" s="95"/>
      <c r="C35" s="95"/>
      <c r="D35" s="96"/>
      <c r="E35" s="95" t="s">
        <v>82</v>
      </c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6"/>
    </row>
    <row r="36" spans="1:17">
      <c r="A36" s="97" t="s">
        <v>83</v>
      </c>
      <c r="B36" s="98"/>
      <c r="C36" s="98"/>
      <c r="D36" s="99"/>
      <c r="E36" s="106" t="s">
        <v>84</v>
      </c>
      <c r="F36" s="95"/>
      <c r="G36" s="95"/>
      <c r="H36" s="106" t="s">
        <v>85</v>
      </c>
      <c r="I36" s="95"/>
      <c r="J36" s="95"/>
      <c r="K36" s="95"/>
      <c r="L36" s="95"/>
      <c r="M36" s="96"/>
      <c r="N36" s="106" t="s">
        <v>86</v>
      </c>
      <c r="O36" s="96"/>
      <c r="P36" s="95" t="s">
        <v>87</v>
      </c>
      <c r="Q36" s="96"/>
    </row>
    <row r="37" spans="1:17" ht="15" customHeight="1">
      <c r="A37" s="100"/>
      <c r="B37" s="101"/>
      <c r="C37" s="101"/>
      <c r="D37" s="102"/>
      <c r="E37" s="107"/>
      <c r="F37" s="98"/>
      <c r="G37" s="99"/>
      <c r="H37" s="107"/>
      <c r="I37" s="98"/>
      <c r="J37" s="98"/>
      <c r="K37" s="98"/>
      <c r="L37" s="98"/>
      <c r="M37" s="99"/>
      <c r="N37" s="107"/>
      <c r="O37" s="99"/>
      <c r="P37" s="108"/>
      <c r="Q37" s="99"/>
    </row>
    <row r="38" spans="1:17" ht="15" customHeight="1">
      <c r="A38" s="100"/>
      <c r="B38" s="101"/>
      <c r="C38" s="101"/>
      <c r="D38" s="102"/>
      <c r="E38" s="100"/>
      <c r="F38" s="101"/>
      <c r="G38" s="102"/>
      <c r="H38" s="100"/>
      <c r="I38" s="101"/>
      <c r="J38" s="101"/>
      <c r="K38" s="101"/>
      <c r="L38" s="101"/>
      <c r="M38" s="102"/>
      <c r="N38" s="100"/>
      <c r="O38" s="102"/>
      <c r="P38" s="100"/>
      <c r="Q38" s="102"/>
    </row>
    <row r="39" spans="1:17" ht="15" customHeight="1">
      <c r="A39" s="100"/>
      <c r="B39" s="101"/>
      <c r="C39" s="101"/>
      <c r="D39" s="102"/>
      <c r="E39" s="100"/>
      <c r="F39" s="101"/>
      <c r="G39" s="102"/>
      <c r="H39" s="100"/>
      <c r="I39" s="101"/>
      <c r="J39" s="101"/>
      <c r="K39" s="101"/>
      <c r="L39" s="101"/>
      <c r="M39" s="102"/>
      <c r="N39" s="100"/>
      <c r="O39" s="102"/>
      <c r="P39" s="100"/>
      <c r="Q39" s="102"/>
    </row>
    <row r="40" spans="1:17" ht="15" customHeight="1">
      <c r="A40" s="100"/>
      <c r="B40" s="101"/>
      <c r="C40" s="101"/>
      <c r="D40" s="102"/>
      <c r="E40" s="100"/>
      <c r="F40" s="101"/>
      <c r="G40" s="102"/>
      <c r="H40" s="100"/>
      <c r="I40" s="101"/>
      <c r="J40" s="101"/>
      <c r="K40" s="101"/>
      <c r="L40" s="101"/>
      <c r="M40" s="102"/>
      <c r="N40" s="100"/>
      <c r="O40" s="102"/>
      <c r="P40" s="100"/>
      <c r="Q40" s="102"/>
    </row>
    <row r="41" spans="1:17" ht="15" customHeight="1">
      <c r="A41" s="100"/>
      <c r="B41" s="101"/>
      <c r="C41" s="101"/>
      <c r="D41" s="102"/>
      <c r="E41" s="100"/>
      <c r="F41" s="101"/>
      <c r="G41" s="102"/>
      <c r="H41" s="100"/>
      <c r="I41" s="101"/>
      <c r="J41" s="101"/>
      <c r="K41" s="101"/>
      <c r="L41" s="101"/>
      <c r="M41" s="102"/>
      <c r="N41" s="100"/>
      <c r="O41" s="102"/>
      <c r="P41" s="100"/>
      <c r="Q41" s="102"/>
    </row>
    <row r="42" spans="1:17" ht="15" customHeight="1">
      <c r="A42" s="100"/>
      <c r="B42" s="101"/>
      <c r="C42" s="101"/>
      <c r="D42" s="102"/>
      <c r="E42" s="100"/>
      <c r="F42" s="101"/>
      <c r="G42" s="102"/>
      <c r="H42" s="100"/>
      <c r="I42" s="101"/>
      <c r="J42" s="101"/>
      <c r="K42" s="101"/>
      <c r="L42" s="101"/>
      <c r="M42" s="102"/>
      <c r="N42" s="100"/>
      <c r="O42" s="102"/>
      <c r="P42" s="100"/>
      <c r="Q42" s="102"/>
    </row>
    <row r="43" spans="1:17" ht="15" customHeight="1">
      <c r="A43" s="100"/>
      <c r="B43" s="101"/>
      <c r="C43" s="101"/>
      <c r="D43" s="102"/>
      <c r="E43" s="100"/>
      <c r="F43" s="101"/>
      <c r="G43" s="102"/>
      <c r="H43" s="100"/>
      <c r="I43" s="101"/>
      <c r="J43" s="101"/>
      <c r="K43" s="101"/>
      <c r="L43" s="101"/>
      <c r="M43" s="102"/>
      <c r="N43" s="100"/>
      <c r="O43" s="102"/>
      <c r="P43" s="100"/>
      <c r="Q43" s="102"/>
    </row>
    <row r="44" spans="1:17" ht="15" customHeight="1">
      <c r="A44" s="100"/>
      <c r="B44" s="101"/>
      <c r="C44" s="101"/>
      <c r="D44" s="102"/>
      <c r="E44" s="100"/>
      <c r="F44" s="101"/>
      <c r="G44" s="102"/>
      <c r="H44" s="100"/>
      <c r="I44" s="101"/>
      <c r="J44" s="101"/>
      <c r="K44" s="101"/>
      <c r="L44" s="101"/>
      <c r="M44" s="102"/>
      <c r="N44" s="100"/>
      <c r="O44" s="102"/>
      <c r="P44" s="100"/>
      <c r="Q44" s="102"/>
    </row>
    <row r="45" spans="1:17" ht="15" customHeight="1">
      <c r="A45" s="100"/>
      <c r="B45" s="101"/>
      <c r="C45" s="101"/>
      <c r="D45" s="102"/>
      <c r="E45" s="100"/>
      <c r="F45" s="101"/>
      <c r="G45" s="102"/>
      <c r="H45" s="100"/>
      <c r="I45" s="101"/>
      <c r="J45" s="101"/>
      <c r="K45" s="101"/>
      <c r="L45" s="101"/>
      <c r="M45" s="102"/>
      <c r="N45" s="100"/>
      <c r="O45" s="102"/>
      <c r="P45" s="100"/>
      <c r="Q45" s="102"/>
    </row>
    <row r="46" spans="1:17" ht="15" customHeight="1">
      <c r="A46" s="100"/>
      <c r="B46" s="101"/>
      <c r="C46" s="101"/>
      <c r="D46" s="102"/>
      <c r="E46" s="100"/>
      <c r="F46" s="101"/>
      <c r="G46" s="102"/>
      <c r="H46" s="100"/>
      <c r="I46" s="101"/>
      <c r="J46" s="101"/>
      <c r="K46" s="101"/>
      <c r="L46" s="101"/>
      <c r="M46" s="102"/>
      <c r="N46" s="100"/>
      <c r="O46" s="102"/>
      <c r="P46" s="100"/>
      <c r="Q46" s="102"/>
    </row>
    <row r="47" spans="1:17" ht="15" customHeight="1">
      <c r="A47" s="100"/>
      <c r="B47" s="101"/>
      <c r="C47" s="101"/>
      <c r="D47" s="102"/>
      <c r="E47" s="100"/>
      <c r="F47" s="101"/>
      <c r="G47" s="102"/>
      <c r="H47" s="100"/>
      <c r="I47" s="101"/>
      <c r="J47" s="101"/>
      <c r="K47" s="101"/>
      <c r="L47" s="101"/>
      <c r="M47" s="102"/>
      <c r="N47" s="100"/>
      <c r="O47" s="102"/>
      <c r="P47" s="100"/>
      <c r="Q47" s="102"/>
    </row>
    <row r="48" spans="1:17" ht="15.75" customHeight="1">
      <c r="A48" s="103"/>
      <c r="B48" s="104"/>
      <c r="C48" s="104"/>
      <c r="D48" s="105"/>
      <c r="E48" s="103"/>
      <c r="F48" s="104"/>
      <c r="G48" s="105"/>
      <c r="H48" s="103"/>
      <c r="I48" s="104"/>
      <c r="J48" s="104"/>
      <c r="K48" s="104"/>
      <c r="L48" s="104"/>
      <c r="M48" s="105"/>
      <c r="N48" s="103"/>
      <c r="O48" s="105"/>
      <c r="P48" s="103"/>
      <c r="Q48" s="105"/>
    </row>
    <row r="49" spans="1:17">
      <c r="A49" s="97" t="s">
        <v>88</v>
      </c>
      <c r="B49" s="98"/>
      <c r="C49" s="98"/>
      <c r="D49" s="99"/>
      <c r="E49" s="106" t="s">
        <v>84</v>
      </c>
      <c r="F49" s="95"/>
      <c r="G49" s="95"/>
      <c r="H49" s="106" t="s">
        <v>85</v>
      </c>
      <c r="I49" s="95"/>
      <c r="J49" s="95"/>
      <c r="K49" s="95"/>
      <c r="L49" s="95"/>
      <c r="M49" s="96"/>
      <c r="N49" s="106" t="s">
        <v>86</v>
      </c>
      <c r="O49" s="96"/>
      <c r="P49" s="95" t="s">
        <v>87</v>
      </c>
      <c r="Q49" s="96"/>
    </row>
    <row r="50" spans="1:17">
      <c r="A50" s="100"/>
      <c r="B50" s="101"/>
      <c r="C50" s="101"/>
      <c r="D50" s="102"/>
      <c r="E50" s="107"/>
      <c r="F50" s="98"/>
      <c r="G50" s="99"/>
      <c r="H50" s="107"/>
      <c r="I50" s="98"/>
      <c r="J50" s="98"/>
      <c r="K50" s="98"/>
      <c r="L50" s="98"/>
      <c r="M50" s="99"/>
      <c r="N50" s="107"/>
      <c r="O50" s="99"/>
      <c r="P50" s="108"/>
      <c r="Q50" s="99"/>
    </row>
    <row r="51" spans="1:17">
      <c r="A51" s="100"/>
      <c r="B51" s="101"/>
      <c r="C51" s="101"/>
      <c r="D51" s="102"/>
      <c r="E51" s="100"/>
      <c r="F51" s="101"/>
      <c r="G51" s="102"/>
      <c r="H51" s="100"/>
      <c r="I51" s="101"/>
      <c r="J51" s="101"/>
      <c r="K51" s="101"/>
      <c r="L51" s="101"/>
      <c r="M51" s="102"/>
      <c r="N51" s="100"/>
      <c r="O51" s="102"/>
      <c r="P51" s="100"/>
      <c r="Q51" s="102"/>
    </row>
    <row r="52" spans="1:17">
      <c r="A52" s="100"/>
      <c r="B52" s="101"/>
      <c r="C52" s="101"/>
      <c r="D52" s="102"/>
      <c r="E52" s="100"/>
      <c r="F52" s="101"/>
      <c r="G52" s="102"/>
      <c r="H52" s="100"/>
      <c r="I52" s="101"/>
      <c r="J52" s="101"/>
      <c r="K52" s="101"/>
      <c r="L52" s="101"/>
      <c r="M52" s="102"/>
      <c r="N52" s="100"/>
      <c r="O52" s="102"/>
      <c r="P52" s="100"/>
      <c r="Q52" s="102"/>
    </row>
    <row r="53" spans="1:17">
      <c r="A53" s="100"/>
      <c r="B53" s="101"/>
      <c r="C53" s="101"/>
      <c r="D53" s="102"/>
      <c r="E53" s="100"/>
      <c r="F53" s="101"/>
      <c r="G53" s="102"/>
      <c r="H53" s="100"/>
      <c r="I53" s="101"/>
      <c r="J53" s="101"/>
      <c r="K53" s="101"/>
      <c r="L53" s="101"/>
      <c r="M53" s="102"/>
      <c r="N53" s="100"/>
      <c r="O53" s="102"/>
      <c r="P53" s="100"/>
      <c r="Q53" s="102"/>
    </row>
    <row r="54" spans="1:17">
      <c r="A54" s="100"/>
      <c r="B54" s="101"/>
      <c r="C54" s="101"/>
      <c r="D54" s="102"/>
      <c r="E54" s="100"/>
      <c r="F54" s="101"/>
      <c r="G54" s="102"/>
      <c r="H54" s="100"/>
      <c r="I54" s="101"/>
      <c r="J54" s="101"/>
      <c r="K54" s="101"/>
      <c r="L54" s="101"/>
      <c r="M54" s="102"/>
      <c r="N54" s="100"/>
      <c r="O54" s="102"/>
      <c r="P54" s="100"/>
      <c r="Q54" s="102"/>
    </row>
    <row r="55" spans="1:17">
      <c r="A55" s="100"/>
      <c r="B55" s="101"/>
      <c r="C55" s="101"/>
      <c r="D55" s="102"/>
      <c r="E55" s="100"/>
      <c r="F55" s="101"/>
      <c r="G55" s="102"/>
      <c r="H55" s="100"/>
      <c r="I55" s="101"/>
      <c r="J55" s="101"/>
      <c r="K55" s="101"/>
      <c r="L55" s="101"/>
      <c r="M55" s="102"/>
      <c r="N55" s="100"/>
      <c r="O55" s="102"/>
      <c r="P55" s="100"/>
      <c r="Q55" s="102"/>
    </row>
    <row r="56" spans="1:17">
      <c r="A56" s="100"/>
      <c r="B56" s="101"/>
      <c r="C56" s="101"/>
      <c r="D56" s="102"/>
      <c r="E56" s="100"/>
      <c r="F56" s="101"/>
      <c r="G56" s="102"/>
      <c r="H56" s="100"/>
      <c r="I56" s="101"/>
      <c r="J56" s="101"/>
      <c r="K56" s="101"/>
      <c r="L56" s="101"/>
      <c r="M56" s="102"/>
      <c r="N56" s="100"/>
      <c r="O56" s="102"/>
      <c r="P56" s="100"/>
      <c r="Q56" s="102"/>
    </row>
    <row r="57" spans="1:17">
      <c r="A57" s="100"/>
      <c r="B57" s="101"/>
      <c r="C57" s="101"/>
      <c r="D57" s="102"/>
      <c r="E57" s="100"/>
      <c r="F57" s="101"/>
      <c r="G57" s="102"/>
      <c r="H57" s="100"/>
      <c r="I57" s="101"/>
      <c r="J57" s="101"/>
      <c r="K57" s="101"/>
      <c r="L57" s="101"/>
      <c r="M57" s="102"/>
      <c r="N57" s="100"/>
      <c r="O57" s="102"/>
      <c r="P57" s="100"/>
      <c r="Q57" s="102"/>
    </row>
    <row r="58" spans="1:17">
      <c r="A58" s="100"/>
      <c r="B58" s="101"/>
      <c r="C58" s="101"/>
      <c r="D58" s="102"/>
      <c r="E58" s="100"/>
      <c r="F58" s="101"/>
      <c r="G58" s="102"/>
      <c r="H58" s="100"/>
      <c r="I58" s="101"/>
      <c r="J58" s="101"/>
      <c r="K58" s="101"/>
      <c r="L58" s="101"/>
      <c r="M58" s="102"/>
      <c r="N58" s="100"/>
      <c r="O58" s="102"/>
      <c r="P58" s="100"/>
      <c r="Q58" s="102"/>
    </row>
    <row r="59" spans="1:17">
      <c r="A59" s="100"/>
      <c r="B59" s="101"/>
      <c r="C59" s="101"/>
      <c r="D59" s="102"/>
      <c r="E59" s="100"/>
      <c r="F59" s="101"/>
      <c r="G59" s="102"/>
      <c r="H59" s="100"/>
      <c r="I59" s="101"/>
      <c r="J59" s="101"/>
      <c r="K59" s="101"/>
      <c r="L59" s="101"/>
      <c r="M59" s="102"/>
      <c r="N59" s="100"/>
      <c r="O59" s="102"/>
      <c r="P59" s="100"/>
      <c r="Q59" s="102"/>
    </row>
    <row r="60" spans="1:17">
      <c r="A60" s="100"/>
      <c r="B60" s="101"/>
      <c r="C60" s="101"/>
      <c r="D60" s="102"/>
      <c r="E60" s="100"/>
      <c r="F60" s="101"/>
      <c r="G60" s="102"/>
      <c r="H60" s="100"/>
      <c r="I60" s="101"/>
      <c r="J60" s="101"/>
      <c r="K60" s="101"/>
      <c r="L60" s="101"/>
      <c r="M60" s="102"/>
      <c r="N60" s="100"/>
      <c r="O60" s="102"/>
      <c r="P60" s="100"/>
      <c r="Q60" s="102"/>
    </row>
    <row r="61" spans="1:17">
      <c r="A61" s="109"/>
      <c r="B61" s="110"/>
      <c r="C61" s="110"/>
      <c r="D61" s="111"/>
      <c r="E61" s="103"/>
      <c r="F61" s="104"/>
      <c r="G61" s="105"/>
      <c r="H61" s="103"/>
      <c r="I61" s="104"/>
      <c r="J61" s="104"/>
      <c r="K61" s="104"/>
      <c r="L61" s="104"/>
      <c r="M61" s="105"/>
      <c r="N61" s="103"/>
      <c r="O61" s="105"/>
      <c r="P61" s="103"/>
      <c r="Q61" s="105"/>
    </row>
    <row r="62" spans="1:17">
      <c r="A62" s="112" t="s">
        <v>89</v>
      </c>
      <c r="B62" s="113"/>
      <c r="C62" s="113"/>
      <c r="D62" s="114"/>
      <c r="E62" s="106" t="s">
        <v>84</v>
      </c>
      <c r="F62" s="95"/>
      <c r="G62" s="95"/>
      <c r="H62" s="106" t="s">
        <v>85</v>
      </c>
      <c r="I62" s="95"/>
      <c r="J62" s="95"/>
      <c r="K62" s="95"/>
      <c r="L62" s="95"/>
      <c r="M62" s="96"/>
      <c r="N62" s="106" t="s">
        <v>86</v>
      </c>
      <c r="O62" s="96"/>
      <c r="P62" s="95" t="s">
        <v>87</v>
      </c>
      <c r="Q62" s="96"/>
    </row>
    <row r="63" spans="1:17">
      <c r="A63" s="112"/>
      <c r="B63" s="113"/>
      <c r="C63" s="113"/>
      <c r="D63" s="114"/>
      <c r="E63" s="107"/>
      <c r="F63" s="98"/>
      <c r="G63" s="99"/>
      <c r="H63" s="107"/>
      <c r="I63" s="98"/>
      <c r="J63" s="98"/>
      <c r="K63" s="98"/>
      <c r="L63" s="98"/>
      <c r="M63" s="99"/>
      <c r="N63" s="107"/>
      <c r="O63" s="99"/>
      <c r="P63" s="108"/>
      <c r="Q63" s="99"/>
    </row>
    <row r="64" spans="1:17">
      <c r="A64" s="112"/>
      <c r="B64" s="113"/>
      <c r="C64" s="113"/>
      <c r="D64" s="114"/>
      <c r="E64" s="100"/>
      <c r="F64" s="101"/>
      <c r="G64" s="102"/>
      <c r="H64" s="100"/>
      <c r="I64" s="101"/>
      <c r="J64" s="101"/>
      <c r="K64" s="101"/>
      <c r="L64" s="101"/>
      <c r="M64" s="102"/>
      <c r="N64" s="100"/>
      <c r="O64" s="102"/>
      <c r="P64" s="100"/>
      <c r="Q64" s="102"/>
    </row>
    <row r="65" spans="1:17">
      <c r="A65" s="112"/>
      <c r="B65" s="113"/>
      <c r="C65" s="113"/>
      <c r="D65" s="114"/>
      <c r="E65" s="100"/>
      <c r="F65" s="101"/>
      <c r="G65" s="102"/>
      <c r="H65" s="100"/>
      <c r="I65" s="101"/>
      <c r="J65" s="101"/>
      <c r="K65" s="101"/>
      <c r="L65" s="101"/>
      <c r="M65" s="102"/>
      <c r="N65" s="100"/>
      <c r="O65" s="102"/>
      <c r="P65" s="100"/>
      <c r="Q65" s="102"/>
    </row>
    <row r="66" spans="1:17">
      <c r="A66" s="112"/>
      <c r="B66" s="113"/>
      <c r="C66" s="113"/>
      <c r="D66" s="114"/>
      <c r="E66" s="100"/>
      <c r="F66" s="101"/>
      <c r="G66" s="102"/>
      <c r="H66" s="100"/>
      <c r="I66" s="101"/>
      <c r="J66" s="101"/>
      <c r="K66" s="101"/>
      <c r="L66" s="101"/>
      <c r="M66" s="102"/>
      <c r="N66" s="100"/>
      <c r="O66" s="102"/>
      <c r="P66" s="100"/>
      <c r="Q66" s="102"/>
    </row>
    <row r="67" spans="1:17">
      <c r="A67" s="112"/>
      <c r="B67" s="113"/>
      <c r="C67" s="113"/>
      <c r="D67" s="114"/>
      <c r="E67" s="100"/>
      <c r="F67" s="101"/>
      <c r="G67" s="102"/>
      <c r="H67" s="100"/>
      <c r="I67" s="101"/>
      <c r="J67" s="101"/>
      <c r="K67" s="101"/>
      <c r="L67" s="101"/>
      <c r="M67" s="102"/>
      <c r="N67" s="100"/>
      <c r="O67" s="102"/>
      <c r="P67" s="100"/>
      <c r="Q67" s="102"/>
    </row>
    <row r="68" spans="1:17">
      <c r="A68" s="112"/>
      <c r="B68" s="113"/>
      <c r="C68" s="113"/>
      <c r="D68" s="114"/>
      <c r="E68" s="100"/>
      <c r="F68" s="101"/>
      <c r="G68" s="102"/>
      <c r="H68" s="100"/>
      <c r="I68" s="101"/>
      <c r="J68" s="101"/>
      <c r="K68" s="101"/>
      <c r="L68" s="101"/>
      <c r="M68" s="102"/>
      <c r="N68" s="100"/>
      <c r="O68" s="102"/>
      <c r="P68" s="100"/>
      <c r="Q68" s="102"/>
    </row>
    <row r="69" spans="1:17">
      <c r="A69" s="112"/>
      <c r="B69" s="113"/>
      <c r="C69" s="113"/>
      <c r="D69" s="114"/>
      <c r="E69" s="100"/>
      <c r="F69" s="101"/>
      <c r="G69" s="102"/>
      <c r="H69" s="100"/>
      <c r="I69" s="101"/>
      <c r="J69" s="101"/>
      <c r="K69" s="101"/>
      <c r="L69" s="101"/>
      <c r="M69" s="102"/>
      <c r="N69" s="100"/>
      <c r="O69" s="102"/>
      <c r="P69" s="100"/>
      <c r="Q69" s="102"/>
    </row>
    <row r="70" spans="1:17">
      <c r="A70" s="112"/>
      <c r="B70" s="113"/>
      <c r="C70" s="113"/>
      <c r="D70" s="114"/>
      <c r="E70" s="100"/>
      <c r="F70" s="101"/>
      <c r="G70" s="102"/>
      <c r="H70" s="100"/>
      <c r="I70" s="101"/>
      <c r="J70" s="101"/>
      <c r="K70" s="101"/>
      <c r="L70" s="101"/>
      <c r="M70" s="102"/>
      <c r="N70" s="100"/>
      <c r="O70" s="102"/>
      <c r="P70" s="100"/>
      <c r="Q70" s="102"/>
    </row>
    <row r="71" spans="1:17">
      <c r="A71" s="112"/>
      <c r="B71" s="113"/>
      <c r="C71" s="113"/>
      <c r="D71" s="114"/>
      <c r="E71" s="100"/>
      <c r="F71" s="101"/>
      <c r="G71" s="102"/>
      <c r="H71" s="100"/>
      <c r="I71" s="101"/>
      <c r="J71" s="101"/>
      <c r="K71" s="101"/>
      <c r="L71" s="101"/>
      <c r="M71" s="102"/>
      <c r="N71" s="100"/>
      <c r="O71" s="102"/>
      <c r="P71" s="100"/>
      <c r="Q71" s="102"/>
    </row>
    <row r="72" spans="1:17">
      <c r="A72" s="112"/>
      <c r="B72" s="113"/>
      <c r="C72" s="113"/>
      <c r="D72" s="114"/>
      <c r="E72" s="100"/>
      <c r="F72" s="101"/>
      <c r="G72" s="102"/>
      <c r="H72" s="100"/>
      <c r="I72" s="101"/>
      <c r="J72" s="101"/>
      <c r="K72" s="101"/>
      <c r="L72" s="101"/>
      <c r="M72" s="102"/>
      <c r="N72" s="100"/>
      <c r="O72" s="102"/>
      <c r="P72" s="100"/>
      <c r="Q72" s="102"/>
    </row>
    <row r="73" spans="1:17">
      <c r="A73" s="112"/>
      <c r="B73" s="113"/>
      <c r="C73" s="113"/>
      <c r="D73" s="114"/>
      <c r="E73" s="100"/>
      <c r="F73" s="101"/>
      <c r="G73" s="102"/>
      <c r="H73" s="100"/>
      <c r="I73" s="101"/>
      <c r="J73" s="101"/>
      <c r="K73" s="101"/>
      <c r="L73" s="101"/>
      <c r="M73" s="102"/>
      <c r="N73" s="100"/>
      <c r="O73" s="102"/>
      <c r="P73" s="100"/>
      <c r="Q73" s="102"/>
    </row>
    <row r="74" spans="1:17">
      <c r="A74" s="115"/>
      <c r="B74" s="116"/>
      <c r="C74" s="116"/>
      <c r="D74" s="117"/>
      <c r="E74" s="103"/>
      <c r="F74" s="104"/>
      <c r="G74" s="105"/>
      <c r="H74" s="103"/>
      <c r="I74" s="104"/>
      <c r="J74" s="104"/>
      <c r="K74" s="104"/>
      <c r="L74" s="104"/>
      <c r="M74" s="105"/>
      <c r="N74" s="103"/>
      <c r="O74" s="105"/>
      <c r="P74" s="103"/>
      <c r="Q74" s="105"/>
    </row>
    <row r="75" spans="1:17">
      <c r="A75" s="112" t="s">
        <v>90</v>
      </c>
      <c r="B75" s="113"/>
      <c r="C75" s="113"/>
      <c r="D75" s="114"/>
      <c r="E75" s="106" t="s">
        <v>84</v>
      </c>
      <c r="F75" s="95"/>
      <c r="G75" s="95"/>
      <c r="H75" s="106" t="s">
        <v>85</v>
      </c>
      <c r="I75" s="95"/>
      <c r="J75" s="95"/>
      <c r="K75" s="95"/>
      <c r="L75" s="95"/>
      <c r="M75" s="96"/>
      <c r="N75" s="106" t="s">
        <v>86</v>
      </c>
      <c r="O75" s="96"/>
      <c r="P75" s="95" t="s">
        <v>87</v>
      </c>
      <c r="Q75" s="96"/>
    </row>
    <row r="76" spans="1:17">
      <c r="A76" s="112"/>
      <c r="B76" s="113"/>
      <c r="C76" s="113"/>
      <c r="D76" s="114"/>
      <c r="E76" s="107"/>
      <c r="F76" s="98"/>
      <c r="G76" s="99"/>
      <c r="H76" s="107"/>
      <c r="I76" s="98"/>
      <c r="J76" s="98"/>
      <c r="K76" s="98"/>
      <c r="L76" s="98"/>
      <c r="M76" s="99"/>
      <c r="N76" s="107"/>
      <c r="O76" s="99"/>
      <c r="P76" s="108"/>
      <c r="Q76" s="99"/>
    </row>
    <row r="77" spans="1:17">
      <c r="A77" s="112"/>
      <c r="B77" s="113"/>
      <c r="C77" s="113"/>
      <c r="D77" s="114"/>
      <c r="E77" s="100"/>
      <c r="F77" s="101"/>
      <c r="G77" s="102"/>
      <c r="H77" s="100"/>
      <c r="I77" s="101"/>
      <c r="J77" s="101"/>
      <c r="K77" s="101"/>
      <c r="L77" s="101"/>
      <c r="M77" s="102"/>
      <c r="N77" s="100"/>
      <c r="O77" s="102"/>
      <c r="P77" s="100"/>
      <c r="Q77" s="102"/>
    </row>
    <row r="78" spans="1:17">
      <c r="A78" s="112"/>
      <c r="B78" s="113"/>
      <c r="C78" s="113"/>
      <c r="D78" s="114"/>
      <c r="E78" s="100"/>
      <c r="F78" s="101"/>
      <c r="G78" s="102"/>
      <c r="H78" s="100"/>
      <c r="I78" s="101"/>
      <c r="J78" s="101"/>
      <c r="K78" s="101"/>
      <c r="L78" s="101"/>
      <c r="M78" s="102"/>
      <c r="N78" s="100"/>
      <c r="O78" s="102"/>
      <c r="P78" s="100"/>
      <c r="Q78" s="102"/>
    </row>
    <row r="79" spans="1:17">
      <c r="A79" s="112"/>
      <c r="B79" s="113"/>
      <c r="C79" s="113"/>
      <c r="D79" s="114"/>
      <c r="E79" s="100"/>
      <c r="F79" s="101"/>
      <c r="G79" s="102"/>
      <c r="H79" s="100"/>
      <c r="I79" s="101"/>
      <c r="J79" s="101"/>
      <c r="K79" s="101"/>
      <c r="L79" s="101"/>
      <c r="M79" s="102"/>
      <c r="N79" s="100"/>
      <c r="O79" s="102"/>
      <c r="P79" s="100"/>
      <c r="Q79" s="102"/>
    </row>
    <row r="80" spans="1:17">
      <c r="A80" s="112"/>
      <c r="B80" s="113"/>
      <c r="C80" s="113"/>
      <c r="D80" s="114"/>
      <c r="E80" s="100"/>
      <c r="F80" s="101"/>
      <c r="G80" s="102"/>
      <c r="H80" s="100"/>
      <c r="I80" s="101"/>
      <c r="J80" s="101"/>
      <c r="K80" s="101"/>
      <c r="L80" s="101"/>
      <c r="M80" s="102"/>
      <c r="N80" s="100"/>
      <c r="O80" s="102"/>
      <c r="P80" s="100"/>
      <c r="Q80" s="102"/>
    </row>
    <row r="81" spans="1:17">
      <c r="A81" s="112"/>
      <c r="B81" s="113"/>
      <c r="C81" s="113"/>
      <c r="D81" s="114"/>
      <c r="E81" s="100"/>
      <c r="F81" s="101"/>
      <c r="G81" s="102"/>
      <c r="H81" s="100"/>
      <c r="I81" s="101"/>
      <c r="J81" s="101"/>
      <c r="K81" s="101"/>
      <c r="L81" s="101"/>
      <c r="M81" s="102"/>
      <c r="N81" s="100"/>
      <c r="O81" s="102"/>
      <c r="P81" s="100"/>
      <c r="Q81" s="102"/>
    </row>
    <row r="82" spans="1:17">
      <c r="A82" s="112"/>
      <c r="B82" s="113"/>
      <c r="C82" s="113"/>
      <c r="D82" s="114"/>
      <c r="E82" s="100"/>
      <c r="F82" s="101"/>
      <c r="G82" s="102"/>
      <c r="H82" s="100"/>
      <c r="I82" s="101"/>
      <c r="J82" s="101"/>
      <c r="K82" s="101"/>
      <c r="L82" s="101"/>
      <c r="M82" s="102"/>
      <c r="N82" s="100"/>
      <c r="O82" s="102"/>
      <c r="P82" s="100"/>
      <c r="Q82" s="102"/>
    </row>
    <row r="83" spans="1:17">
      <c r="A83" s="112"/>
      <c r="B83" s="113"/>
      <c r="C83" s="113"/>
      <c r="D83" s="114"/>
      <c r="E83" s="100"/>
      <c r="F83" s="101"/>
      <c r="G83" s="102"/>
      <c r="H83" s="100"/>
      <c r="I83" s="101"/>
      <c r="J83" s="101"/>
      <c r="K83" s="101"/>
      <c r="L83" s="101"/>
      <c r="M83" s="102"/>
      <c r="N83" s="100"/>
      <c r="O83" s="102"/>
      <c r="P83" s="100"/>
      <c r="Q83" s="102"/>
    </row>
    <row r="84" spans="1:17">
      <c r="A84" s="112"/>
      <c r="B84" s="113"/>
      <c r="C84" s="113"/>
      <c r="D84" s="114"/>
      <c r="E84" s="100"/>
      <c r="F84" s="101"/>
      <c r="G84" s="102"/>
      <c r="H84" s="100"/>
      <c r="I84" s="101"/>
      <c r="J84" s="101"/>
      <c r="K84" s="101"/>
      <c r="L84" s="101"/>
      <c r="M84" s="102"/>
      <c r="N84" s="100"/>
      <c r="O84" s="102"/>
      <c r="P84" s="100"/>
      <c r="Q84" s="102"/>
    </row>
    <row r="85" spans="1:17">
      <c r="A85" s="112"/>
      <c r="B85" s="113"/>
      <c r="C85" s="113"/>
      <c r="D85" s="114"/>
      <c r="E85" s="100"/>
      <c r="F85" s="101"/>
      <c r="G85" s="102"/>
      <c r="H85" s="100"/>
      <c r="I85" s="101"/>
      <c r="J85" s="101"/>
      <c r="K85" s="101"/>
      <c r="L85" s="101"/>
      <c r="M85" s="102"/>
      <c r="N85" s="100"/>
      <c r="O85" s="102"/>
      <c r="P85" s="100"/>
      <c r="Q85" s="102"/>
    </row>
    <row r="86" spans="1:17">
      <c r="A86" s="112"/>
      <c r="B86" s="113"/>
      <c r="C86" s="113"/>
      <c r="D86" s="114"/>
      <c r="E86" s="100"/>
      <c r="F86" s="101"/>
      <c r="G86" s="102"/>
      <c r="H86" s="100"/>
      <c r="I86" s="101"/>
      <c r="J86" s="101"/>
      <c r="K86" s="101"/>
      <c r="L86" s="101"/>
      <c r="M86" s="102"/>
      <c r="N86" s="100"/>
      <c r="O86" s="102"/>
      <c r="P86" s="100"/>
      <c r="Q86" s="102"/>
    </row>
    <row r="87" spans="1:17">
      <c r="A87" s="115"/>
      <c r="B87" s="116"/>
      <c r="C87" s="116"/>
      <c r="D87" s="117"/>
      <c r="E87" s="103"/>
      <c r="F87" s="104"/>
      <c r="G87" s="105"/>
      <c r="H87" s="103"/>
      <c r="I87" s="104"/>
      <c r="J87" s="104"/>
      <c r="K87" s="104"/>
      <c r="L87" s="104"/>
      <c r="M87" s="105"/>
      <c r="N87" s="103"/>
      <c r="O87" s="105"/>
      <c r="P87" s="103"/>
      <c r="Q87" s="105"/>
    </row>
  </sheetData>
  <sheetProtection formatCells="0" formatColumns="0" formatRows="0"/>
  <protectedRanges>
    <protectedRange sqref="A1:E4" name="Rango1"/>
  </protectedRanges>
  <mergeCells count="75">
    <mergeCell ref="P75:Q75"/>
    <mergeCell ref="P76:Q87"/>
    <mergeCell ref="A75:D87"/>
    <mergeCell ref="E75:G75"/>
    <mergeCell ref="H75:M75"/>
    <mergeCell ref="N75:O75"/>
    <mergeCell ref="E76:G87"/>
    <mergeCell ref="H76:M87"/>
    <mergeCell ref="N76:O87"/>
    <mergeCell ref="A62:D74"/>
    <mergeCell ref="E62:G62"/>
    <mergeCell ref="H62:M62"/>
    <mergeCell ref="N62:O62"/>
    <mergeCell ref="P62:Q62"/>
    <mergeCell ref="E63:G74"/>
    <mergeCell ref="H63:M74"/>
    <mergeCell ref="N63:O74"/>
    <mergeCell ref="P63:Q74"/>
    <mergeCell ref="A49:D61"/>
    <mergeCell ref="E49:G49"/>
    <mergeCell ref="H49:M49"/>
    <mergeCell ref="N49:O49"/>
    <mergeCell ref="P49:Q49"/>
    <mergeCell ref="E50:G61"/>
    <mergeCell ref="H50:M61"/>
    <mergeCell ref="N50:O61"/>
    <mergeCell ref="P50:Q61"/>
    <mergeCell ref="E35:Q35"/>
    <mergeCell ref="A36:D48"/>
    <mergeCell ref="E36:G36"/>
    <mergeCell ref="H36:M36"/>
    <mergeCell ref="N36:O36"/>
    <mergeCell ref="P36:Q36"/>
    <mergeCell ref="E37:G48"/>
    <mergeCell ref="H37:M48"/>
    <mergeCell ref="N37:O48"/>
    <mergeCell ref="P37:Q48"/>
    <mergeCell ref="A35:D35"/>
    <mergeCell ref="A16:A17"/>
    <mergeCell ref="B16:B17"/>
    <mergeCell ref="B18:C18"/>
    <mergeCell ref="A19:A20"/>
    <mergeCell ref="B19:C19"/>
    <mergeCell ref="N11:Q11"/>
    <mergeCell ref="A13:Q13"/>
    <mergeCell ref="A14:A15"/>
    <mergeCell ref="B14:B15"/>
    <mergeCell ref="C14:C15"/>
    <mergeCell ref="D14:D15"/>
    <mergeCell ref="E14:Q14"/>
    <mergeCell ref="A12:B12"/>
    <mergeCell ref="D12:G12"/>
    <mergeCell ref="H12:M12"/>
    <mergeCell ref="N12:Q12"/>
    <mergeCell ref="I8:Q8"/>
    <mergeCell ref="A9:B9"/>
    <mergeCell ref="C9:D9"/>
    <mergeCell ref="E9:H9"/>
    <mergeCell ref="I9:Q9"/>
    <mergeCell ref="A10:Q10"/>
    <mergeCell ref="A11:B11"/>
    <mergeCell ref="D11:G11"/>
    <mergeCell ref="H11:M11"/>
    <mergeCell ref="A1:A4"/>
    <mergeCell ref="B1:N1"/>
    <mergeCell ref="O1:Q1"/>
    <mergeCell ref="B2:N2"/>
    <mergeCell ref="O2:Q2"/>
    <mergeCell ref="B3:N3"/>
    <mergeCell ref="O3:Q3"/>
    <mergeCell ref="B4:N4"/>
    <mergeCell ref="O4:Q4"/>
    <mergeCell ref="A8:B8"/>
    <mergeCell ref="C8:D8"/>
    <mergeCell ref="E8:H8"/>
  </mergeCells>
  <conditionalFormatting sqref="D12">
    <cfRule type="containsText" dxfId="2" priority="3" operator="containsText" text="ALTO">
      <formula>NOT(ISERROR(SEARCH("ALTO",D12)))</formula>
    </cfRule>
    <cfRule type="containsText" dxfId="1" priority="4" operator="containsText" text="MEDIO">
      <formula>NOT(ISERROR(SEARCH("MEDIO",D12)))</formula>
    </cfRule>
    <cfRule type="containsText" dxfId="0" priority="5" operator="containsText" text="BAJO">
      <formula>NOT(ISERROR(SEARCH("BAJO",D12)))</formula>
    </cfRule>
  </conditionalFormatting>
  <conditionalFormatting sqref="E16:P16">
    <cfRule type="iconSet" priority="2">
      <iconSet>
        <cfvo type="percent" val="0"/>
        <cfvo type="percent" val="33"/>
        <cfvo type="percent" val="67"/>
      </iconSet>
    </cfRule>
  </conditionalFormatting>
  <conditionalFormatting sqref="Q16">
    <cfRule type="colorScale" priority="1">
      <colorScale>
        <cfvo type="num" val="0.2"/>
        <cfvo type="num" val="0.35"/>
        <cfvo type="num" val="0.66"/>
        <color rgb="FFFF0000"/>
        <color rgb="FFFFEB84"/>
        <color rgb="FF00B050"/>
      </colorScale>
    </cfRule>
  </conditionalFormatting>
  <dataValidations count="1">
    <dataValidation allowBlank="1" showInputMessage="1" showErrorMessage="1" sqref="E9:H9" xr:uid="{EE642462-E3F7-4E05-BB38-D66514571786}"/>
  </dataValidations>
  <pageMargins left="0.7" right="0.7" top="0.75" bottom="0.75" header="0.3" footer="0.3"/>
  <pageSetup paperSize="9" orientation="portrait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10B37F4-5F12-4AF4-AB24-4584468BEDCB}">
          <x14:formula1>
            <xm:f>LISTAS!$B$2:$B$5</xm:f>
          </x14:formula1>
          <xm:sqref>C16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F6D74-4A10-4568-A901-9A0BAC1821C0}">
  <dimension ref="B2:D6"/>
  <sheetViews>
    <sheetView workbookViewId="0">
      <selection activeCell="C6" sqref="C6"/>
    </sheetView>
  </sheetViews>
  <sheetFormatPr defaultRowHeight="15"/>
  <cols>
    <col min="2" max="2" width="13" customWidth="1"/>
    <col min="3" max="3" width="67.28515625" customWidth="1"/>
    <col min="4" max="4" width="11.5703125" customWidth="1"/>
  </cols>
  <sheetData>
    <row r="2" spans="2:4">
      <c r="B2" s="157" t="s">
        <v>91</v>
      </c>
      <c r="C2" s="157"/>
      <c r="D2" s="157"/>
    </row>
    <row r="3" spans="2:4">
      <c r="B3" s="158" t="s">
        <v>92</v>
      </c>
      <c r="C3" s="158" t="s">
        <v>93</v>
      </c>
      <c r="D3" s="158" t="s">
        <v>94</v>
      </c>
    </row>
    <row r="4" spans="2:4" ht="14.25">
      <c r="B4" s="159">
        <v>39518</v>
      </c>
      <c r="C4" s="160" t="s">
        <v>95</v>
      </c>
      <c r="D4" s="160" t="s">
        <v>96</v>
      </c>
    </row>
    <row r="5" spans="2:4" ht="41.25">
      <c r="B5" s="159">
        <v>44607</v>
      </c>
      <c r="C5" s="160" t="s">
        <v>97</v>
      </c>
      <c r="D5" s="160" t="s">
        <v>98</v>
      </c>
    </row>
    <row r="6" spans="2:4" ht="41.25">
      <c r="B6" s="159">
        <v>45391</v>
      </c>
      <c r="C6" s="160" t="s">
        <v>99</v>
      </c>
      <c r="D6" s="160" t="s">
        <v>100</v>
      </c>
    </row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B5"/>
  <sheetViews>
    <sheetView workbookViewId="0">
      <selection activeCell="C7" sqref="C7"/>
    </sheetView>
  </sheetViews>
  <sheetFormatPr defaultColWidth="35" defaultRowHeight="12"/>
  <cols>
    <col min="1" max="1" width="9.28515625" style="25" customWidth="1"/>
    <col min="2" max="2" width="10.140625" style="25" bestFit="1" customWidth="1"/>
    <col min="3" max="16384" width="35" style="25"/>
  </cols>
  <sheetData>
    <row r="1" spans="2:2" ht="12.75" thickBot="1">
      <c r="B1" s="34" t="s">
        <v>20</v>
      </c>
    </row>
    <row r="2" spans="2:2">
      <c r="B2" s="27" t="s">
        <v>63</v>
      </c>
    </row>
    <row r="3" spans="2:2">
      <c r="B3" s="26" t="s">
        <v>101</v>
      </c>
    </row>
    <row r="4" spans="2:2" ht="12" customHeight="1">
      <c r="B4" s="26" t="s">
        <v>102</v>
      </c>
    </row>
    <row r="5" spans="2:2">
      <c r="B5" s="26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Iglesia BuenasNuevas</dc:creator>
  <cp:keywords/>
  <dc:description/>
  <cp:lastModifiedBy>Calidad</cp:lastModifiedBy>
  <cp:revision/>
  <dcterms:created xsi:type="dcterms:W3CDTF">2022-01-28T14:30:03Z</dcterms:created>
  <dcterms:modified xsi:type="dcterms:W3CDTF">2024-04-10T15:25:01Z</dcterms:modified>
  <cp:category/>
  <cp:contentStatus/>
</cp:coreProperties>
</file>