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ller\Downloads\"/>
    </mc:Choice>
  </mc:AlternateContent>
  <xr:revisionPtr revIDLastSave="0" documentId="8_{5531CC55-D37D-4C8A-858B-2FB045324F23}" xr6:coauthVersionLast="47" xr6:coauthVersionMax="47" xr10:uidLastSave="{00000000-0000-0000-0000-000000000000}"/>
  <bookViews>
    <workbookView xWindow="405" yWindow="45" windowWidth="28560" windowHeight="15450" firstSheet="20" activeTab="20" xr2:uid="{307AF02D-9315-45E2-A60A-0E40B16BF6B6}"/>
  </bookViews>
  <sheets>
    <sheet name="BARTOLO HDZ" sheetId="1" r:id="rId1"/>
    <sheet name="MARIA PAULINA OSORIO" sheetId="2" r:id="rId2"/>
    <sheet name="EFRAIN ESPINOSA" sheetId="3" r:id="rId3"/>
    <sheet name="CIELO MUÑOZ" sheetId="4" r:id="rId4"/>
    <sheet name="RODOLFO VISBAL" sheetId="5" r:id="rId5"/>
    <sheet name="EDELIA PAJARO" sheetId="6" r:id="rId6"/>
    <sheet name="MARIA EUGENIA GARCIA" sheetId="7" r:id="rId7"/>
    <sheet name="DORYS ARRIETA" sheetId="8" r:id="rId8"/>
    <sheet name="NORMA ROMAN" sheetId="9" r:id="rId9"/>
    <sheet name="ROSYANY RODRIGUEZ" sheetId="10" r:id="rId10"/>
    <sheet name="KAREN VELASQUEZ" sheetId="11" r:id="rId11"/>
    <sheet name="MIRYAM SOLORZANO" sheetId="12" r:id="rId12"/>
    <sheet name="LUCELY MORALES" sheetId="13" r:id="rId13"/>
    <sheet name="NICOLAS ROMERO" sheetId="14" r:id="rId14"/>
    <sheet name="CESAREO BUJ" sheetId="15" r:id="rId15"/>
    <sheet name="BLANCA FLORIAN" sheetId="16" r:id="rId16"/>
    <sheet name="MARIO LOMBANA" sheetId="17" r:id="rId17"/>
    <sheet name="CARLOS CARRASQUILLA" sheetId="18" r:id="rId18"/>
    <sheet name="ELIANA VALENZUELA" sheetId="19" r:id="rId19"/>
    <sheet name="LILA SILVA" sheetId="20" r:id="rId20"/>
    <sheet name="EDUARDO CASTRO" sheetId="21" r:id="rId21"/>
  </sheets>
  <definedNames>
    <definedName name="_xlnm.Print_Area" localSheetId="10">'KAREN VELASQUEZ'!$B$1:$I$75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1" i="21" l="1"/>
  <c r="H70" i="21"/>
  <c r="H69" i="21"/>
  <c r="G62" i="21"/>
  <c r="F62" i="21"/>
  <c r="H56" i="21" s="1"/>
  <c r="H64" i="21" s="1"/>
  <c r="E62" i="21"/>
  <c r="G55" i="21"/>
  <c r="F55" i="21"/>
  <c r="E55" i="21"/>
  <c r="H50" i="21"/>
  <c r="G49" i="21"/>
  <c r="F49" i="21"/>
  <c r="E49" i="21"/>
  <c r="H43" i="21"/>
  <c r="G42" i="21"/>
  <c r="F42" i="21"/>
  <c r="E42" i="21"/>
  <c r="H36" i="21"/>
  <c r="G35" i="21"/>
  <c r="F35" i="21"/>
  <c r="E35" i="21"/>
  <c r="H29" i="21"/>
  <c r="G28" i="21"/>
  <c r="F28" i="21"/>
  <c r="E28" i="21"/>
  <c r="H22" i="21"/>
  <c r="G21" i="21"/>
  <c r="F21" i="21"/>
  <c r="E21" i="21"/>
  <c r="H16" i="21"/>
  <c r="H71" i="20"/>
  <c r="H70" i="20"/>
  <c r="H69" i="20"/>
  <c r="G62" i="20"/>
  <c r="F62" i="20"/>
  <c r="E62" i="20"/>
  <c r="H56" i="20"/>
  <c r="G55" i="20"/>
  <c r="F55" i="20"/>
  <c r="E55" i="20"/>
  <c r="H50" i="20"/>
  <c r="G49" i="20"/>
  <c r="F49" i="20"/>
  <c r="E49" i="20"/>
  <c r="H43" i="20"/>
  <c r="G42" i="20"/>
  <c r="F42" i="20"/>
  <c r="E42" i="20"/>
  <c r="H36" i="20"/>
  <c r="G35" i="20"/>
  <c r="F35" i="20"/>
  <c r="E35" i="20"/>
  <c r="H29" i="20"/>
  <c r="G28" i="20"/>
  <c r="F28" i="20"/>
  <c r="E28" i="20"/>
  <c r="H22" i="20"/>
  <c r="G21" i="20"/>
  <c r="F21" i="20"/>
  <c r="E21" i="20"/>
  <c r="H16" i="20"/>
  <c r="H64" i="20" s="1"/>
  <c r="H71" i="19"/>
  <c r="H70" i="19"/>
  <c r="H69" i="19"/>
  <c r="G62" i="19"/>
  <c r="F62" i="19"/>
  <c r="E62" i="19"/>
  <c r="H56" i="19"/>
  <c r="G55" i="19"/>
  <c r="F55" i="19"/>
  <c r="E55" i="19"/>
  <c r="H50" i="19"/>
  <c r="G49" i="19"/>
  <c r="F49" i="19"/>
  <c r="E49" i="19"/>
  <c r="H43" i="19"/>
  <c r="G42" i="19"/>
  <c r="F42" i="19"/>
  <c r="E42" i="19"/>
  <c r="H36" i="19"/>
  <c r="G35" i="19"/>
  <c r="F35" i="19"/>
  <c r="E35" i="19"/>
  <c r="H29" i="19"/>
  <c r="G28" i="19"/>
  <c r="F28" i="19"/>
  <c r="E28" i="19"/>
  <c r="H22" i="19"/>
  <c r="G21" i="19"/>
  <c r="F21" i="19"/>
  <c r="E21" i="19"/>
  <c r="H16" i="19"/>
  <c r="H64" i="19" s="1"/>
  <c r="H71" i="18"/>
  <c r="H70" i="18"/>
  <c r="H69" i="18"/>
  <c r="G62" i="18"/>
  <c r="F62" i="18"/>
  <c r="H56" i="18" s="1"/>
  <c r="E62" i="18"/>
  <c r="G55" i="18"/>
  <c r="F55" i="18"/>
  <c r="E55" i="18"/>
  <c r="G49" i="18"/>
  <c r="F49" i="18"/>
  <c r="E49" i="18"/>
  <c r="H43" i="18"/>
  <c r="G42" i="18"/>
  <c r="F42" i="18"/>
  <c r="H36" i="18" s="1"/>
  <c r="E42" i="18"/>
  <c r="G35" i="18"/>
  <c r="F35" i="18"/>
  <c r="E35" i="18"/>
  <c r="H29" i="18"/>
  <c r="G28" i="18"/>
  <c r="F28" i="18"/>
  <c r="E28" i="18"/>
  <c r="G21" i="18"/>
  <c r="F21" i="18"/>
  <c r="E21" i="18"/>
  <c r="H16" i="18"/>
  <c r="H71" i="17"/>
  <c r="H70" i="17"/>
  <c r="H69" i="17"/>
  <c r="G62" i="17"/>
  <c r="F62" i="17"/>
  <c r="E62" i="17"/>
  <c r="H56" i="17" s="1"/>
  <c r="G55" i="17"/>
  <c r="F55" i="17"/>
  <c r="E55" i="17"/>
  <c r="H50" i="17"/>
  <c r="G49" i="17"/>
  <c r="F49" i="17"/>
  <c r="E49" i="17"/>
  <c r="H43" i="17"/>
  <c r="G42" i="17"/>
  <c r="F42" i="17"/>
  <c r="E42" i="17"/>
  <c r="H36" i="17"/>
  <c r="G35" i="17"/>
  <c r="F35" i="17"/>
  <c r="E35" i="17"/>
  <c r="H29" i="17"/>
  <c r="G28" i="17"/>
  <c r="H22" i="17" s="1"/>
  <c r="F28" i="17"/>
  <c r="E28" i="17"/>
  <c r="G21" i="17"/>
  <c r="F21" i="17"/>
  <c r="E21" i="17"/>
  <c r="H16" i="17"/>
  <c r="H71" i="16"/>
  <c r="H70" i="16"/>
  <c r="H69" i="16"/>
  <c r="G62" i="16"/>
  <c r="H56" i="16" s="1"/>
  <c r="F62" i="16"/>
  <c r="E62" i="16"/>
  <c r="G55" i="16"/>
  <c r="F55" i="16"/>
  <c r="E55" i="16"/>
  <c r="H50" i="16"/>
  <c r="G49" i="16"/>
  <c r="F49" i="16"/>
  <c r="E49" i="16"/>
  <c r="G42" i="16"/>
  <c r="F42" i="16"/>
  <c r="E42" i="16"/>
  <c r="G35" i="16"/>
  <c r="F35" i="16"/>
  <c r="E35" i="16"/>
  <c r="G28" i="16"/>
  <c r="H22" i="16" s="1"/>
  <c r="F28" i="16"/>
  <c r="E28" i="16"/>
  <c r="G21" i="16"/>
  <c r="H16" i="16" s="1"/>
  <c r="F21" i="16"/>
  <c r="E21" i="16"/>
  <c r="H71" i="15"/>
  <c r="H70" i="15"/>
  <c r="H69" i="15"/>
  <c r="G62" i="15"/>
  <c r="F62" i="15"/>
  <c r="E62" i="15"/>
  <c r="H56" i="15" s="1"/>
  <c r="G55" i="15"/>
  <c r="H50" i="15" s="1"/>
  <c r="F55" i="15"/>
  <c r="E55" i="15"/>
  <c r="G49" i="15"/>
  <c r="F49" i="15"/>
  <c r="E49" i="15"/>
  <c r="H43" i="15"/>
  <c r="G42" i="15"/>
  <c r="H36" i="15" s="1"/>
  <c r="F42" i="15"/>
  <c r="E42" i="15"/>
  <c r="G35" i="15"/>
  <c r="F35" i="15"/>
  <c r="E35" i="15"/>
  <c r="H29" i="15"/>
  <c r="G28" i="15"/>
  <c r="H22" i="15" s="1"/>
  <c r="F28" i="15"/>
  <c r="E28" i="15"/>
  <c r="G21" i="15"/>
  <c r="F21" i="15"/>
  <c r="E21" i="15"/>
  <c r="H16" i="15"/>
  <c r="H71" i="14"/>
  <c r="H70" i="14"/>
  <c r="H69" i="14"/>
  <c r="G62" i="14"/>
  <c r="F62" i="14"/>
  <c r="E62" i="14"/>
  <c r="H56" i="14"/>
  <c r="G55" i="14"/>
  <c r="F55" i="14"/>
  <c r="E55" i="14"/>
  <c r="H50" i="14"/>
  <c r="G49" i="14"/>
  <c r="F49" i="14"/>
  <c r="E49" i="14"/>
  <c r="H43" i="14"/>
  <c r="G42" i="14"/>
  <c r="F42" i="14"/>
  <c r="E42" i="14"/>
  <c r="H36" i="14"/>
  <c r="G35" i="14"/>
  <c r="F35" i="14"/>
  <c r="E35" i="14"/>
  <c r="H29" i="14"/>
  <c r="G28" i="14"/>
  <c r="F28" i="14"/>
  <c r="E28" i="14"/>
  <c r="H22" i="14"/>
  <c r="G21" i="14"/>
  <c r="F21" i="14"/>
  <c r="E21" i="14"/>
  <c r="H16" i="14"/>
  <c r="H64" i="14" s="1"/>
  <c r="H71" i="13"/>
  <c r="H70" i="13"/>
  <c r="H69" i="13"/>
  <c r="G62" i="13"/>
  <c r="F62" i="13"/>
  <c r="E62" i="13"/>
  <c r="H56" i="13"/>
  <c r="G55" i="13"/>
  <c r="F55" i="13"/>
  <c r="E55" i="13"/>
  <c r="H50" i="13"/>
  <c r="G49" i="13"/>
  <c r="F49" i="13"/>
  <c r="E49" i="13"/>
  <c r="H43" i="13"/>
  <c r="G42" i="13"/>
  <c r="F42" i="13"/>
  <c r="E42" i="13"/>
  <c r="H36" i="13"/>
  <c r="G35" i="13"/>
  <c r="F35" i="13"/>
  <c r="E35" i="13"/>
  <c r="H29" i="13"/>
  <c r="G28" i="13"/>
  <c r="F28" i="13"/>
  <c r="E28" i="13"/>
  <c r="H22" i="13"/>
  <c r="G21" i="13"/>
  <c r="F21" i="13"/>
  <c r="E21" i="13"/>
  <c r="H16" i="13"/>
  <c r="H64" i="13" s="1"/>
  <c r="H71" i="12"/>
  <c r="H70" i="12"/>
  <c r="H69" i="12"/>
  <c r="G62" i="12"/>
  <c r="F62" i="12"/>
  <c r="H56" i="12" s="1"/>
  <c r="E62" i="12"/>
  <c r="G55" i="12"/>
  <c r="F55" i="12"/>
  <c r="E55" i="12"/>
  <c r="H50" i="12"/>
  <c r="G49" i="12"/>
  <c r="F49" i="12"/>
  <c r="E49" i="12"/>
  <c r="H43" i="12"/>
  <c r="G42" i="12"/>
  <c r="F42" i="12"/>
  <c r="E42" i="12"/>
  <c r="H36" i="12"/>
  <c r="G35" i="12"/>
  <c r="F35" i="12"/>
  <c r="E35" i="12"/>
  <c r="H29" i="12"/>
  <c r="G28" i="12"/>
  <c r="F28" i="12"/>
  <c r="E28" i="12"/>
  <c r="H22" i="12"/>
  <c r="G21" i="12"/>
  <c r="F21" i="12"/>
  <c r="E21" i="12"/>
  <c r="H16" i="12"/>
  <c r="H64" i="12" s="1"/>
  <c r="H71" i="11"/>
  <c r="H70" i="11"/>
  <c r="H69" i="11"/>
  <c r="G62" i="11"/>
  <c r="F62" i="11"/>
  <c r="E62" i="11"/>
  <c r="G55" i="11"/>
  <c r="F55" i="11"/>
  <c r="E55" i="11"/>
  <c r="H50" i="11"/>
  <c r="G49" i="11"/>
  <c r="H43" i="11" s="1"/>
  <c r="F49" i="11"/>
  <c r="E49" i="11"/>
  <c r="G42" i="11"/>
  <c r="H36" i="11" s="1"/>
  <c r="F42" i="11"/>
  <c r="E42" i="11"/>
  <c r="G35" i="11"/>
  <c r="F35" i="11"/>
  <c r="E35" i="11"/>
  <c r="H29" i="11"/>
  <c r="G28" i="11"/>
  <c r="H22" i="11" s="1"/>
  <c r="F28" i="11"/>
  <c r="E28" i="11"/>
  <c r="G21" i="11"/>
  <c r="H16" i="11" s="1"/>
  <c r="F21" i="11"/>
  <c r="E21" i="11"/>
  <c r="H71" i="10"/>
  <c r="H70" i="10"/>
  <c r="H69" i="10"/>
  <c r="G62" i="10"/>
  <c r="F62" i="10"/>
  <c r="H56" i="10" s="1"/>
  <c r="E62" i="10"/>
  <c r="G55" i="10"/>
  <c r="F55" i="10"/>
  <c r="E55" i="10"/>
  <c r="H50" i="10"/>
  <c r="G49" i="10"/>
  <c r="F49" i="10"/>
  <c r="H43" i="10" s="1"/>
  <c r="E49" i="10"/>
  <c r="G42" i="10"/>
  <c r="F42" i="10"/>
  <c r="E42" i="10"/>
  <c r="H36" i="10"/>
  <c r="G35" i="10"/>
  <c r="F35" i="10"/>
  <c r="H29" i="10" s="1"/>
  <c r="E35" i="10"/>
  <c r="G28" i="10"/>
  <c r="F28" i="10"/>
  <c r="E28" i="10"/>
  <c r="H22" i="10"/>
  <c r="G21" i="10"/>
  <c r="F21" i="10"/>
  <c r="H16" i="10" s="1"/>
  <c r="E21" i="10"/>
  <c r="H71" i="9"/>
  <c r="H70" i="9"/>
  <c r="H69" i="9"/>
  <c r="G62" i="9"/>
  <c r="F62" i="9"/>
  <c r="H56" i="9" s="1"/>
  <c r="E62" i="9"/>
  <c r="G55" i="9"/>
  <c r="F55" i="9"/>
  <c r="E55" i="9"/>
  <c r="H50" i="9"/>
  <c r="G49" i="9"/>
  <c r="F49" i="9"/>
  <c r="H43" i="9" s="1"/>
  <c r="E49" i="9"/>
  <c r="G42" i="9"/>
  <c r="F42" i="9"/>
  <c r="E42" i="9"/>
  <c r="H36" i="9"/>
  <c r="G35" i="9"/>
  <c r="F35" i="9"/>
  <c r="H29" i="9" s="1"/>
  <c r="E35" i="9"/>
  <c r="G28" i="9"/>
  <c r="F28" i="9"/>
  <c r="E28" i="9"/>
  <c r="H22" i="9"/>
  <c r="G21" i="9"/>
  <c r="F21" i="9"/>
  <c r="H16" i="9" s="1"/>
  <c r="H64" i="9" s="1"/>
  <c r="E21" i="9"/>
  <c r="H71" i="8"/>
  <c r="H70" i="8"/>
  <c r="H69" i="8"/>
  <c r="G62" i="8"/>
  <c r="F62" i="8"/>
  <c r="E62" i="8"/>
  <c r="H56" i="8"/>
  <c r="G55" i="8"/>
  <c r="F55" i="8"/>
  <c r="E55" i="8"/>
  <c r="H50" i="8"/>
  <c r="G49" i="8"/>
  <c r="F49" i="8"/>
  <c r="E49" i="8"/>
  <c r="H43" i="8"/>
  <c r="G42" i="8"/>
  <c r="F42" i="8"/>
  <c r="E42" i="8"/>
  <c r="H36" i="8"/>
  <c r="G35" i="8"/>
  <c r="F35" i="8"/>
  <c r="E35" i="8"/>
  <c r="H29" i="8"/>
  <c r="G28" i="8"/>
  <c r="F28" i="8"/>
  <c r="E28" i="8"/>
  <c r="H22" i="8"/>
  <c r="G21" i="8"/>
  <c r="F21" i="8"/>
  <c r="E21" i="8"/>
  <c r="H16" i="8"/>
  <c r="H64" i="8" s="1"/>
  <c r="H71" i="7"/>
  <c r="H70" i="7"/>
  <c r="H69" i="7"/>
  <c r="G62" i="7"/>
  <c r="F62" i="7"/>
  <c r="E62" i="7"/>
  <c r="H56" i="7"/>
  <c r="G55" i="7"/>
  <c r="F55" i="7"/>
  <c r="E55" i="7"/>
  <c r="H50" i="7"/>
  <c r="G49" i="7"/>
  <c r="F49" i="7"/>
  <c r="E49" i="7"/>
  <c r="H43" i="7"/>
  <c r="G42" i="7"/>
  <c r="F42" i="7"/>
  <c r="E42" i="7"/>
  <c r="H36" i="7"/>
  <c r="G35" i="7"/>
  <c r="F35" i="7"/>
  <c r="E35" i="7"/>
  <c r="H29" i="7"/>
  <c r="G28" i="7"/>
  <c r="F28" i="7"/>
  <c r="E28" i="7"/>
  <c r="H22" i="7"/>
  <c r="G21" i="7"/>
  <c r="F21" i="7"/>
  <c r="E21" i="7"/>
  <c r="H16" i="7"/>
  <c r="H64" i="7" s="1"/>
  <c r="H71" i="6"/>
  <c r="H70" i="6"/>
  <c r="H69" i="6"/>
  <c r="G62" i="6"/>
  <c r="F62" i="6"/>
  <c r="E62" i="6"/>
  <c r="H56" i="6"/>
  <c r="G55" i="6"/>
  <c r="F55" i="6"/>
  <c r="E55" i="6"/>
  <c r="H50" i="6"/>
  <c r="G49" i="6"/>
  <c r="F49" i="6"/>
  <c r="E49" i="6"/>
  <c r="H43" i="6"/>
  <c r="G42" i="6"/>
  <c r="F42" i="6"/>
  <c r="E42" i="6"/>
  <c r="H36" i="6"/>
  <c r="G35" i="6"/>
  <c r="F35" i="6"/>
  <c r="E35" i="6"/>
  <c r="H29" i="6" s="1"/>
  <c r="G28" i="6"/>
  <c r="F28" i="6"/>
  <c r="E28" i="6"/>
  <c r="H22" i="6"/>
  <c r="G21" i="6"/>
  <c r="F21" i="6"/>
  <c r="E21" i="6"/>
  <c r="H16" i="6"/>
  <c r="H64" i="6" s="1"/>
  <c r="H71" i="5"/>
  <c r="H70" i="5"/>
  <c r="H69" i="5"/>
  <c r="G62" i="5"/>
  <c r="H56" i="5" s="1"/>
  <c r="F62" i="5"/>
  <c r="E62" i="5"/>
  <c r="G55" i="5"/>
  <c r="F55" i="5"/>
  <c r="E55" i="5"/>
  <c r="H50" i="5"/>
  <c r="G49" i="5"/>
  <c r="F49" i="5"/>
  <c r="E49" i="5"/>
  <c r="H43" i="5"/>
  <c r="G42" i="5"/>
  <c r="F42" i="5"/>
  <c r="E42" i="5"/>
  <c r="H36" i="5"/>
  <c r="G35" i="5"/>
  <c r="F35" i="5"/>
  <c r="E35" i="5"/>
  <c r="H29" i="5"/>
  <c r="G28" i="5"/>
  <c r="F28" i="5"/>
  <c r="E28" i="5"/>
  <c r="H22" i="5"/>
  <c r="G21" i="5"/>
  <c r="F21" i="5"/>
  <c r="E21" i="5"/>
  <c r="H16" i="5"/>
  <c r="H64" i="5" s="1"/>
  <c r="H71" i="4"/>
  <c r="H70" i="4"/>
  <c r="H69" i="4"/>
  <c r="G62" i="4"/>
  <c r="F62" i="4"/>
  <c r="H56" i="4" s="1"/>
  <c r="H64" i="4" s="1"/>
  <c r="E62" i="4"/>
  <c r="G55" i="4"/>
  <c r="F55" i="4"/>
  <c r="E55" i="4"/>
  <c r="H50" i="4"/>
  <c r="G49" i="4"/>
  <c r="F49" i="4"/>
  <c r="E49" i="4"/>
  <c r="H43" i="4"/>
  <c r="G42" i="4"/>
  <c r="F42" i="4"/>
  <c r="E42" i="4"/>
  <c r="H36" i="4"/>
  <c r="G35" i="4"/>
  <c r="F35" i="4"/>
  <c r="E35" i="4"/>
  <c r="H29" i="4"/>
  <c r="G28" i="4"/>
  <c r="F28" i="4"/>
  <c r="E28" i="4"/>
  <c r="H22" i="4"/>
  <c r="G21" i="4"/>
  <c r="F21" i="4"/>
  <c r="E21" i="4"/>
  <c r="H16" i="4"/>
  <c r="H71" i="3"/>
  <c r="H70" i="3"/>
  <c r="H69" i="3"/>
  <c r="H64" i="3"/>
  <c r="G62" i="3"/>
  <c r="F62" i="3"/>
  <c r="E62" i="3"/>
  <c r="H56" i="3"/>
  <c r="G55" i="3"/>
  <c r="F55" i="3"/>
  <c r="E55" i="3"/>
  <c r="H50" i="3"/>
  <c r="G49" i="3"/>
  <c r="F49" i="3"/>
  <c r="E49" i="3"/>
  <c r="H43" i="3"/>
  <c r="G42" i="3"/>
  <c r="F42" i="3"/>
  <c r="E42" i="3"/>
  <c r="H36" i="3"/>
  <c r="G35" i="3"/>
  <c r="F35" i="3"/>
  <c r="E35" i="3"/>
  <c r="H29" i="3"/>
  <c r="G28" i="3"/>
  <c r="F28" i="3"/>
  <c r="E28" i="3"/>
  <c r="H22" i="3"/>
  <c r="G21" i="3"/>
  <c r="F21" i="3"/>
  <c r="E21" i="3"/>
  <c r="H16" i="3"/>
  <c r="H71" i="2"/>
  <c r="H70" i="2"/>
  <c r="H69" i="2"/>
  <c r="H64" i="2"/>
  <c r="G62" i="2"/>
  <c r="F62" i="2"/>
  <c r="E62" i="2"/>
  <c r="H56" i="2"/>
  <c r="G55" i="2"/>
  <c r="F55" i="2"/>
  <c r="E55" i="2"/>
  <c r="H50" i="2"/>
  <c r="G49" i="2"/>
  <c r="F49" i="2"/>
  <c r="E49" i="2"/>
  <c r="H43" i="2"/>
  <c r="G42" i="2"/>
  <c r="F42" i="2"/>
  <c r="E42" i="2"/>
  <c r="H36" i="2"/>
  <c r="G35" i="2"/>
  <c r="F35" i="2"/>
  <c r="E35" i="2"/>
  <c r="H29" i="2"/>
  <c r="G28" i="2"/>
  <c r="F28" i="2"/>
  <c r="E28" i="2"/>
  <c r="H22" i="2"/>
  <c r="G21" i="2"/>
  <c r="F21" i="2"/>
  <c r="E21" i="2"/>
  <c r="H16" i="2"/>
  <c r="H71" i="1"/>
  <c r="H70" i="1"/>
  <c r="H69" i="1"/>
  <c r="G62" i="1"/>
  <c r="F62" i="1"/>
  <c r="E62" i="1"/>
  <c r="G55" i="1"/>
  <c r="F55" i="1"/>
  <c r="E55" i="1"/>
  <c r="G49" i="1"/>
  <c r="F49" i="1"/>
  <c r="E49" i="1"/>
  <c r="G42" i="1"/>
  <c r="F42" i="1"/>
  <c r="E42" i="1"/>
  <c r="G35" i="1"/>
  <c r="F35" i="1"/>
  <c r="E35" i="1"/>
  <c r="G28" i="1"/>
  <c r="F28" i="1"/>
  <c r="E28" i="1"/>
  <c r="G21" i="1"/>
  <c r="F21" i="1"/>
  <c r="E21" i="1"/>
  <c r="H22" i="18" l="1"/>
  <c r="H50" i="18"/>
  <c r="H64" i="18"/>
  <c r="H64" i="17"/>
  <c r="H56" i="11"/>
  <c r="H64" i="11" s="1"/>
  <c r="H29" i="16"/>
  <c r="H43" i="16"/>
  <c r="H36" i="16"/>
  <c r="H64" i="16"/>
  <c r="H64" i="15"/>
  <c r="H64" i="10"/>
  <c r="H50" i="1"/>
  <c r="H43" i="1"/>
  <c r="H36" i="1"/>
  <c r="H29" i="1"/>
  <c r="H22" i="1"/>
  <c r="H16" i="1"/>
  <c r="H56" i="1"/>
  <c r="H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AEAFCA23-768D-49B6-B51A-E1CCBD9A094B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7F281FEA-D6E1-474E-B59C-E73A2B46FBC2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F0B37E10-C39E-42FE-97CA-87A746336BDB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9A44FB8D-CB9D-4690-A335-D250C07F7C31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7EE8CF0F-6CA0-45D1-B99A-D8631499A153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162DCBEA-4A84-4B01-B858-F9E4D656E906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A3AD853D-4C9D-416D-9379-7A511042CEBD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585F53C3-BE7C-4A8C-90E9-A27B523AC86B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3E63DF28-E299-48B4-A82E-B9C094BC0C60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067764EC-6751-458A-A05E-D9EA5FD080B3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4E732C71-8574-4121-8E4D-19A993410F6A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CFABF301-50C8-4A6E-9086-90E5121EE2C7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8CAF1623-E232-4B86-82E0-719A2D58654E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BF07A6B7-488D-4D3D-A22C-1C29B9DC730F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B7974C76-4471-483F-81DC-A4522EE43EBE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2376855E-91E5-4844-AB00-2F2675D8CA99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9CD6F8AE-F1D2-4979-9ADE-9B822E0C96DC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59B545D1-DF68-45F0-B975-9FD6D40E30AE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3C682704-C93B-4DBA-962F-23ECCAED7C1F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CD056F30-6CF8-4840-938B-4065F2851DBE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1FCCDD45-70CD-4CE3-86BF-33845930B23B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00530DB3-66D6-496C-9754-DB3E456B3EA9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E663D6DF-3A45-474B-B2E6-420577405443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7D7492C6-8D16-40A5-9857-C1F70BFDE19A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46635D09-4AAE-4645-A9EB-1393A8E6A625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8A28D6B2-02C9-4337-B9F0-218EB38A14EE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519DC4BE-B7A4-4E34-BC23-882CA1BCB85B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7AE8E44D-1313-4722-B44B-E9749410C41B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95196ABC-C463-4758-9E66-EFE78E0523C3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2230C898-BA24-4C12-90DA-C016819731E8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0AF017F3-2F82-43B0-997B-8B233B4DAAF4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4D54B711-801C-47F4-8AAA-4CB63F408325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3F8CCB99-7180-49F1-8BFB-E04D93C2F595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81C5D331-E91F-4570-ADAA-6DF254AFC70A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B6DFFFEE-F244-461F-9410-E36DF38900C1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C8047690-5BDC-448B-A949-7AEBB1AE9A53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D0E901F7-CCB3-4721-B04F-763593347897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2EF5E51B-B715-47D7-8F60-A4BC831EBC31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895B8E32-0C99-47BF-A1D4-7CE7576F3DC7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3C6E64B4-B01D-48BA-B0D0-04BB3EA629DB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CC73BFEC-71AC-4714-986F-A2C243D6F5B7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D477076C-7B38-4E24-9AE3-B41FBB50895A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12BF8209-C00A-4F4F-8F94-560636F90600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D37D4AC3-A7D6-4F21-B9AD-25CA62955471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A6EE9C5A-F5D9-4242-8FF2-77A7094210FE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07731FB0-1C5A-4BF2-B6AC-B15D042B4EE6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52D17CFA-43B6-4B0D-ACC3-7E959FDD1A56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FDD52498-946A-4C59-B9B7-EF7F0A9F2421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FBAE10D4-D038-4276-BA0E-72CDD5147F10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04869D6D-2BB4-4DE2-85D6-B7FD02BDD7E7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C2F8D22E-9898-4617-8104-7F3A3E15B373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A6880F50-A930-441D-8730-8B09E08D4416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BB3DBFB1-AAAE-4E33-9390-10E032D9205C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58FDE4D8-1135-4798-AB39-134C9A8B06DE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82C26841-9929-438F-AC27-2C57038F7346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86025C9E-9374-455F-9BCB-5DF570AD6137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1CD70EB7-BF87-4B88-9BB1-87F1025A791D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1343024D-C19D-49F6-B63C-A66189A9A3B6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80C14632-F82E-44C8-8965-D9C07E2EC58D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84C7686E-E9E8-46FA-BBB6-0838E090572A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Ligia del Pilar Agudelo</author>
  </authors>
  <commentList>
    <comment ref="B1" authorId="0" shapeId="0" xr:uid="{D2F88F55-9E0C-4EF3-A509-ECF23FCA354F}">
      <text>
        <r>
          <rPr>
            <b/>
            <sz val="9"/>
            <color indexed="81"/>
            <rFont val="Tahoma"/>
            <family val="2"/>
          </rPr>
          <t>Se deben elegir 5 competencias para ser evaluadas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 xr:uid="{EE6BDD22-7039-468B-99C0-270BB9C98352}">
      <text>
        <r>
          <rPr>
            <sz val="9"/>
            <color indexed="81"/>
            <rFont val="Tahoma"/>
            <family val="2"/>
          </rPr>
          <t xml:space="preserve">Sumatoria simple de la evaluación (previa conversión según pesos asignados por evaluador) dividido por el numero de competencias evaluadas
</t>
        </r>
      </text>
    </comment>
    <comment ref="I64" authorId="1" shapeId="0" xr:uid="{9687F4EC-EAB8-472B-98AF-95E425563C94}">
      <text>
        <r>
          <rPr>
            <b/>
            <sz val="9"/>
            <color indexed="81"/>
            <rFont val="Tahoma"/>
            <family val="2"/>
          </rPr>
          <t>Resultado porcentual de las competencias que pesan el 20% de la evaluación individual</t>
        </r>
      </text>
    </comment>
  </commentList>
</comments>
</file>

<file path=xl/sharedStrings.xml><?xml version="1.0" encoding="utf-8"?>
<sst xmlns="http://schemas.openxmlformats.org/spreadsheetml/2006/main" count="1974" uniqueCount="107">
  <si>
    <t xml:space="preserve">FORMATO 2. VALORACION DE COMPETENCIAS A TRAVÉS DE LOS PILARES </t>
  </si>
  <si>
    <t>Criterios de valoracion</t>
  </si>
  <si>
    <t>Es consistente en su comportamiento, da ejemplo e influye en otros,  es un referente en su organización  y trasciende su entorno de gestión.</t>
  </si>
  <si>
    <t>Es consistente en su comportamiento y se destaca entre sus pares y en los entornos donde se desenvuelve.  Puede afianzar.</t>
  </si>
  <si>
    <t>Su comportamiento se evidencia de manera regular en los entornos en los que se desenvuelve. Puede mejorar.</t>
  </si>
  <si>
    <t xml:space="preserve">No es consistente en su comportamiento, requiere de acompañamiento. Puede mejorar.   </t>
  </si>
  <si>
    <t xml:space="preserve">
Su comportamiento no se manifiesta, requiere de retroalimentación directa y acompañamiento. Puede mejorar.
</t>
  </si>
  <si>
    <t>Nota: El número de pares, subalternos y socios de valor, será potestativo de la entidad, se recomienda como mínimo dos de cada uno.</t>
  </si>
  <si>
    <t>Nota: Con este formato 2 se están evaluando los Pilares 2, 3 y 4.</t>
  </si>
  <si>
    <t>Competencias directivas</t>
  </si>
  <si>
    <t>Definición de la competencia</t>
  </si>
  <si>
    <t>Conductas asociadas</t>
  </si>
  <si>
    <t>Valoracion de los servidores publicos  [1-5]</t>
  </si>
  <si>
    <t>Valoracion actual</t>
  </si>
  <si>
    <t xml:space="preserve">Comentarios para la retroalimentación </t>
  </si>
  <si>
    <t xml:space="preserve">Superior
</t>
  </si>
  <si>
    <t xml:space="preserve">
Par
</t>
  </si>
  <si>
    <t>Subalterno</t>
  </si>
  <si>
    <t>Compromiso con la organización</t>
  </si>
  <si>
    <t>Alinear el propio comportamiento a las necesidades, prioridades y metas organizacionales</t>
  </si>
  <si>
    <t>Promueve el cumplimiento de las metas de la organización y respeta sus normas.</t>
  </si>
  <si>
    <t>Antepone las necesidades de la organización a sus propias necesidades.</t>
  </si>
  <si>
    <t>Apoya a la organización en situaciones difíciles.</t>
  </si>
  <si>
    <t>Demuestra sentido de pertenencia en todas sus actuaciones.</t>
  </si>
  <si>
    <t>Toma la iniciativa de colaborar con sus compañeros y con otras áreas cuando se requiere, sin descuidar sus tareas.</t>
  </si>
  <si>
    <t>Total Puntaje Evaluador</t>
  </si>
  <si>
    <t>Visión estratégica</t>
  </si>
  <si>
    <t>Anticipar oportunidades y riesgos en el mediano y largo plazo para el área a cargo, la organización y su entorno, de modo tal que la estrategia directiva identifique la alternativa más adecuada frente a cada situación presente o eventual, comunicando al equipo la lógica de las decisiones directivas que contribuyan al beneficio de la entidad y del país</t>
  </si>
  <si>
    <t> Articula objetivos, recursos y metas de forma tal que los resultados generen valor</t>
  </si>
  <si>
    <t>Adopta alternativas si el contexto presenta obstrucciones a la ejecución de la planeación anual, involucrando al equipo, aliados y superiores para el logro de los objetivos</t>
  </si>
  <si>
    <t>Vincula a los actores con incidencia potencial en los resultados del área a su cargo, para articular acciones o anticipar negociaciones necesarias</t>
  </si>
  <si>
    <t>Monitorea periódicamente los resultados alcanzados e introduce cambios en la planeación para alcanzarlos</t>
  </si>
  <si>
    <t>Presenta nuevas estrategias ante aliados y superiores para contribuir al logro de los objetivos institucionales</t>
  </si>
  <si>
    <t>Comunica de manera asertiva, clara y contundente el objetivo o la meta, logrando la motivación y compromiso de los equipos de trabajo</t>
  </si>
  <si>
    <t>Planeación</t>
  </si>
  <si>
    <t>Determinar eficazmente las metas y prioridades institucionales, identificando las acciones, los responsables, los plazos y los recursos requeridos para alcanzarlas</t>
  </si>
  <si>
    <t>Prevé situaciones y escenarios futuros</t>
  </si>
  <si>
    <t>Establece los planes de acción necesarios para el desarrollo de los objetivos estratégicos, teniendo en cuenta actividades, responsables, plazos y recursos requeridos; promoviendo altos estándares de desempeño</t>
  </si>
  <si>
    <t>Hace seguimiento a la planeación institucional, con base en los indicadores y metas planeadas, verificando que se realicen los ajustes y retroalimentando el proceso</t>
  </si>
  <si>
    <t>Orienta la planeación institucional con una visión estratégica, que tiene en cuenta las necesidades y expectativas de los usuarios y ciudadanos</t>
  </si>
  <si>
    <t>Optimiza el uso de los recursos</t>
  </si>
  <si>
    <t>Concreta oportunidades que generan valor a corto, mediano y largo plazo</t>
  </si>
  <si>
    <t>Toma de decisiones</t>
  </si>
  <si>
    <t>Elegir entre dos o más alternativas para solucionar un problema o atender una situación, comprometiéndose con acciones concretas y consecuentes con la decisión</t>
  </si>
  <si>
    <t>Elige con oportunidad, entre las alternativas disponibles, los proyectos a realizar, estableciendo responsabilidades precisas con base en las prioridades de la entidad</t>
  </si>
  <si>
    <t>Toma en cuenta la opinión técnica de los miembros de su equipo al analizar las alternativas existentes para tomar una decisión y desarrollarla</t>
  </si>
  <si>
    <t>Decide en situaciones de alta complejidad e incertidumbre teniendo en consideración la consecución de logros y objetivos de la entidad</t>
  </si>
  <si>
    <t>Efectúa los cambios que considera necesarios para solucionar los problemas detectados o atender situaciones particulares y se hace responsable de la decisión tomada</t>
  </si>
  <si>
    <t>Detecta amenazas y oportunidades frente a posibles decisiones y elige de forma pertinente</t>
  </si>
  <si>
    <t>Asume los riesgos de las decisiones tomadas</t>
  </si>
  <si>
    <t>Gestión del desarrollo de las personas</t>
  </si>
  <si>
    <t>Forjar un clima laboral en el que los intereses de los equipos y de las personas se armonicen con los objetivos y resultados de la organización, generando oportunidades de aprendizaje y desarrollo, además de incentivos para reforzar el alto rendimiento</t>
  </si>
  <si>
    <t>Identifica las competencias de los miembros del equipo, las evalúa y las impulsa activamente para su desarrollo y aplicación a las tareas asignadas.</t>
  </si>
  <si>
    <t>Promueve la formación de equipos con interáreas positivas y genera espacios de aprendizaje colaborativo, poniendo en común experiencias, hallazgos y problemas.</t>
  </si>
  <si>
    <t>Organiza los entornos de trabajo para fomentar la polivalencia profesional de los miembros del equipo, facilitando la rotación de puestos y de tareas.</t>
  </si>
  <si>
    <t>Asume una función orientadora para promover y afianzar las mejores prácticas y desempeños.</t>
  </si>
  <si>
    <t>Empodera a los miembros del equipo dándoles autonomía y poder de decisión, preservando la equidad interna y generando compromiso en su equipo de trabajo.</t>
  </si>
  <si>
    <t>Se capacita permanentemente y actualiza sus competencias y estrategias directivas.</t>
  </si>
  <si>
    <t>Pensamiento sistémico</t>
  </si>
  <si>
    <t>Comprender y afrontar la realidad y sus conexiones para abordar el funcionamiento integral y articulado de la organización e incidir en los resultados esperados</t>
  </si>
  <si>
    <t>Integra varias áreas de conocimiento para interpretar las interacciones del entorno</t>
  </si>
  <si>
    <t>Comprende y gestiona las interrelaciones entre las causas y los efectos dentro de los diferentes procesos en los que participa</t>
  </si>
  <si>
    <t>Identifica la dinámica de los sistemas en los que se ve inmerso y sus conexiones para afrontar los retos del entorno</t>
  </si>
  <si>
    <t>Participa activamente en el equipo considerando su complejidad e interárea para impactar en los resultados esperados</t>
  </si>
  <si>
    <t>Influye positivamente al equipo desde una perspectiva sistémica, generando una dinámica propia que integre diversos enfoques para interpretar el entorno.</t>
  </si>
  <si>
    <t>Liderazgo efectivo</t>
  </si>
  <si>
    <t>Gerenciar equipos, optimizando la aplicación del talento disponible y creando un entorno positivo y de compromiso para el logro de los resultados</t>
  </si>
  <si>
    <t>Traduce la visión y logra que cada miembro del equipo se comprometa y aporte, en un entorno participativo y de toma de decisiones.</t>
  </si>
  <si>
    <t>Forma equipos y les delega responsabilidades y tareas en función de las competencias, el potencial y los intereses de los miembros del equipo.</t>
  </si>
  <si>
    <t>Crea compromiso y moviliza a los miembros de su equipo a gestionar, aceptar retos, desafíos y directrices, superando intereses personales para alcanzar las metas.</t>
  </si>
  <si>
    <t>Brinda apoyo y motiva a su equipo en momentos de adversidad, a la vez que comparte las mejores prácticas y desempeños y celebra el éxito con su gente, incidiendo positivamente en la calidad de vida laboral.</t>
  </si>
  <si>
    <t>Propicia, favorece y acompaña las condiciones para generar y mantener un clima laboral positivo en un entorno de inclusión.</t>
  </si>
  <si>
    <t>Fomenta la comunicación clara y concreta en un entorno de respeto.</t>
  </si>
  <si>
    <t xml:space="preserve">Valoracion  final </t>
  </si>
  <si>
    <t>Superior</t>
  </si>
  <si>
    <t>Par</t>
  </si>
  <si>
    <t>Con base en las respuestas de la valoración de competencias y la vivencia de los valores de integridad del servicio público, ¿Considera usted que el Gerente cosntruye integridad en coherencia en el pensar, decir y hacer en la gestión y en su comportamiento?</t>
  </si>
  <si>
    <t>Construcción de integridad</t>
  </si>
  <si>
    <t>En relación con las competencias, el Gerente aporta en la transformación cultural de la entidad a través de su gestión, el desarrollo del equipo de trabajo y la construcción de la integridad.</t>
  </si>
  <si>
    <t>Gestión cultural</t>
  </si>
  <si>
    <t>De acuerdo con las respuestas relacionadas con el desarrollo de personas, ¿Considera usted que el Gerente, aporta en el desarrollo del equipo de trabajo a su cargo?</t>
  </si>
  <si>
    <t>Desarrollo de personas y equipos</t>
  </si>
  <si>
    <t xml:space="preserve">FECHA </t>
  </si>
  <si>
    <t>Diciembre 27 de 2023</t>
  </si>
  <si>
    <t>BARTOLO HERNANDEZ</t>
  </si>
  <si>
    <t>VIGENCIA</t>
  </si>
  <si>
    <t xml:space="preserve">Nombre y Firma del Gerente Público </t>
  </si>
  <si>
    <t>MARIA PAULINA OSORIO</t>
  </si>
  <si>
    <t>EFRAIN ESPINOSA</t>
  </si>
  <si>
    <t>CIELO MUÑOZ</t>
  </si>
  <si>
    <t>RODOLFO VISBAL</t>
  </si>
  <si>
    <t>EDELIA PAJARO</t>
  </si>
  <si>
    <t>MARIA EUGENIA GARCIA</t>
  </si>
  <si>
    <t>DORYS ARRIETA</t>
  </si>
  <si>
    <t>NORMA ROMAN</t>
  </si>
  <si>
    <t>ROSYANY RODRIGUEZ</t>
  </si>
  <si>
    <t>KAREN VELASQUEZ</t>
  </si>
  <si>
    <t>MIRYAM SOLORZANO</t>
  </si>
  <si>
    <t>LUCELY MORALES</t>
  </si>
  <si>
    <t>NICOLAS ROMERO</t>
  </si>
  <si>
    <t>CESAREO BUJ</t>
  </si>
  <si>
    <t>BLANCA FLORIAN</t>
  </si>
  <si>
    <t>MARIO LOMBANA</t>
  </si>
  <si>
    <t>CARLOS CARRASQUILLA</t>
  </si>
  <si>
    <t>ELIANA VALENZUELA</t>
  </si>
  <si>
    <t>LILASILVA</t>
  </si>
  <si>
    <t>EDUARDO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</si>
</sst>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0"/>
      <name val="Arial"/>
      <family val="2"/>
    </font>
    <font>
      <sz val="11"/>
      <color theme="1"/>
      <name val="Times New Roman"/>
      <family val="1"/>
    </font>
    <font>
      <b/>
      <sz val="14"/>
      <color rgb="FF002060"/>
      <name val="Arial"/>
      <family val="2"/>
    </font>
    <font>
      <sz val="11"/>
      <color rgb="FF002060"/>
      <name val="Arial"/>
      <family val="2"/>
    </font>
    <font>
      <sz val="11"/>
      <color theme="1"/>
      <name val="Arial Narrow"/>
      <family val="2"/>
    </font>
    <font>
      <b/>
      <sz val="11"/>
      <color rgb="FF002060"/>
      <name val="Arial"/>
      <family val="2"/>
    </font>
    <font>
      <sz val="11"/>
      <color rgb="FF000000"/>
      <name val="Arial"/>
      <family val="2"/>
    </font>
    <font>
      <b/>
      <sz val="16"/>
      <color theme="0"/>
      <name val="Arial"/>
      <family val="2"/>
    </font>
    <font>
      <b/>
      <sz val="11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4"/>
      <color rgb="FF002060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Arial"/>
      <family val="2"/>
    </font>
    <font>
      <b/>
      <sz val="12"/>
      <color theme="8" tint="-0.499984740745262"/>
      <name val="Arial"/>
      <family val="2"/>
    </font>
    <font>
      <sz val="12"/>
      <color theme="8" tint="-0.499984740745262"/>
      <name val="Times New Roman"/>
      <family val="1"/>
    </font>
    <font>
      <sz val="12"/>
      <color theme="8" tint="-0.49998474074526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EAEFFA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3067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rgb="FF6666FF"/>
      </left>
      <right/>
      <top style="medium">
        <color rgb="FF6666FF"/>
      </top>
      <bottom style="medium">
        <color rgb="FF6666FF"/>
      </bottom>
      <diagonal/>
    </border>
    <border>
      <left/>
      <right/>
      <top style="medium">
        <color rgb="FF6666FF"/>
      </top>
      <bottom style="medium">
        <color rgb="FF6666FF"/>
      </bottom>
      <diagonal/>
    </border>
    <border>
      <left/>
      <right style="medium">
        <color rgb="FF6666FF"/>
      </right>
      <top style="medium">
        <color rgb="FF6666FF"/>
      </top>
      <bottom style="medium">
        <color rgb="FF6666FF"/>
      </bottom>
      <diagonal/>
    </border>
    <border>
      <left style="medium">
        <color rgb="FF6666FF"/>
      </left>
      <right/>
      <top/>
      <bottom/>
      <diagonal/>
    </border>
    <border>
      <left/>
      <right style="medium">
        <color rgb="FF6666FF"/>
      </right>
      <top/>
      <bottom/>
      <diagonal/>
    </border>
    <border>
      <left style="medium">
        <color rgb="FF6666FF"/>
      </left>
      <right/>
      <top/>
      <bottom style="medium">
        <color rgb="FF6666FF"/>
      </bottom>
      <diagonal/>
    </border>
    <border>
      <left/>
      <right/>
      <top/>
      <bottom style="medium">
        <color rgb="FF6666FF"/>
      </bottom>
      <diagonal/>
    </border>
    <border>
      <left/>
      <right style="medium">
        <color rgb="FF6666FF"/>
      </right>
      <top/>
      <bottom style="medium">
        <color rgb="FF6666FF"/>
      </bottom>
      <diagonal/>
    </border>
    <border>
      <left style="medium">
        <color rgb="FF6666FF"/>
      </left>
      <right style="thin">
        <color rgb="FF002060"/>
      </right>
      <top style="medium">
        <color rgb="FF6666FF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6666FF"/>
      </top>
      <bottom style="thin">
        <color rgb="FF002060"/>
      </bottom>
      <diagonal/>
    </border>
    <border>
      <left style="thin">
        <color rgb="FF002060"/>
      </left>
      <right style="medium">
        <color rgb="FF6666FF"/>
      </right>
      <top style="medium">
        <color rgb="FF6666FF"/>
      </top>
      <bottom style="thin">
        <color rgb="FF002060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6666FF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6666FF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medium">
        <color rgb="FF002060"/>
      </right>
      <top/>
      <bottom/>
      <diagonal/>
    </border>
    <border>
      <left style="medium">
        <color rgb="FF6666FF"/>
      </left>
      <right style="thin">
        <color rgb="FF002060"/>
      </right>
      <top style="thin">
        <color rgb="FF002060"/>
      </top>
      <bottom style="medium">
        <color rgb="FF6666FF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6666FF"/>
      </bottom>
      <diagonal/>
    </border>
    <border>
      <left style="thin">
        <color rgb="FF002060"/>
      </left>
      <right style="medium">
        <color rgb="FF6666FF"/>
      </right>
      <top style="thin">
        <color rgb="FF002060"/>
      </top>
      <bottom style="medium">
        <color rgb="FF6666FF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6666FF"/>
      </left>
      <right style="medium">
        <color rgb="FF002060"/>
      </right>
      <top style="medium">
        <color rgb="FF6666FF"/>
      </top>
      <bottom/>
      <diagonal/>
    </border>
    <border>
      <left style="medium">
        <color rgb="FF002060"/>
      </left>
      <right style="medium">
        <color rgb="FF002060"/>
      </right>
      <top style="medium">
        <color rgb="FF6666FF"/>
      </top>
      <bottom style="medium">
        <color rgb="FF002060"/>
      </bottom>
      <diagonal/>
    </border>
    <border>
      <left style="medium">
        <color rgb="FF002060"/>
      </left>
      <right style="medium">
        <color rgb="FF6666FF"/>
      </right>
      <top style="medium">
        <color rgb="FF6666FF"/>
      </top>
      <bottom style="thin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6666FF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6666FF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6666FF"/>
      </bottom>
      <diagonal/>
    </border>
    <border>
      <left style="medium">
        <color rgb="FF002060"/>
      </left>
      <right style="medium">
        <color rgb="FF6666FF"/>
      </right>
      <top style="thin">
        <color rgb="FF002060"/>
      </top>
      <bottom style="medium">
        <color rgb="FF6666FF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6666FF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6666FF"/>
      </bottom>
      <diagonal/>
    </border>
    <border>
      <left/>
      <right/>
      <top style="medium">
        <color rgb="FF6666FF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/>
      <top style="medium">
        <color rgb="FF6666FF"/>
      </top>
      <bottom style="medium">
        <color rgb="FF6666FF"/>
      </bottom>
      <diagonal/>
    </border>
    <border>
      <left/>
      <right style="medium">
        <color rgb="FF002060"/>
      </right>
      <top style="medium">
        <color rgb="FF6666FF"/>
      </top>
      <bottom style="medium">
        <color rgb="FF6666FF"/>
      </bottom>
      <diagonal/>
    </border>
    <border>
      <left style="medium">
        <color rgb="FF6666FF"/>
      </left>
      <right style="medium">
        <color rgb="FF6666FF"/>
      </right>
      <top style="medium">
        <color rgb="FF6666FF"/>
      </top>
      <bottom style="medium">
        <color rgb="FF6666FF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2" borderId="0" xfId="0" applyFont="1" applyFill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6" borderId="19" xfId="0" applyFont="1" applyFill="1" applyBorder="1" applyAlignment="1">
      <alignment horizontal="center" wrapText="1"/>
    </xf>
    <xf numFmtId="0" fontId="12" fillId="6" borderId="17" xfId="0" applyFont="1" applyFill="1" applyBorder="1" applyAlignment="1">
      <alignment horizontal="center" wrapText="1"/>
    </xf>
    <xf numFmtId="0" fontId="12" fillId="6" borderId="17" xfId="0" applyFont="1" applyFill="1" applyBorder="1" applyAlignment="1">
      <alignment horizontal="center" vertical="center" wrapText="1"/>
    </xf>
    <xf numFmtId="9" fontId="13" fillId="6" borderId="25" xfId="0" applyNumberFormat="1" applyFont="1" applyFill="1" applyBorder="1" applyAlignment="1">
      <alignment horizontal="center" vertical="center" wrapText="1"/>
    </xf>
    <xf numFmtId="9" fontId="13" fillId="6" borderId="26" xfId="0" applyNumberFormat="1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6" borderId="35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14" fillId="6" borderId="39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165" fontId="17" fillId="9" borderId="4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64" fontId="16" fillId="8" borderId="52" xfId="0" applyNumberFormat="1" applyFont="1" applyFill="1" applyBorder="1" applyAlignment="1">
      <alignment horizontal="center" vertical="center" wrapText="1"/>
    </xf>
    <xf numFmtId="9" fontId="18" fillId="8" borderId="53" xfId="1" applyFont="1" applyFill="1" applyBorder="1" applyAlignment="1" applyProtection="1">
      <alignment vertical="center" wrapText="1"/>
    </xf>
    <xf numFmtId="0" fontId="19" fillId="10" borderId="56" xfId="0" applyFont="1" applyFill="1" applyBorder="1" applyAlignment="1">
      <alignment horizontal="center" vertical="center" wrapText="1" readingOrder="1"/>
    </xf>
    <xf numFmtId="165" fontId="17" fillId="9" borderId="57" xfId="0" applyNumberFormat="1" applyFont="1" applyFill="1" applyBorder="1" applyAlignment="1">
      <alignment horizontal="center" vertical="center" wrapText="1"/>
    </xf>
    <xf numFmtId="165" fontId="17" fillId="9" borderId="34" xfId="0" applyNumberFormat="1" applyFont="1" applyFill="1" applyBorder="1" applyAlignment="1">
      <alignment horizontal="center" vertical="center" wrapText="1"/>
    </xf>
    <xf numFmtId="10" fontId="19" fillId="11" borderId="34" xfId="0" applyNumberFormat="1" applyFont="1" applyFill="1" applyBorder="1" applyAlignment="1">
      <alignment horizontal="center" vertical="center" wrapText="1" readingOrder="1"/>
    </xf>
    <xf numFmtId="0" fontId="20" fillId="12" borderId="56" xfId="0" applyFont="1" applyFill="1" applyBorder="1" applyAlignment="1">
      <alignment horizontal="center" vertical="center" wrapText="1" readingOrder="1"/>
    </xf>
    <xf numFmtId="0" fontId="19" fillId="13" borderId="56" xfId="0" applyFont="1" applyFill="1" applyBorder="1" applyAlignment="1">
      <alignment horizontal="center" vertical="center" wrapText="1" readingOrder="1"/>
    </xf>
    <xf numFmtId="0" fontId="3" fillId="2" borderId="0" xfId="0" applyFont="1" applyFill="1" applyAlignment="1">
      <alignment horizontal="left"/>
    </xf>
    <xf numFmtId="0" fontId="21" fillId="2" borderId="0" xfId="0" applyFont="1" applyFill="1"/>
    <xf numFmtId="0" fontId="22" fillId="2" borderId="58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23" fillId="0" borderId="0" xfId="0" applyFont="1"/>
    <xf numFmtId="0" fontId="24" fillId="2" borderId="59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5" fillId="0" borderId="0" xfId="0" applyFont="1"/>
    <xf numFmtId="0" fontId="26" fillId="0" borderId="0" xfId="0" applyFont="1"/>
    <xf numFmtId="0" fontId="22" fillId="2" borderId="60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22" fillId="2" borderId="60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4" fillId="6" borderId="45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horizontal="center" vertical="center" wrapText="1"/>
    </xf>
    <xf numFmtId="164" fontId="15" fillId="0" borderId="31" xfId="0" applyNumberFormat="1" applyFont="1" applyBorder="1" applyAlignment="1">
      <alignment horizontal="center" vertical="center"/>
    </xf>
    <xf numFmtId="164" fontId="15" fillId="0" borderId="36" xfId="0" applyNumberFormat="1" applyFont="1" applyBorder="1" applyAlignment="1">
      <alignment horizontal="center" vertical="center"/>
    </xf>
    <xf numFmtId="164" fontId="15" fillId="0" borderId="5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6" fillId="8" borderId="49" xfId="0" applyFont="1" applyFill="1" applyBorder="1" applyAlignment="1">
      <alignment horizontal="center" vertical="center" wrapText="1"/>
    </xf>
    <xf numFmtId="0" fontId="16" fillId="8" borderId="51" xfId="0" applyFont="1" applyFill="1" applyBorder="1" applyAlignment="1">
      <alignment horizontal="center" vertical="center" wrapText="1"/>
    </xf>
    <xf numFmtId="0" fontId="16" fillId="8" borderId="52" xfId="0" applyFont="1" applyFill="1" applyBorder="1" applyAlignment="1">
      <alignment horizontal="center" vertical="center" wrapText="1"/>
    </xf>
    <xf numFmtId="0" fontId="14" fillId="6" borderId="54" xfId="0" applyFont="1" applyFill="1" applyBorder="1" applyAlignment="1">
      <alignment horizontal="center" vertical="center" wrapText="1"/>
    </xf>
    <xf numFmtId="0" fontId="14" fillId="6" borderId="5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2" borderId="58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164" fontId="15" fillId="0" borderId="43" xfId="0" applyNumberFormat="1" applyFont="1" applyBorder="1" applyAlignment="1">
      <alignment horizontal="center" vertical="center"/>
    </xf>
    <xf numFmtId="0" fontId="16" fillId="8" borderId="41" xfId="0" applyFont="1" applyFill="1" applyBorder="1" applyAlignment="1">
      <alignment horizontal="center" vertical="center" wrapText="1"/>
    </xf>
    <xf numFmtId="0" fontId="14" fillId="6" borderId="48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vertical="center" wrapText="1"/>
    </xf>
    <xf numFmtId="0" fontId="14" fillId="6" borderId="34" xfId="0" applyFont="1" applyFill="1" applyBorder="1" applyAlignment="1">
      <alignment vertical="center" wrapText="1"/>
    </xf>
    <xf numFmtId="0" fontId="14" fillId="6" borderId="38" xfId="0" applyFont="1" applyFill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4" fillId="6" borderId="45" xfId="0" applyFont="1" applyFill="1" applyBorder="1" applyAlignment="1">
      <alignment horizontal="left" vertical="center" wrapText="1"/>
    </xf>
    <xf numFmtId="0" fontId="14" fillId="6" borderId="46" xfId="0" applyFont="1" applyFill="1" applyBorder="1" applyAlignment="1">
      <alignment horizontal="left" vertical="center" wrapText="1"/>
    </xf>
    <xf numFmtId="0" fontId="14" fillId="6" borderId="47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2431B-5361-480B-8A10-66163442529E}">
  <dimension ref="A1:K75"/>
  <sheetViews>
    <sheetView showGridLines="0" topLeftCell="A63" zoomScale="80" zoomScaleNormal="80" workbookViewId="0">
      <selection activeCell="G69" sqref="G69:G71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5</v>
      </c>
      <c r="H16" s="58">
        <f>SUM(E21:G21)</f>
        <v>9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5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5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5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3</v>
      </c>
      <c r="F21" s="30">
        <f t="shared" ref="F21:G21" si="0">SUM(F16:F20)/5*60%</f>
        <v>3</v>
      </c>
      <c r="G21" s="30">
        <f t="shared" si="0"/>
        <v>3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10.799999999999999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5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5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5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5</v>
      </c>
      <c r="F27" s="29">
        <v>5</v>
      </c>
      <c r="G27" s="25">
        <v>5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3.5999999999999996</v>
      </c>
      <c r="F28" s="30">
        <f t="shared" ref="F28:G28" si="1">SUM(F22:F27)/5*60%</f>
        <v>3.5999999999999996</v>
      </c>
      <c r="G28" s="30">
        <f t="shared" si="1"/>
        <v>3.5999999999999996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10.799999999999999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5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5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5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3.5999999999999996</v>
      </c>
      <c r="F35" s="30">
        <f t="shared" ref="F35:G35" si="2">SUM(F29:F34)/5*60%</f>
        <v>3.5999999999999996</v>
      </c>
      <c r="G35" s="30">
        <f t="shared" si="2"/>
        <v>3.5999999999999996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10.199999999999999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5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5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3</v>
      </c>
      <c r="G42" s="30">
        <f>SUM(G36:G41)/5*60%</f>
        <v>3.5999999999999996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10.799999999999999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5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5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3.5999999999999996</v>
      </c>
      <c r="G49" s="30">
        <f t="shared" si="3"/>
        <v>3.5999999999999996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5</v>
      </c>
      <c r="H50" s="58">
        <f>SUM(E55:G55)</f>
        <v>9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5</v>
      </c>
      <c r="F53" s="27">
        <v>5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3</v>
      </c>
      <c r="F55" s="30">
        <f t="shared" ref="F55:G55" si="4">SUM(F50:F54)/5*60%</f>
        <v>3</v>
      </c>
      <c r="G55" s="30">
        <f t="shared" si="4"/>
        <v>3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10.799999999999999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5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3.5999999999999996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10.199999999999999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84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96B90-A25F-47DA-87EF-0375FDF726EA}">
  <dimension ref="A1:K75"/>
  <sheetViews>
    <sheetView showGridLines="0" topLeftCell="A60" zoomScale="80" zoomScaleNormal="80" workbookViewId="0">
      <selection activeCell="E74" sqref="E74:G74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5</v>
      </c>
      <c r="H16" s="58">
        <f>SUM(E21:G21)</f>
        <v>9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5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5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5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3</v>
      </c>
      <c r="F21" s="30">
        <f t="shared" ref="F21:G21" si="0">SUM(F16:F20)/5*60%</f>
        <v>3</v>
      </c>
      <c r="G21" s="30">
        <f t="shared" si="0"/>
        <v>3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10.799999999999999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5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5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5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5</v>
      </c>
      <c r="F27" s="29">
        <v>5</v>
      </c>
      <c r="G27" s="25">
        <v>5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3.5999999999999996</v>
      </c>
      <c r="F28" s="30">
        <f t="shared" ref="F28:G28" si="1">SUM(F22:F27)/5*60%</f>
        <v>3.5999999999999996</v>
      </c>
      <c r="G28" s="30">
        <f t="shared" si="1"/>
        <v>3.5999999999999996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10.799999999999999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5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5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5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3.5999999999999996</v>
      </c>
      <c r="F35" s="30">
        <f t="shared" ref="F35:G35" si="2">SUM(F29:F34)/5*60%</f>
        <v>3.5999999999999996</v>
      </c>
      <c r="G35" s="30">
        <f t="shared" si="2"/>
        <v>3.5999999999999996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10.199999999999999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5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5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3</v>
      </c>
      <c r="G42" s="30">
        <f>SUM(G36:G41)/5*60%</f>
        <v>3.5999999999999996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10.799999999999999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5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5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3.5999999999999996</v>
      </c>
      <c r="G49" s="30">
        <f t="shared" si="3"/>
        <v>3.5999999999999996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5</v>
      </c>
      <c r="H50" s="58">
        <f>SUM(E55:G55)</f>
        <v>9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5</v>
      </c>
      <c r="F53" s="27">
        <v>5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3</v>
      </c>
      <c r="F55" s="30">
        <f t="shared" ref="F55:G55" si="4">SUM(F50:F54)/5*60%</f>
        <v>3</v>
      </c>
      <c r="G55" s="30">
        <f t="shared" si="4"/>
        <v>3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10.799999999999999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5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3.5999999999999996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10.199999999999999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95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B0A9C-6F9A-4507-A2AD-5253A6FFF7EE}">
  <dimension ref="A1:K75"/>
  <sheetViews>
    <sheetView showGridLines="0" view="pageBreakPreview" topLeftCell="A58" zoomScale="60" zoomScaleNormal="80" workbookViewId="0">
      <selection activeCell="G20" sqref="G20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4</v>
      </c>
      <c r="H16" s="58">
        <f>SUM(E21:G21)</f>
        <v>8.52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5</v>
      </c>
      <c r="G18" s="25">
        <v>4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5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5</v>
      </c>
      <c r="F20" s="29">
        <v>5</v>
      </c>
      <c r="G20" s="25">
        <v>3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3</v>
      </c>
      <c r="F21" s="30">
        <f t="shared" ref="F21:G21" si="0">SUM(F16:F20)/5*60%</f>
        <v>3</v>
      </c>
      <c r="G21" s="30">
        <f t="shared" si="0"/>
        <v>2.52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10.44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5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5</v>
      </c>
      <c r="G24" s="25">
        <v>4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5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5</v>
      </c>
      <c r="F27" s="29">
        <v>5</v>
      </c>
      <c r="G27" s="25">
        <v>3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3.5999999999999996</v>
      </c>
      <c r="F28" s="30">
        <f t="shared" ref="F28:G28" si="1">SUM(F22:F27)/5*60%</f>
        <v>3.5999999999999996</v>
      </c>
      <c r="G28" s="30">
        <f t="shared" si="1"/>
        <v>3.24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10.799999999999999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5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5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5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3.5999999999999996</v>
      </c>
      <c r="F35" s="30">
        <f t="shared" ref="F35:G35" si="2">SUM(F29:F34)/5*60%</f>
        <v>3.5999999999999996</v>
      </c>
      <c r="G35" s="30">
        <f t="shared" si="2"/>
        <v>3.5999999999999996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9.9599999999999991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3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5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5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3</v>
      </c>
      <c r="G42" s="30">
        <f>SUM(G36:G41)/5*60%</f>
        <v>3.36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10.68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5</v>
      </c>
      <c r="G44" s="25">
        <v>4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5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3.5999999999999996</v>
      </c>
      <c r="G49" s="30">
        <f t="shared" si="3"/>
        <v>3.48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5</v>
      </c>
      <c r="H50" s="58">
        <f>SUM(E55:G55)</f>
        <v>8.76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3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5</v>
      </c>
      <c r="F53" s="27">
        <v>5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3</v>
      </c>
      <c r="F55" s="30">
        <f t="shared" ref="F55:G55" si="4">SUM(F50:F54)/5*60%</f>
        <v>3</v>
      </c>
      <c r="G55" s="30">
        <f t="shared" si="4"/>
        <v>2.76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4</v>
      </c>
      <c r="H56" s="58">
        <f>SUM(E62:G62)</f>
        <v>10.559999999999999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5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4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3.36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9.9599999999999991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96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paperSize="119" scale="35" orientation="portrait" r:id="rId1"/>
  <colBreaks count="1" manualBreakCount="1">
    <brk id="9" max="74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ACD7D-AF44-4372-91A2-5974D4DE240D}">
  <dimension ref="A1:K75"/>
  <sheetViews>
    <sheetView showGridLines="0" topLeftCell="A58" zoomScale="80" zoomScaleNormal="80" workbookViewId="0">
      <selection activeCell="E75" sqref="E75:G75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5</v>
      </c>
      <c r="H16" s="58">
        <f>SUM(E21:G21)</f>
        <v>9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5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5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5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3</v>
      </c>
      <c r="F21" s="30">
        <f t="shared" ref="F21:G21" si="0">SUM(F16:F20)/5*60%</f>
        <v>3</v>
      </c>
      <c r="G21" s="30">
        <f t="shared" si="0"/>
        <v>3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10.799999999999999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5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5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5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5</v>
      </c>
      <c r="F27" s="29">
        <v>5</v>
      </c>
      <c r="G27" s="25">
        <v>5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3.5999999999999996</v>
      </c>
      <c r="F28" s="30">
        <f t="shared" ref="F28:G28" si="1">SUM(F22:F27)/5*60%</f>
        <v>3.5999999999999996</v>
      </c>
      <c r="G28" s="30">
        <f t="shared" si="1"/>
        <v>3.5999999999999996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10.799999999999999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5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5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5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3.5999999999999996</v>
      </c>
      <c r="F35" s="30">
        <f t="shared" ref="F35:G35" si="2">SUM(F29:F34)/5*60%</f>
        <v>3.5999999999999996</v>
      </c>
      <c r="G35" s="30">
        <f t="shared" si="2"/>
        <v>3.5999999999999996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10.199999999999999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5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5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3</v>
      </c>
      <c r="G42" s="30">
        <f>SUM(G36:G41)/5*60%</f>
        <v>3.5999999999999996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10.799999999999999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5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5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3.5999999999999996</v>
      </c>
      <c r="G49" s="30">
        <f t="shared" si="3"/>
        <v>3.5999999999999996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5</v>
      </c>
      <c r="H50" s="58">
        <f>SUM(E55:G55)</f>
        <v>9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5</v>
      </c>
      <c r="F53" s="27">
        <v>5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3</v>
      </c>
      <c r="F55" s="30">
        <f t="shared" ref="F55:G55" si="4">SUM(F50:F54)/5*60%</f>
        <v>3</v>
      </c>
      <c r="G55" s="30">
        <f t="shared" si="4"/>
        <v>3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10.799999999999999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5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3.5999999999999996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10.199999999999999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97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6168B-F657-4F17-BA7B-80937CA9E150}">
  <dimension ref="A1:K75"/>
  <sheetViews>
    <sheetView showGridLines="0" topLeftCell="A60" zoomScale="80" zoomScaleNormal="80" workbookViewId="0">
      <selection activeCell="E75" sqref="E75:G75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5</v>
      </c>
      <c r="H16" s="58">
        <f>SUM(E21:G21)</f>
        <v>9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5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5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5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3</v>
      </c>
      <c r="F21" s="30">
        <f t="shared" ref="F21:G21" si="0">SUM(F16:F20)/5*60%</f>
        <v>3</v>
      </c>
      <c r="G21" s="30">
        <f t="shared" si="0"/>
        <v>3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10.799999999999999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5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5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5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5</v>
      </c>
      <c r="F27" s="29">
        <v>5</v>
      </c>
      <c r="G27" s="25">
        <v>5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3.5999999999999996</v>
      </c>
      <c r="F28" s="30">
        <f t="shared" ref="F28:G28" si="1">SUM(F22:F27)/5*60%</f>
        <v>3.5999999999999996</v>
      </c>
      <c r="G28" s="30">
        <f t="shared" si="1"/>
        <v>3.5999999999999996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10.799999999999999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5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5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5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3.5999999999999996</v>
      </c>
      <c r="F35" s="30">
        <f t="shared" ref="F35:G35" si="2">SUM(F29:F34)/5*60%</f>
        <v>3.5999999999999996</v>
      </c>
      <c r="G35" s="30">
        <f t="shared" si="2"/>
        <v>3.5999999999999996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10.199999999999999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5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5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3</v>
      </c>
      <c r="G42" s="30">
        <f>SUM(G36:G41)/5*60%</f>
        <v>3.5999999999999996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10.799999999999999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5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5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3.5999999999999996</v>
      </c>
      <c r="G49" s="30">
        <f t="shared" si="3"/>
        <v>3.5999999999999996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5</v>
      </c>
      <c r="H50" s="58">
        <f>SUM(E55:G55)</f>
        <v>9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5</v>
      </c>
      <c r="F53" s="27">
        <v>5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3</v>
      </c>
      <c r="F55" s="30">
        <f t="shared" ref="F55:G55" si="4">SUM(F50:F54)/5*60%</f>
        <v>3</v>
      </c>
      <c r="G55" s="30">
        <f t="shared" si="4"/>
        <v>3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10.799999999999999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5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3.5999999999999996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10.199999999999999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98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5E8EC-F89A-4DEB-8DB0-681008888033}">
  <dimension ref="A1:K75"/>
  <sheetViews>
    <sheetView showGridLines="0" topLeftCell="A60" zoomScale="80" zoomScaleNormal="80" workbookViewId="0">
      <selection activeCell="E75" sqref="E75:G75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5</v>
      </c>
      <c r="H16" s="58">
        <f>SUM(E21:G21)</f>
        <v>9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5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5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5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3</v>
      </c>
      <c r="F21" s="30">
        <f t="shared" ref="F21:G21" si="0">SUM(F16:F20)/5*60%</f>
        <v>3</v>
      </c>
      <c r="G21" s="30">
        <f t="shared" si="0"/>
        <v>3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10.799999999999999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5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5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5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5</v>
      </c>
      <c r="F27" s="29">
        <v>5</v>
      </c>
      <c r="G27" s="25">
        <v>5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3.5999999999999996</v>
      </c>
      <c r="F28" s="30">
        <f t="shared" ref="F28:G28" si="1">SUM(F22:F27)/5*60%</f>
        <v>3.5999999999999996</v>
      </c>
      <c r="G28" s="30">
        <f t="shared" si="1"/>
        <v>3.5999999999999996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10.799999999999999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5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5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5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3.5999999999999996</v>
      </c>
      <c r="F35" s="30">
        <f t="shared" ref="F35:G35" si="2">SUM(F29:F34)/5*60%</f>
        <v>3.5999999999999996</v>
      </c>
      <c r="G35" s="30">
        <f t="shared" si="2"/>
        <v>3.5999999999999996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10.199999999999999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5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5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3</v>
      </c>
      <c r="G42" s="30">
        <f>SUM(G36:G41)/5*60%</f>
        <v>3.5999999999999996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10.799999999999999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5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5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3.5999999999999996</v>
      </c>
      <c r="G49" s="30">
        <f t="shared" si="3"/>
        <v>3.5999999999999996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5</v>
      </c>
      <c r="H50" s="58">
        <f>SUM(E55:G55)</f>
        <v>9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5</v>
      </c>
      <c r="F53" s="27">
        <v>5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3</v>
      </c>
      <c r="F55" s="30">
        <f t="shared" ref="F55:G55" si="4">SUM(F50:F54)/5*60%</f>
        <v>3</v>
      </c>
      <c r="G55" s="30">
        <f t="shared" si="4"/>
        <v>3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10.799999999999999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5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3.5999999999999996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10.199999999999999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99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ADEFE-5CEF-4386-8101-EB7CAC41036F}">
  <dimension ref="A1:K75"/>
  <sheetViews>
    <sheetView showGridLines="0" topLeftCell="A60" zoomScale="80" zoomScaleNormal="80" workbookViewId="0">
      <selection activeCell="E75" sqref="E75:G75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5</v>
      </c>
      <c r="H16" s="58">
        <f>SUM(E21:G21)</f>
        <v>9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5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5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5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3</v>
      </c>
      <c r="F21" s="30">
        <f t="shared" ref="F21:G21" si="0">SUM(F16:F20)/5*60%</f>
        <v>3</v>
      </c>
      <c r="G21" s="30">
        <f t="shared" si="0"/>
        <v>3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10.799999999999999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5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5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5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5</v>
      </c>
      <c r="F27" s="29">
        <v>5</v>
      </c>
      <c r="G27" s="25">
        <v>5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3.5999999999999996</v>
      </c>
      <c r="F28" s="30">
        <f t="shared" ref="F28:G28" si="1">SUM(F22:F27)/5*60%</f>
        <v>3.5999999999999996</v>
      </c>
      <c r="G28" s="30">
        <f t="shared" si="1"/>
        <v>3.5999999999999996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10.799999999999999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5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5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5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3.5999999999999996</v>
      </c>
      <c r="F35" s="30">
        <f t="shared" ref="F35:G35" si="2">SUM(F29:F34)/5*60%</f>
        <v>3.5999999999999996</v>
      </c>
      <c r="G35" s="30">
        <f t="shared" si="2"/>
        <v>3.5999999999999996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10.199999999999999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5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5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3</v>
      </c>
      <c r="G42" s="30">
        <f>SUM(G36:G41)/5*60%</f>
        <v>3.5999999999999996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10.799999999999999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5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5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3.5999999999999996</v>
      </c>
      <c r="G49" s="30">
        <f t="shared" si="3"/>
        <v>3.5999999999999996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5</v>
      </c>
      <c r="H50" s="58">
        <f>SUM(E55:G55)</f>
        <v>9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5</v>
      </c>
      <c r="F53" s="27">
        <v>5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3</v>
      </c>
      <c r="F55" s="30">
        <f t="shared" ref="F55:G55" si="4">SUM(F50:F54)/5*60%</f>
        <v>3</v>
      </c>
      <c r="G55" s="30">
        <f t="shared" si="4"/>
        <v>3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10.799999999999999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5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3.5999999999999996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10.199999999999999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100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F5F4A-D2A8-4774-A3F0-8951148548EC}">
  <dimension ref="A1:K75"/>
  <sheetViews>
    <sheetView showGridLines="0" topLeftCell="A71" zoomScale="80" zoomScaleNormal="80" workbookViewId="0">
      <selection activeCell="E54" sqref="E54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4</v>
      </c>
      <c r="H16" s="58">
        <f>SUM(E21:G21)</f>
        <v>8.52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4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4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4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2.88</v>
      </c>
      <c r="F21" s="30">
        <f t="shared" ref="F21:G21" si="0">SUM(F16:F20)/5*60%</f>
        <v>2.88</v>
      </c>
      <c r="G21" s="30">
        <f t="shared" si="0"/>
        <v>2.76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10.32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4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4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4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4</v>
      </c>
      <c r="F27" s="29">
        <v>5</v>
      </c>
      <c r="G27" s="25">
        <v>5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3.48</v>
      </c>
      <c r="F28" s="30">
        <f t="shared" ref="F28:G28" si="1">SUM(F22:F27)/5*60%</f>
        <v>3.48</v>
      </c>
      <c r="G28" s="30">
        <f t="shared" si="1"/>
        <v>3.36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10.44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4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4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4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3.48</v>
      </c>
      <c r="F35" s="30">
        <f t="shared" ref="F35:G35" si="2">SUM(F29:F34)/5*60%</f>
        <v>3.48</v>
      </c>
      <c r="G35" s="30">
        <f t="shared" si="2"/>
        <v>3.48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9.9599999999999991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4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4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2.88</v>
      </c>
      <c r="G42" s="30">
        <f>SUM(G36:G41)/5*60%</f>
        <v>3.48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10.56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4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4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3.48</v>
      </c>
      <c r="G49" s="30">
        <f t="shared" si="3"/>
        <v>3.48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4</v>
      </c>
      <c r="H50" s="58">
        <f>SUM(E55:G55)</f>
        <v>8.64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4</v>
      </c>
      <c r="F53" s="27">
        <v>4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2.88</v>
      </c>
      <c r="F55" s="30">
        <f t="shared" ref="F55:G55" si="4">SUM(F50:F54)/5*60%</f>
        <v>2.88</v>
      </c>
      <c r="G55" s="30">
        <f t="shared" si="4"/>
        <v>2.88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10.68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4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3.48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9.8742857142857154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101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49F2F-9744-4FEC-B8E2-147F999270CC}">
  <dimension ref="A1:K75"/>
  <sheetViews>
    <sheetView showGridLines="0" topLeftCell="A66" zoomScale="80" zoomScaleNormal="80" workbookViewId="0">
      <selection activeCell="G28" sqref="G28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4</v>
      </c>
      <c r="H16" s="58">
        <f>SUM(E21:G21)</f>
        <v>8.52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4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4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4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2.88</v>
      </c>
      <c r="F21" s="30">
        <f t="shared" ref="F21:G21" si="0">SUM(F16:F20)/5*60%</f>
        <v>2.88</v>
      </c>
      <c r="G21" s="30">
        <f t="shared" si="0"/>
        <v>2.76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10.08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4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4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4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4</v>
      </c>
      <c r="F27" s="29">
        <v>5</v>
      </c>
      <c r="G27" s="25">
        <v>3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3.48</v>
      </c>
      <c r="F28" s="30">
        <f t="shared" ref="F28:G28" si="1">SUM(F22:F27)/5*60%</f>
        <v>3.48</v>
      </c>
      <c r="G28" s="30">
        <f t="shared" si="1"/>
        <v>3.12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10.44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4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4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4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3.48</v>
      </c>
      <c r="F35" s="30">
        <f t="shared" ref="F35:G35" si="2">SUM(F29:F34)/5*60%</f>
        <v>3.48</v>
      </c>
      <c r="G35" s="30">
        <f t="shared" si="2"/>
        <v>3.48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9.9599999999999991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4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4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2.88</v>
      </c>
      <c r="G42" s="30">
        <f>SUM(G36:G41)/5*60%</f>
        <v>3.48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10.56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4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4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3.48</v>
      </c>
      <c r="G49" s="30">
        <f t="shared" si="3"/>
        <v>3.48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4</v>
      </c>
      <c r="H50" s="58">
        <f>SUM(E55:G55)</f>
        <v>8.64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4</v>
      </c>
      <c r="F53" s="27">
        <v>4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2.88</v>
      </c>
      <c r="F55" s="30">
        <f t="shared" ref="F55:G55" si="4">SUM(F50:F54)/5*60%</f>
        <v>2.88</v>
      </c>
      <c r="G55" s="30">
        <f t="shared" si="4"/>
        <v>2.88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10.68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4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3.48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9.84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102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464CF-3569-4055-AF5D-40D335C4F02A}">
  <dimension ref="A1:K75"/>
  <sheetViews>
    <sheetView showGridLines="0" topLeftCell="A66" zoomScale="80" zoomScaleNormal="80" workbookViewId="0">
      <selection activeCell="E75" sqref="E75:G75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4</v>
      </c>
      <c r="H16" s="58">
        <f>SUM(E21:G21)</f>
        <v>8.52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4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4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4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2.88</v>
      </c>
      <c r="F21" s="30">
        <f t="shared" ref="F21:G21" si="0">SUM(F16:F20)/5*60%</f>
        <v>2.88</v>
      </c>
      <c r="G21" s="30">
        <f t="shared" si="0"/>
        <v>2.76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10.44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4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5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4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4</v>
      </c>
      <c r="F27" s="29">
        <v>5</v>
      </c>
      <c r="G27" s="25">
        <v>5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3.48</v>
      </c>
      <c r="F28" s="30">
        <f t="shared" ref="F28:G28" si="1">SUM(F22:F27)/5*60%</f>
        <v>3.5999999999999996</v>
      </c>
      <c r="G28" s="30">
        <f t="shared" si="1"/>
        <v>3.36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10.44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4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4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4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3.48</v>
      </c>
      <c r="F35" s="30">
        <f t="shared" ref="F35:G35" si="2">SUM(F29:F34)/5*60%</f>
        <v>3.48</v>
      </c>
      <c r="G35" s="30">
        <f t="shared" si="2"/>
        <v>3.48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9.9599999999999991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4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4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2.88</v>
      </c>
      <c r="G42" s="30">
        <f>SUM(G36:G41)/5*60%</f>
        <v>3.48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10.56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4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4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3.48</v>
      </c>
      <c r="G49" s="30">
        <f t="shared" si="3"/>
        <v>3.48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5</v>
      </c>
      <c r="H50" s="58">
        <f>SUM(E55:G55)</f>
        <v>8.76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4</v>
      </c>
      <c r="F53" s="27">
        <v>4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2.88</v>
      </c>
      <c r="F55" s="30">
        <f t="shared" ref="F55:G55" si="4">SUM(F50:F54)/5*60%</f>
        <v>2.88</v>
      </c>
      <c r="G55" s="30">
        <f t="shared" si="4"/>
        <v>3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10.68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4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3.48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9.9085714285714293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103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E307D-E2E2-4578-94E3-02BB91F03473}">
  <dimension ref="A1:K75"/>
  <sheetViews>
    <sheetView showGridLines="0" topLeftCell="A60" zoomScale="80" zoomScaleNormal="80" workbookViewId="0">
      <selection activeCell="E74" sqref="E74:G74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4</v>
      </c>
      <c r="H16" s="58">
        <f>SUM(E21:G21)</f>
        <v>8.52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4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4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4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2.88</v>
      </c>
      <c r="F21" s="30">
        <f t="shared" ref="F21:G21" si="0">SUM(F16:F20)/5*60%</f>
        <v>2.88</v>
      </c>
      <c r="G21" s="30">
        <f t="shared" si="0"/>
        <v>2.76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10.08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4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4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4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4</v>
      </c>
      <c r="F27" s="29">
        <v>5</v>
      </c>
      <c r="G27" s="25">
        <v>3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3.48</v>
      </c>
      <c r="F28" s="30">
        <f t="shared" ref="F28:G28" si="1">SUM(F22:F27)/5*60%</f>
        <v>3.48</v>
      </c>
      <c r="G28" s="30">
        <f t="shared" si="1"/>
        <v>3.12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10.44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4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4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4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3.48</v>
      </c>
      <c r="F35" s="30">
        <f t="shared" ref="F35:G35" si="2">SUM(F29:F34)/5*60%</f>
        <v>3.48</v>
      </c>
      <c r="G35" s="30">
        <f t="shared" si="2"/>
        <v>3.48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9.9599999999999991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4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4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2.88</v>
      </c>
      <c r="G42" s="30">
        <f>SUM(G36:G41)/5*60%</f>
        <v>3.48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10.56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4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4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3.48</v>
      </c>
      <c r="G49" s="30">
        <f t="shared" si="3"/>
        <v>3.48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4</v>
      </c>
      <c r="H50" s="58">
        <f>SUM(E55:G55)</f>
        <v>8.64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4</v>
      </c>
      <c r="F53" s="27">
        <v>4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2.88</v>
      </c>
      <c r="F55" s="30">
        <f t="shared" ref="F55:G55" si="4">SUM(F50:F54)/5*60%</f>
        <v>2.88</v>
      </c>
      <c r="G55" s="30">
        <f t="shared" si="4"/>
        <v>2.88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10.68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4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3.48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9.84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104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BB0E2-852B-4EFA-9CA5-EC017A7B3DAC}">
  <dimension ref="A1:K75"/>
  <sheetViews>
    <sheetView showGridLines="0" topLeftCell="A60" zoomScale="80" zoomScaleNormal="80" workbookViewId="0">
      <selection activeCell="E74" sqref="E74:G74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5</v>
      </c>
      <c r="H16" s="58">
        <f>SUM(E21:G21)</f>
        <v>9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5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5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5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3</v>
      </c>
      <c r="F21" s="30">
        <f t="shared" ref="F21:G21" si="0">SUM(F16:F20)/5*60%</f>
        <v>3</v>
      </c>
      <c r="G21" s="30">
        <f t="shared" si="0"/>
        <v>3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10.799999999999999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5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5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5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5</v>
      </c>
      <c r="F27" s="29">
        <v>5</v>
      </c>
      <c r="G27" s="25">
        <v>5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3.5999999999999996</v>
      </c>
      <c r="F28" s="30">
        <f t="shared" ref="F28:G28" si="1">SUM(F22:F27)/5*60%</f>
        <v>3.5999999999999996</v>
      </c>
      <c r="G28" s="30">
        <f t="shared" si="1"/>
        <v>3.5999999999999996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10.799999999999999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5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5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5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3.5999999999999996</v>
      </c>
      <c r="F35" s="30">
        <f t="shared" ref="F35:G35" si="2">SUM(F29:F34)/5*60%</f>
        <v>3.5999999999999996</v>
      </c>
      <c r="G35" s="30">
        <f t="shared" si="2"/>
        <v>3.5999999999999996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10.199999999999999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5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5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3</v>
      </c>
      <c r="G42" s="30">
        <f>SUM(G36:G41)/5*60%</f>
        <v>3.5999999999999996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10.799999999999999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5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5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3.5999999999999996</v>
      </c>
      <c r="G49" s="30">
        <f t="shared" si="3"/>
        <v>3.5999999999999996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5</v>
      </c>
      <c r="H50" s="58">
        <f>SUM(E55:G55)</f>
        <v>9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5</v>
      </c>
      <c r="F53" s="27">
        <v>5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3</v>
      </c>
      <c r="F55" s="30">
        <f t="shared" ref="F55:G55" si="4">SUM(F50:F54)/5*60%</f>
        <v>3</v>
      </c>
      <c r="G55" s="30">
        <f t="shared" si="4"/>
        <v>3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10.799999999999999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5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3.5999999999999996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10.199999999999999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87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9D737-EF9A-4406-8B40-6CD966F3D688}">
  <dimension ref="A1:K75"/>
  <sheetViews>
    <sheetView showGridLines="0" topLeftCell="A60" zoomScale="80" zoomScaleNormal="80" workbookViewId="0">
      <selection activeCell="E74" sqref="E74:G74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4</v>
      </c>
      <c r="H16" s="58">
        <f>SUM(E21:G21)</f>
        <v>8.52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4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4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4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2.88</v>
      </c>
      <c r="F21" s="30">
        <f t="shared" ref="F21:G21" si="0">SUM(F16:F20)/5*60%</f>
        <v>2.88</v>
      </c>
      <c r="G21" s="30">
        <f t="shared" si="0"/>
        <v>2.76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10.08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4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4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4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4</v>
      </c>
      <c r="F27" s="29">
        <v>5</v>
      </c>
      <c r="G27" s="25">
        <v>3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3.48</v>
      </c>
      <c r="F28" s="30">
        <f t="shared" ref="F28:G28" si="1">SUM(F22:F27)/5*60%</f>
        <v>3.48</v>
      </c>
      <c r="G28" s="30">
        <f t="shared" si="1"/>
        <v>3.12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10.44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4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4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4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3.48</v>
      </c>
      <c r="F35" s="30">
        <f t="shared" ref="F35:G35" si="2">SUM(F29:F34)/5*60%</f>
        <v>3.48</v>
      </c>
      <c r="G35" s="30">
        <f t="shared" si="2"/>
        <v>3.48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9.9599999999999991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4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4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2.88</v>
      </c>
      <c r="G42" s="30">
        <f>SUM(G36:G41)/5*60%</f>
        <v>3.48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10.56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4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4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3.48</v>
      </c>
      <c r="G49" s="30">
        <f t="shared" si="3"/>
        <v>3.48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4</v>
      </c>
      <c r="H50" s="58">
        <f>SUM(E55:G55)</f>
        <v>8.64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4</v>
      </c>
      <c r="F53" s="27">
        <v>4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2.88</v>
      </c>
      <c r="F55" s="30">
        <f t="shared" ref="F55:G55" si="4">SUM(F50:F54)/5*60%</f>
        <v>2.88</v>
      </c>
      <c r="G55" s="30">
        <f t="shared" si="4"/>
        <v>2.88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10.68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4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3.48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9.84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105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E0AB2-B6F0-4A45-B1D3-38D8D8E69E2D}">
  <dimension ref="A1:K75"/>
  <sheetViews>
    <sheetView showGridLines="0" tabSelected="1" zoomScale="80" zoomScaleNormal="80" workbookViewId="0">
      <selection activeCell="E75" sqref="E75:G75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4</v>
      </c>
      <c r="H16" s="58">
        <f>SUM(E21:G21)</f>
        <v>8.52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4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4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4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2.88</v>
      </c>
      <c r="F21" s="30">
        <f t="shared" ref="F21:G21" si="0">SUM(F16:F20)/5*60%</f>
        <v>2.88</v>
      </c>
      <c r="G21" s="30">
        <f t="shared" si="0"/>
        <v>2.76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10.08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4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4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4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4</v>
      </c>
      <c r="F27" s="29">
        <v>5</v>
      </c>
      <c r="G27" s="25">
        <v>3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3.48</v>
      </c>
      <c r="F28" s="30">
        <f t="shared" ref="F28:G28" si="1">SUM(F22:F27)/5*60%</f>
        <v>3.48</v>
      </c>
      <c r="G28" s="30">
        <f t="shared" si="1"/>
        <v>3.12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10.44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4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4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4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3.48</v>
      </c>
      <c r="F35" s="30">
        <f t="shared" ref="F35:G35" si="2">SUM(F29:F34)/5*60%</f>
        <v>3.48</v>
      </c>
      <c r="G35" s="30">
        <f t="shared" si="2"/>
        <v>3.48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9.9599999999999991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4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4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2.88</v>
      </c>
      <c r="G42" s="30">
        <f>SUM(G36:G41)/5*60%</f>
        <v>3.48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10.56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4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4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3.48</v>
      </c>
      <c r="G49" s="30">
        <f t="shared" si="3"/>
        <v>3.48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4</v>
      </c>
      <c r="H50" s="58">
        <f>SUM(E55:G55)</f>
        <v>8.64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4</v>
      </c>
      <c r="F53" s="27">
        <v>4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2.88</v>
      </c>
      <c r="F55" s="30">
        <f t="shared" ref="F55:G55" si="4">SUM(F50:F54)/5*60%</f>
        <v>2.88</v>
      </c>
      <c r="G55" s="30">
        <f t="shared" si="4"/>
        <v>2.88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10.68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4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3.48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9.84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106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9031F-0894-4D07-97BA-B3217A711981}">
  <dimension ref="A1:K75"/>
  <sheetViews>
    <sheetView showGridLines="0" topLeftCell="A60" zoomScale="80" zoomScaleNormal="80" workbookViewId="0">
      <selection activeCell="E75" sqref="E75:G75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5</v>
      </c>
      <c r="H16" s="58">
        <f>SUM(E21:G21)</f>
        <v>9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5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5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5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3</v>
      </c>
      <c r="F21" s="30">
        <f t="shared" ref="F21:G21" si="0">SUM(F16:F20)/5*60%</f>
        <v>3</v>
      </c>
      <c r="G21" s="30">
        <f t="shared" si="0"/>
        <v>3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10.799999999999999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5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5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5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5</v>
      </c>
      <c r="F27" s="29">
        <v>5</v>
      </c>
      <c r="G27" s="25">
        <v>5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3.5999999999999996</v>
      </c>
      <c r="F28" s="30">
        <f t="shared" ref="F28:G28" si="1">SUM(F22:F27)/5*60%</f>
        <v>3.5999999999999996</v>
      </c>
      <c r="G28" s="30">
        <f t="shared" si="1"/>
        <v>3.5999999999999996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10.799999999999999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5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5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5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3.5999999999999996</v>
      </c>
      <c r="F35" s="30">
        <f t="shared" ref="F35:G35" si="2">SUM(F29:F34)/5*60%</f>
        <v>3.5999999999999996</v>
      </c>
      <c r="G35" s="30">
        <f t="shared" si="2"/>
        <v>3.5999999999999996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10.199999999999999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5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5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3</v>
      </c>
      <c r="G42" s="30">
        <f>SUM(G36:G41)/5*60%</f>
        <v>3.5999999999999996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10.799999999999999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5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5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3.5999999999999996</v>
      </c>
      <c r="G49" s="30">
        <f t="shared" si="3"/>
        <v>3.5999999999999996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5</v>
      </c>
      <c r="H50" s="58">
        <f>SUM(E55:G55)</f>
        <v>9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5</v>
      </c>
      <c r="F53" s="27">
        <v>5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3</v>
      </c>
      <c r="F55" s="30">
        <f t="shared" ref="F55:G55" si="4">SUM(F50:F54)/5*60%</f>
        <v>3</v>
      </c>
      <c r="G55" s="30">
        <f t="shared" si="4"/>
        <v>3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10.799999999999999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5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3.5999999999999996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10.199999999999999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88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6C662-E6D8-4F8D-8DAB-A5DCAE4E4894}">
  <dimension ref="A1:K75"/>
  <sheetViews>
    <sheetView showGridLines="0" topLeftCell="A60" zoomScale="80" zoomScaleNormal="80" workbookViewId="0">
      <selection activeCell="E74" sqref="E74:G74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5</v>
      </c>
      <c r="H16" s="58">
        <f>SUM(E21:G21)</f>
        <v>9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5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5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5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3</v>
      </c>
      <c r="F21" s="30">
        <f t="shared" ref="F21:G21" si="0">SUM(F16:F20)/5*60%</f>
        <v>3</v>
      </c>
      <c r="G21" s="30">
        <f t="shared" si="0"/>
        <v>3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10.799999999999999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5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5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5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5</v>
      </c>
      <c r="F27" s="29">
        <v>5</v>
      </c>
      <c r="G27" s="25">
        <v>5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3.5999999999999996</v>
      </c>
      <c r="F28" s="30">
        <f t="shared" ref="F28:G28" si="1">SUM(F22:F27)/5*60%</f>
        <v>3.5999999999999996</v>
      </c>
      <c r="G28" s="30">
        <f t="shared" si="1"/>
        <v>3.5999999999999996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10.799999999999999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5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5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5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3.5999999999999996</v>
      </c>
      <c r="F35" s="30">
        <f t="shared" ref="F35:G35" si="2">SUM(F29:F34)/5*60%</f>
        <v>3.5999999999999996</v>
      </c>
      <c r="G35" s="30">
        <f t="shared" si="2"/>
        <v>3.5999999999999996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10.199999999999999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5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5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3</v>
      </c>
      <c r="G42" s="30">
        <f>SUM(G36:G41)/5*60%</f>
        <v>3.5999999999999996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10.799999999999999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5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5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3.5999999999999996</v>
      </c>
      <c r="G49" s="30">
        <f t="shared" si="3"/>
        <v>3.5999999999999996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5</v>
      </c>
      <c r="H50" s="58">
        <f>SUM(E55:G55)</f>
        <v>9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5</v>
      </c>
      <c r="F53" s="27">
        <v>5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3</v>
      </c>
      <c r="F55" s="30">
        <f t="shared" ref="F55:G55" si="4">SUM(F50:F54)/5*60%</f>
        <v>3</v>
      </c>
      <c r="G55" s="30">
        <f t="shared" si="4"/>
        <v>3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10.799999999999999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5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3.5999999999999996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10.199999999999999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89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EEAC1-532B-4F97-BE71-599BC9B62726}">
  <dimension ref="A1:K75"/>
  <sheetViews>
    <sheetView showGridLines="0" topLeftCell="A60" zoomScale="80" zoomScaleNormal="80" workbookViewId="0">
      <selection activeCell="E75" sqref="E75:G75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5</v>
      </c>
      <c r="H16" s="58">
        <f>SUM(E21:G21)</f>
        <v>9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5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5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5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3</v>
      </c>
      <c r="F21" s="30">
        <f t="shared" ref="F21:G21" si="0">SUM(F16:F20)/5*60%</f>
        <v>3</v>
      </c>
      <c r="G21" s="30">
        <f t="shared" si="0"/>
        <v>3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10.799999999999999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5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5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5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5</v>
      </c>
      <c r="F27" s="29">
        <v>5</v>
      </c>
      <c r="G27" s="25">
        <v>5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3.5999999999999996</v>
      </c>
      <c r="F28" s="30">
        <f t="shared" ref="F28:G28" si="1">SUM(F22:F27)/5*60%</f>
        <v>3.5999999999999996</v>
      </c>
      <c r="G28" s="30">
        <f t="shared" si="1"/>
        <v>3.5999999999999996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10.799999999999999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5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5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5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3.5999999999999996</v>
      </c>
      <c r="F35" s="30">
        <f t="shared" ref="F35:G35" si="2">SUM(F29:F34)/5*60%</f>
        <v>3.5999999999999996</v>
      </c>
      <c r="G35" s="30">
        <f t="shared" si="2"/>
        <v>3.5999999999999996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10.199999999999999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5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5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3</v>
      </c>
      <c r="G42" s="30">
        <f>SUM(G36:G41)/5*60%</f>
        <v>3.5999999999999996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10.799999999999999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5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5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3.5999999999999996</v>
      </c>
      <c r="G49" s="30">
        <f t="shared" si="3"/>
        <v>3.5999999999999996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5</v>
      </c>
      <c r="H50" s="58">
        <f>SUM(E55:G55)</f>
        <v>9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5</v>
      </c>
      <c r="F53" s="27">
        <v>5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3</v>
      </c>
      <c r="F55" s="30">
        <f t="shared" ref="F55:G55" si="4">SUM(F50:F54)/5*60%</f>
        <v>3</v>
      </c>
      <c r="G55" s="30">
        <f t="shared" si="4"/>
        <v>3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10.799999999999999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5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3.5999999999999996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10.199999999999999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90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FF543-DD35-4147-8D29-89250A6B762B}">
  <dimension ref="A1:K75"/>
  <sheetViews>
    <sheetView showGridLines="0" topLeftCell="A60" zoomScale="80" zoomScaleNormal="80" workbookViewId="0">
      <selection activeCell="E75" sqref="E75:G75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5</v>
      </c>
      <c r="H16" s="58">
        <f>SUM(E21:G21)</f>
        <v>9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5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5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5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3</v>
      </c>
      <c r="F21" s="30">
        <f t="shared" ref="F21:G21" si="0">SUM(F16:F20)/5*60%</f>
        <v>3</v>
      </c>
      <c r="G21" s="30">
        <f t="shared" si="0"/>
        <v>3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10.799999999999999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5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5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5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5</v>
      </c>
      <c r="F27" s="29">
        <v>5</v>
      </c>
      <c r="G27" s="25">
        <v>5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3.5999999999999996</v>
      </c>
      <c r="F28" s="30">
        <f t="shared" ref="F28:G28" si="1">SUM(F22:F27)/5*60%</f>
        <v>3.5999999999999996</v>
      </c>
      <c r="G28" s="30">
        <f t="shared" si="1"/>
        <v>3.5999999999999996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10.799999999999999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5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5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5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3.5999999999999996</v>
      </c>
      <c r="F35" s="30">
        <f t="shared" ref="F35:G35" si="2">SUM(F29:F34)/5*60%</f>
        <v>3.5999999999999996</v>
      </c>
      <c r="G35" s="30">
        <f t="shared" si="2"/>
        <v>3.5999999999999996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10.199999999999999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5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5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3</v>
      </c>
      <c r="G42" s="30">
        <f>SUM(G36:G41)/5*60%</f>
        <v>3.5999999999999996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10.799999999999999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5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5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3.5999999999999996</v>
      </c>
      <c r="G49" s="30">
        <f t="shared" si="3"/>
        <v>3.5999999999999996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5</v>
      </c>
      <c r="H50" s="58">
        <f>SUM(E55:G55)</f>
        <v>9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5</v>
      </c>
      <c r="F53" s="27">
        <v>5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3</v>
      </c>
      <c r="F55" s="30">
        <f t="shared" ref="F55:G55" si="4">SUM(F50:F54)/5*60%</f>
        <v>3</v>
      </c>
      <c r="G55" s="30">
        <f t="shared" si="4"/>
        <v>3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10.799999999999999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5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3.5999999999999996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10.199999999999999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91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F3C6-E6CD-4908-8F1D-F77895D6BC63}">
  <dimension ref="A1:K75"/>
  <sheetViews>
    <sheetView showGridLines="0" topLeftCell="A60" zoomScale="80" zoomScaleNormal="80" workbookViewId="0">
      <selection activeCell="E73" sqref="E73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5</v>
      </c>
      <c r="H16" s="58">
        <f>SUM(E21:G21)</f>
        <v>9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5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5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5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3</v>
      </c>
      <c r="F21" s="30">
        <f t="shared" ref="F21:G21" si="0">SUM(F16:F20)/5*60%</f>
        <v>3</v>
      </c>
      <c r="G21" s="30">
        <f t="shared" si="0"/>
        <v>3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10.799999999999999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5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5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5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5</v>
      </c>
      <c r="F27" s="29">
        <v>5</v>
      </c>
      <c r="G27" s="25">
        <v>5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3.5999999999999996</v>
      </c>
      <c r="F28" s="30">
        <f t="shared" ref="F28:G28" si="1">SUM(F22:F27)/5*60%</f>
        <v>3.5999999999999996</v>
      </c>
      <c r="G28" s="30">
        <f t="shared" si="1"/>
        <v>3.5999999999999996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10.799999999999999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5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5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5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3.5999999999999996</v>
      </c>
      <c r="F35" s="30">
        <f t="shared" ref="F35:G35" si="2">SUM(F29:F34)/5*60%</f>
        <v>3.5999999999999996</v>
      </c>
      <c r="G35" s="30">
        <f t="shared" si="2"/>
        <v>3.5999999999999996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10.199999999999999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5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5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3</v>
      </c>
      <c r="G42" s="30">
        <f>SUM(G36:G41)/5*60%</f>
        <v>3.5999999999999996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10.799999999999999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5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5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3.5999999999999996</v>
      </c>
      <c r="G49" s="30">
        <f t="shared" si="3"/>
        <v>3.5999999999999996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5</v>
      </c>
      <c r="H50" s="58">
        <f>SUM(E55:G55)</f>
        <v>9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5</v>
      </c>
      <c r="F53" s="27">
        <v>5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3</v>
      </c>
      <c r="F55" s="30">
        <f t="shared" ref="F55:G55" si="4">SUM(F50:F54)/5*60%</f>
        <v>3</v>
      </c>
      <c r="G55" s="30">
        <f t="shared" si="4"/>
        <v>3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10.799999999999999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5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3.5999999999999996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10.199999999999999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92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F2F5A-6428-44FC-B834-F609489B3BE5}">
  <dimension ref="A1:K75"/>
  <sheetViews>
    <sheetView showGridLines="0" topLeftCell="A60" zoomScale="80" zoomScaleNormal="80" workbookViewId="0">
      <selection activeCell="E74" sqref="E74:G74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5</v>
      </c>
      <c r="H16" s="58">
        <f>SUM(E21:G21)</f>
        <v>9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5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5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5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3</v>
      </c>
      <c r="F21" s="30">
        <f t="shared" ref="F21:G21" si="0">SUM(F16:F20)/5*60%</f>
        <v>3</v>
      </c>
      <c r="G21" s="30">
        <f t="shared" si="0"/>
        <v>3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10.799999999999999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5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5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5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5</v>
      </c>
      <c r="F27" s="29">
        <v>5</v>
      </c>
      <c r="G27" s="25">
        <v>5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3.5999999999999996</v>
      </c>
      <c r="F28" s="30">
        <f t="shared" ref="F28:G28" si="1">SUM(F22:F27)/5*60%</f>
        <v>3.5999999999999996</v>
      </c>
      <c r="G28" s="30">
        <f t="shared" si="1"/>
        <v>3.5999999999999996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10.799999999999999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5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5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5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3.5999999999999996</v>
      </c>
      <c r="F35" s="30">
        <f t="shared" ref="F35:G35" si="2">SUM(F29:F34)/5*60%</f>
        <v>3.5999999999999996</v>
      </c>
      <c r="G35" s="30">
        <f t="shared" si="2"/>
        <v>3.5999999999999996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10.199999999999999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5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5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3</v>
      </c>
      <c r="G42" s="30">
        <f>SUM(G36:G41)/5*60%</f>
        <v>3.5999999999999996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10.799999999999999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5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5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3.5999999999999996</v>
      </c>
      <c r="G49" s="30">
        <f t="shared" si="3"/>
        <v>3.5999999999999996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5</v>
      </c>
      <c r="H50" s="58">
        <f>SUM(E55:G55)</f>
        <v>9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5</v>
      </c>
      <c r="F53" s="27">
        <v>5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3</v>
      </c>
      <c r="F55" s="30">
        <f t="shared" ref="F55:G55" si="4">SUM(F50:F54)/5*60%</f>
        <v>3</v>
      </c>
      <c r="G55" s="30">
        <f t="shared" si="4"/>
        <v>3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10.799999999999999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5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3.5999999999999996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10.199999999999999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93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38D11-7C83-44E4-88CE-F0D9B660134F}">
  <dimension ref="A1:K75"/>
  <sheetViews>
    <sheetView showGridLines="0" topLeftCell="A60" zoomScale="80" zoomScaleNormal="80" workbookViewId="0">
      <selection activeCell="E75" sqref="E75:G75"/>
    </sheetView>
  </sheetViews>
  <sheetFormatPr defaultColWidth="11.42578125" defaultRowHeight="15"/>
  <cols>
    <col min="1" max="1" width="11.42578125" style="15"/>
    <col min="2" max="2" width="32.7109375" style="16" bestFit="1" customWidth="1"/>
    <col min="3" max="3" width="48.85546875" style="15" customWidth="1"/>
    <col min="4" max="4" width="59.28515625" style="15" customWidth="1"/>
    <col min="5" max="5" width="11.42578125" style="17" customWidth="1"/>
    <col min="6" max="6" width="11.42578125" style="17"/>
    <col min="7" max="7" width="12.140625" style="17" customWidth="1"/>
    <col min="8" max="8" width="17" style="15" customWidth="1"/>
    <col min="9" max="9" width="27.7109375" style="15" customWidth="1"/>
    <col min="10" max="16384" width="11.42578125" style="15"/>
  </cols>
  <sheetData>
    <row r="1" spans="1:11" s="2" customFormat="1" ht="35.1" customHeight="1" thickBot="1">
      <c r="A1" s="1"/>
      <c r="B1" s="110" t="s">
        <v>0</v>
      </c>
      <c r="C1" s="111"/>
      <c r="D1" s="111"/>
      <c r="E1" s="111"/>
      <c r="F1" s="111"/>
      <c r="G1" s="111"/>
      <c r="H1" s="111"/>
      <c r="I1" s="112"/>
      <c r="J1" s="1"/>
      <c r="K1"/>
    </row>
    <row r="2" spans="1:11" s="2" customFormat="1" ht="5.0999999999999996" customHeight="1" thickBot="1">
      <c r="A2" s="1"/>
      <c r="B2" s="3"/>
      <c r="C2" s="3"/>
      <c r="D2" s="4"/>
      <c r="E2" s="4"/>
      <c r="F2" s="3"/>
      <c r="G2" s="3"/>
      <c r="H2" s="3"/>
      <c r="I2" s="3"/>
      <c r="J2" s="1"/>
      <c r="K2"/>
    </row>
    <row r="3" spans="1:11" s="2" customFormat="1" ht="21.9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5"/>
      <c r="J3" s="1"/>
      <c r="K3"/>
    </row>
    <row r="4" spans="1:11" s="7" customFormat="1" ht="16.5">
      <c r="A4" s="1"/>
      <c r="B4" s="5"/>
      <c r="C4" s="116" t="s">
        <v>2</v>
      </c>
      <c r="D4" s="116"/>
      <c r="E4" s="116"/>
      <c r="F4" s="116"/>
      <c r="G4" s="116"/>
      <c r="H4" s="116"/>
      <c r="I4" s="6">
        <v>5</v>
      </c>
      <c r="J4" s="1"/>
      <c r="K4"/>
    </row>
    <row r="5" spans="1:11" s="7" customFormat="1" ht="16.5">
      <c r="A5" s="1"/>
      <c r="B5" s="5"/>
      <c r="C5" s="109" t="s">
        <v>3</v>
      </c>
      <c r="D5" s="109"/>
      <c r="E5" s="109"/>
      <c r="F5" s="109"/>
      <c r="G5" s="109"/>
      <c r="H5" s="109"/>
      <c r="I5" s="6">
        <v>4</v>
      </c>
      <c r="J5" s="1"/>
      <c r="K5"/>
    </row>
    <row r="6" spans="1:11" s="7" customFormat="1" ht="16.5">
      <c r="A6" s="1"/>
      <c r="B6" s="5"/>
      <c r="C6" s="109" t="s">
        <v>4</v>
      </c>
      <c r="D6" s="109"/>
      <c r="E6" s="109"/>
      <c r="F6" s="109"/>
      <c r="G6" s="109"/>
      <c r="H6" s="109"/>
      <c r="I6" s="6">
        <v>3</v>
      </c>
      <c r="J6" s="1"/>
      <c r="K6"/>
    </row>
    <row r="7" spans="1:11" s="7" customFormat="1" ht="16.5">
      <c r="A7" s="1"/>
      <c r="B7" s="5"/>
      <c r="C7" s="109" t="s">
        <v>5</v>
      </c>
      <c r="D7" s="109"/>
      <c r="E7" s="109"/>
      <c r="F7" s="109"/>
      <c r="G7" s="109"/>
      <c r="H7" s="109"/>
      <c r="I7" s="6">
        <v>2</v>
      </c>
      <c r="J7" s="1"/>
      <c r="K7"/>
    </row>
    <row r="8" spans="1:11" s="7" customFormat="1" ht="17.25" thickBot="1">
      <c r="A8" s="1"/>
      <c r="B8" s="8"/>
      <c r="C8" s="86" t="s">
        <v>6</v>
      </c>
      <c r="D8" s="87"/>
      <c r="E8" s="87"/>
      <c r="F8" s="87"/>
      <c r="G8" s="87"/>
      <c r="H8" s="87"/>
      <c r="I8" s="9">
        <v>1</v>
      </c>
      <c r="J8" s="1"/>
      <c r="K8"/>
    </row>
    <row r="9" spans="1:11" s="7" customFormat="1" ht="17.25" thickBot="1">
      <c r="A9" s="1"/>
      <c r="B9" s="10"/>
      <c r="C9" s="11"/>
      <c r="D9" s="11"/>
      <c r="E9" s="11"/>
      <c r="F9" s="11"/>
      <c r="G9" s="11"/>
      <c r="H9" s="11"/>
      <c r="I9" s="12"/>
      <c r="J9" s="1"/>
      <c r="K9"/>
    </row>
    <row r="10" spans="1:11" s="7" customFormat="1" ht="17.25" thickBot="1">
      <c r="A10" s="1"/>
      <c r="B10" s="88" t="s">
        <v>7</v>
      </c>
      <c r="C10" s="89"/>
      <c r="D10" s="89"/>
      <c r="E10" s="89"/>
      <c r="F10" s="89"/>
      <c r="G10" s="89"/>
      <c r="H10" s="89"/>
      <c r="I10" s="90"/>
      <c r="J10" s="13"/>
      <c r="K10" s="14"/>
    </row>
    <row r="11" spans="1:11" s="7" customFormat="1" ht="17.25" thickBot="1">
      <c r="A11" s="1"/>
      <c r="B11" s="88" t="s">
        <v>8</v>
      </c>
      <c r="C11" s="91"/>
      <c r="D11" s="91"/>
      <c r="E11" s="91"/>
      <c r="F11" s="91"/>
      <c r="G11" s="91"/>
      <c r="H11" s="91"/>
      <c r="I11" s="92"/>
      <c r="J11" s="13"/>
      <c r="K11" s="14"/>
    </row>
    <row r="12" spans="1:11" ht="15.75" thickBot="1"/>
    <row r="13" spans="1:11" ht="15" customHeight="1">
      <c r="B13" s="93" t="s">
        <v>9</v>
      </c>
      <c r="C13" s="96" t="s">
        <v>10</v>
      </c>
      <c r="D13" s="99" t="s">
        <v>11</v>
      </c>
      <c r="E13" s="102" t="s">
        <v>12</v>
      </c>
      <c r="F13" s="103"/>
      <c r="G13" s="103"/>
      <c r="H13" s="104" t="s">
        <v>13</v>
      </c>
      <c r="I13" s="106" t="s">
        <v>14</v>
      </c>
    </row>
    <row r="14" spans="1:11" ht="45">
      <c r="B14" s="94"/>
      <c r="C14" s="97"/>
      <c r="D14" s="100"/>
      <c r="E14" s="18" t="s">
        <v>15</v>
      </c>
      <c r="F14" s="19" t="s">
        <v>16</v>
      </c>
      <c r="G14" s="20" t="s">
        <v>17</v>
      </c>
      <c r="H14" s="105"/>
      <c r="I14" s="107"/>
    </row>
    <row r="15" spans="1:11" ht="15.75" thickBot="1">
      <c r="B15" s="95"/>
      <c r="C15" s="98"/>
      <c r="D15" s="101"/>
      <c r="E15" s="21">
        <v>0.4</v>
      </c>
      <c r="F15" s="22">
        <v>0.25</v>
      </c>
      <c r="G15" s="22">
        <v>0.25</v>
      </c>
      <c r="H15" s="105"/>
      <c r="I15" s="108"/>
    </row>
    <row r="16" spans="1:11" ht="29.25" customHeight="1" thickBot="1">
      <c r="B16" s="53" t="s">
        <v>18</v>
      </c>
      <c r="C16" s="77" t="s">
        <v>19</v>
      </c>
      <c r="D16" s="23" t="s">
        <v>20</v>
      </c>
      <c r="E16" s="24">
        <v>5</v>
      </c>
      <c r="F16" s="25">
        <v>5</v>
      </c>
      <c r="G16" s="25">
        <v>5</v>
      </c>
      <c r="H16" s="58">
        <f>SUM(E21:G21)</f>
        <v>9</v>
      </c>
      <c r="I16" s="80"/>
    </row>
    <row r="17" spans="1:11" ht="29.25" thickBot="1">
      <c r="B17" s="54"/>
      <c r="C17" s="78"/>
      <c r="D17" s="26" t="s">
        <v>21</v>
      </c>
      <c r="E17" s="24">
        <v>5</v>
      </c>
      <c r="F17" s="27">
        <v>5</v>
      </c>
      <c r="G17" s="25">
        <v>5</v>
      </c>
      <c r="H17" s="59"/>
      <c r="I17" s="81"/>
    </row>
    <row r="18" spans="1:11" ht="29.25" customHeight="1" thickBot="1">
      <c r="B18" s="54"/>
      <c r="C18" s="78"/>
      <c r="D18" s="26" t="s">
        <v>22</v>
      </c>
      <c r="E18" s="24">
        <v>5</v>
      </c>
      <c r="F18" s="27">
        <v>5</v>
      </c>
      <c r="G18" s="25">
        <v>5</v>
      </c>
      <c r="H18" s="59"/>
      <c r="I18" s="81"/>
    </row>
    <row r="19" spans="1:11" ht="30" customHeight="1" thickBot="1">
      <c r="B19" s="54"/>
      <c r="C19" s="78"/>
      <c r="D19" s="26" t="s">
        <v>23</v>
      </c>
      <c r="E19" s="24">
        <v>5</v>
      </c>
      <c r="F19" s="27">
        <v>5</v>
      </c>
      <c r="G19" s="25">
        <v>5</v>
      </c>
      <c r="H19" s="59"/>
      <c r="I19" s="81"/>
    </row>
    <row r="20" spans="1:11" ht="42" customHeight="1" thickBot="1">
      <c r="B20" s="54"/>
      <c r="C20" s="79"/>
      <c r="D20" s="28" t="s">
        <v>24</v>
      </c>
      <c r="E20" s="24">
        <v>5</v>
      </c>
      <c r="F20" s="29">
        <v>5</v>
      </c>
      <c r="G20" s="25">
        <v>5</v>
      </c>
      <c r="H20" s="59"/>
      <c r="I20" s="81"/>
    </row>
    <row r="21" spans="1:11" s="2" customFormat="1" ht="24.75" customHeight="1" thickBot="1">
      <c r="A21" s="1"/>
      <c r="B21" s="73" t="s">
        <v>25</v>
      </c>
      <c r="C21" s="73"/>
      <c r="D21" s="73"/>
      <c r="E21" s="30">
        <f>SUM(E16:E20)/5*60%</f>
        <v>3</v>
      </c>
      <c r="F21" s="30">
        <f t="shared" ref="F21:G21" si="0">SUM(F16:F20)/5*60%</f>
        <v>3</v>
      </c>
      <c r="G21" s="30">
        <f t="shared" si="0"/>
        <v>3</v>
      </c>
      <c r="H21" s="72"/>
      <c r="I21" s="82"/>
      <c r="J21" s="31"/>
      <c r="K21"/>
    </row>
    <row r="22" spans="1:11" ht="29.25" customHeight="1" thickBot="1">
      <c r="B22" s="53" t="s">
        <v>26</v>
      </c>
      <c r="C22" s="83" t="s">
        <v>27</v>
      </c>
      <c r="D22" s="23" t="s">
        <v>28</v>
      </c>
      <c r="E22" s="24">
        <v>5</v>
      </c>
      <c r="F22" s="25">
        <v>5</v>
      </c>
      <c r="G22" s="25">
        <v>5</v>
      </c>
      <c r="H22" s="58">
        <f>SUM(E28:G28)</f>
        <v>10.799999999999999</v>
      </c>
      <c r="I22" s="61"/>
    </row>
    <row r="23" spans="1:11" ht="43.5" thickBot="1">
      <c r="B23" s="54"/>
      <c r="C23" s="84"/>
      <c r="D23" s="26" t="s">
        <v>29</v>
      </c>
      <c r="E23" s="24">
        <v>5</v>
      </c>
      <c r="F23" s="27">
        <v>5</v>
      </c>
      <c r="G23" s="25">
        <v>5</v>
      </c>
      <c r="H23" s="59"/>
      <c r="I23" s="62"/>
    </row>
    <row r="24" spans="1:11" ht="43.5" thickBot="1">
      <c r="B24" s="54"/>
      <c r="C24" s="84"/>
      <c r="D24" s="26" t="s">
        <v>30</v>
      </c>
      <c r="E24" s="24">
        <v>5</v>
      </c>
      <c r="F24" s="27">
        <v>5</v>
      </c>
      <c r="G24" s="25">
        <v>5</v>
      </c>
      <c r="H24" s="59"/>
      <c r="I24" s="62"/>
    </row>
    <row r="25" spans="1:11" ht="36" customHeight="1" thickBot="1">
      <c r="B25" s="54"/>
      <c r="C25" s="84"/>
      <c r="D25" s="26" t="s">
        <v>31</v>
      </c>
      <c r="E25" s="24">
        <v>5</v>
      </c>
      <c r="F25" s="27">
        <v>5</v>
      </c>
      <c r="G25" s="25">
        <v>5</v>
      </c>
      <c r="H25" s="59"/>
      <c r="I25" s="62"/>
    </row>
    <row r="26" spans="1:11" ht="36.75" customHeight="1" thickBot="1">
      <c r="B26" s="54"/>
      <c r="C26" s="84"/>
      <c r="D26" s="26" t="s">
        <v>32</v>
      </c>
      <c r="E26" s="24">
        <v>5</v>
      </c>
      <c r="F26" s="27">
        <v>5</v>
      </c>
      <c r="G26" s="25">
        <v>5</v>
      </c>
      <c r="H26" s="59"/>
      <c r="I26" s="62"/>
    </row>
    <row r="27" spans="1:11" ht="50.25" customHeight="1" thickBot="1">
      <c r="B27" s="54"/>
      <c r="C27" s="85"/>
      <c r="D27" s="28" t="s">
        <v>33</v>
      </c>
      <c r="E27" s="24">
        <v>5</v>
      </c>
      <c r="F27" s="29">
        <v>5</v>
      </c>
      <c r="G27" s="25">
        <v>5</v>
      </c>
      <c r="H27" s="59"/>
      <c r="I27" s="62"/>
    </row>
    <row r="28" spans="1:11" s="2" customFormat="1" ht="24.75" customHeight="1" thickBot="1">
      <c r="A28" s="1"/>
      <c r="B28" s="73" t="s">
        <v>25</v>
      </c>
      <c r="C28" s="73"/>
      <c r="D28" s="73"/>
      <c r="E28" s="30">
        <f>SUM(E22:E27)/5*60%</f>
        <v>3.5999999999999996</v>
      </c>
      <c r="F28" s="30">
        <f t="shared" ref="F28:G28" si="1">SUM(F22:F27)/5*60%</f>
        <v>3.5999999999999996</v>
      </c>
      <c r="G28" s="30">
        <f t="shared" si="1"/>
        <v>3.5999999999999996</v>
      </c>
      <c r="H28" s="72"/>
      <c r="I28" s="63"/>
      <c r="J28" s="31"/>
      <c r="K28"/>
    </row>
    <row r="29" spans="1:11" ht="15.75" thickBot="1">
      <c r="B29" s="53" t="s">
        <v>34</v>
      </c>
      <c r="C29" s="74" t="s">
        <v>35</v>
      </c>
      <c r="D29" s="23" t="s">
        <v>36</v>
      </c>
      <c r="E29" s="24">
        <v>5</v>
      </c>
      <c r="F29" s="25">
        <v>5</v>
      </c>
      <c r="G29" s="25">
        <v>5</v>
      </c>
      <c r="H29" s="58">
        <f>SUM(E35:G35)</f>
        <v>10.799999999999999</v>
      </c>
      <c r="I29" s="61"/>
    </row>
    <row r="30" spans="1:11" ht="57.75" thickBot="1">
      <c r="B30" s="54"/>
      <c r="C30" s="75"/>
      <c r="D30" s="26" t="s">
        <v>37</v>
      </c>
      <c r="E30" s="24">
        <v>5</v>
      </c>
      <c r="F30" s="27">
        <v>5</v>
      </c>
      <c r="G30" s="25">
        <v>5</v>
      </c>
      <c r="H30" s="59"/>
      <c r="I30" s="62"/>
    </row>
    <row r="31" spans="1:11" ht="43.5" thickBot="1">
      <c r="B31" s="54"/>
      <c r="C31" s="75"/>
      <c r="D31" s="26" t="s">
        <v>38</v>
      </c>
      <c r="E31" s="24">
        <v>5</v>
      </c>
      <c r="F31" s="27">
        <v>5</v>
      </c>
      <c r="G31" s="25">
        <v>5</v>
      </c>
      <c r="H31" s="59"/>
      <c r="I31" s="62"/>
    </row>
    <row r="32" spans="1:11" ht="43.5" thickBot="1">
      <c r="B32" s="54"/>
      <c r="C32" s="75"/>
      <c r="D32" s="26" t="s">
        <v>39</v>
      </c>
      <c r="E32" s="24">
        <v>5</v>
      </c>
      <c r="F32" s="27">
        <v>5</v>
      </c>
      <c r="G32" s="25">
        <v>5</v>
      </c>
      <c r="H32" s="59"/>
      <c r="I32" s="62"/>
    </row>
    <row r="33" spans="1:11" ht="15.75" thickBot="1">
      <c r="B33" s="54"/>
      <c r="C33" s="75"/>
      <c r="D33" s="26" t="s">
        <v>40</v>
      </c>
      <c r="E33" s="24">
        <v>5</v>
      </c>
      <c r="F33" s="27">
        <v>5</v>
      </c>
      <c r="G33" s="25">
        <v>5</v>
      </c>
      <c r="H33" s="59"/>
      <c r="I33" s="62"/>
    </row>
    <row r="34" spans="1:11" ht="29.25" thickBot="1">
      <c r="B34" s="54"/>
      <c r="C34" s="76"/>
      <c r="D34" s="28" t="s">
        <v>41</v>
      </c>
      <c r="E34" s="24">
        <v>5</v>
      </c>
      <c r="F34" s="29">
        <v>5</v>
      </c>
      <c r="G34" s="25">
        <v>5</v>
      </c>
      <c r="H34" s="59"/>
      <c r="I34" s="62"/>
    </row>
    <row r="35" spans="1:11" s="2" customFormat="1" ht="24.75" customHeight="1" thickBot="1">
      <c r="A35" s="1"/>
      <c r="B35" s="73" t="s">
        <v>25</v>
      </c>
      <c r="C35" s="73"/>
      <c r="D35" s="73"/>
      <c r="E35" s="30">
        <f>SUM(E29:E34)/5*60%</f>
        <v>3.5999999999999996</v>
      </c>
      <c r="F35" s="30">
        <f t="shared" ref="F35:G35" si="2">SUM(F29:F34)/5*60%</f>
        <v>3.5999999999999996</v>
      </c>
      <c r="G35" s="30">
        <f t="shared" si="2"/>
        <v>3.5999999999999996</v>
      </c>
      <c r="H35" s="72"/>
      <c r="I35" s="63"/>
      <c r="J35" s="31"/>
      <c r="K35"/>
    </row>
    <row r="36" spans="1:11" ht="43.5" thickBot="1">
      <c r="B36" s="53" t="s">
        <v>42</v>
      </c>
      <c r="C36" s="55" t="s">
        <v>43</v>
      </c>
      <c r="D36" s="23" t="s">
        <v>44</v>
      </c>
      <c r="E36" s="24">
        <v>5</v>
      </c>
      <c r="F36" s="25">
        <v>5</v>
      </c>
      <c r="G36" s="25">
        <v>5</v>
      </c>
      <c r="H36" s="58">
        <f>SUM(E42:G42)</f>
        <v>10.199999999999999</v>
      </c>
      <c r="I36" s="61"/>
    </row>
    <row r="37" spans="1:11" ht="43.5" thickBot="1">
      <c r="B37" s="54"/>
      <c r="C37" s="56"/>
      <c r="D37" s="26" t="s">
        <v>45</v>
      </c>
      <c r="E37" s="24">
        <v>5</v>
      </c>
      <c r="F37" s="27">
        <v>5</v>
      </c>
      <c r="G37" s="25">
        <v>5</v>
      </c>
      <c r="H37" s="59"/>
      <c r="I37" s="62"/>
    </row>
    <row r="38" spans="1:11" ht="43.5" thickBot="1">
      <c r="B38" s="54"/>
      <c r="C38" s="56"/>
      <c r="D38" s="26" t="s">
        <v>46</v>
      </c>
      <c r="E38" s="24">
        <v>5</v>
      </c>
      <c r="F38" s="27">
        <v>5</v>
      </c>
      <c r="G38" s="25">
        <v>5</v>
      </c>
      <c r="H38" s="59"/>
      <c r="I38" s="62"/>
    </row>
    <row r="39" spans="1:11" ht="58.5" customHeight="1" thickBot="1">
      <c r="B39" s="54"/>
      <c r="C39" s="56"/>
      <c r="D39" s="26" t="s">
        <v>47</v>
      </c>
      <c r="E39" s="24">
        <v>5</v>
      </c>
      <c r="F39" s="27">
        <v>5</v>
      </c>
      <c r="G39" s="25">
        <v>5</v>
      </c>
      <c r="H39" s="59"/>
      <c r="I39" s="62"/>
    </row>
    <row r="40" spans="1:11" ht="29.25" thickBot="1">
      <c r="B40" s="54"/>
      <c r="C40" s="56"/>
      <c r="D40" s="26" t="s">
        <v>48</v>
      </c>
      <c r="E40" s="24">
        <v>5</v>
      </c>
      <c r="G40" s="25">
        <v>5</v>
      </c>
      <c r="H40" s="59"/>
      <c r="I40" s="62"/>
    </row>
    <row r="41" spans="1:11" ht="15.75" thickBot="1">
      <c r="B41" s="54"/>
      <c r="C41" s="57"/>
      <c r="D41" s="28" t="s">
        <v>49</v>
      </c>
      <c r="E41" s="24">
        <v>5</v>
      </c>
      <c r="F41" s="27">
        <v>5</v>
      </c>
      <c r="G41" s="25">
        <v>5</v>
      </c>
      <c r="H41" s="59"/>
      <c r="I41" s="62"/>
    </row>
    <row r="42" spans="1:11" s="2" customFormat="1" ht="24.75" customHeight="1" thickBot="1">
      <c r="A42" s="1"/>
      <c r="B42" s="73" t="s">
        <v>25</v>
      </c>
      <c r="C42" s="73"/>
      <c r="D42" s="73"/>
      <c r="E42" s="30">
        <f>SUM(E36:E41)/5*60%</f>
        <v>3.5999999999999996</v>
      </c>
      <c r="F42" s="30">
        <f>SUM(F36:F41)/5*60%</f>
        <v>3</v>
      </c>
      <c r="G42" s="30">
        <f>SUM(G36:G41)/5*60%</f>
        <v>3.5999999999999996</v>
      </c>
      <c r="H42" s="72"/>
      <c r="I42" s="63"/>
      <c r="J42" s="31"/>
      <c r="K42"/>
    </row>
    <row r="43" spans="1:11" ht="43.5" thickBot="1">
      <c r="B43" s="53" t="s">
        <v>50</v>
      </c>
      <c r="C43" s="55" t="s">
        <v>51</v>
      </c>
      <c r="D43" s="23" t="s">
        <v>52</v>
      </c>
      <c r="E43" s="24">
        <v>5</v>
      </c>
      <c r="F43" s="25">
        <v>5</v>
      </c>
      <c r="G43" s="25">
        <v>5</v>
      </c>
      <c r="H43" s="58">
        <f>SUM(E49:G49)</f>
        <v>10.799999999999999</v>
      </c>
      <c r="I43" s="61"/>
    </row>
    <row r="44" spans="1:11" ht="43.5" thickBot="1">
      <c r="B44" s="54"/>
      <c r="C44" s="56"/>
      <c r="D44" s="26" t="s">
        <v>53</v>
      </c>
      <c r="E44" s="24">
        <v>5</v>
      </c>
      <c r="F44" s="27">
        <v>5</v>
      </c>
      <c r="G44" s="25">
        <v>5</v>
      </c>
      <c r="H44" s="59"/>
      <c r="I44" s="62"/>
    </row>
    <row r="45" spans="1:11" ht="43.5" thickBot="1">
      <c r="B45" s="54"/>
      <c r="C45" s="56"/>
      <c r="D45" s="26" t="s">
        <v>54</v>
      </c>
      <c r="E45" s="24">
        <v>5</v>
      </c>
      <c r="F45" s="27">
        <v>5</v>
      </c>
      <c r="G45" s="25">
        <v>5</v>
      </c>
      <c r="H45" s="59"/>
      <c r="I45" s="62"/>
    </row>
    <row r="46" spans="1:11" ht="29.25" thickBot="1">
      <c r="B46" s="54"/>
      <c r="C46" s="56"/>
      <c r="D46" s="26" t="s">
        <v>55</v>
      </c>
      <c r="E46" s="24">
        <v>5</v>
      </c>
      <c r="F46" s="27">
        <v>5</v>
      </c>
      <c r="G46" s="25">
        <v>5</v>
      </c>
      <c r="H46" s="59"/>
      <c r="I46" s="62"/>
    </row>
    <row r="47" spans="1:11" ht="43.5" thickBot="1">
      <c r="B47" s="54"/>
      <c r="C47" s="56"/>
      <c r="D47" s="26" t="s">
        <v>56</v>
      </c>
      <c r="E47" s="24">
        <v>5</v>
      </c>
      <c r="F47" s="27">
        <v>5</v>
      </c>
      <c r="G47" s="25">
        <v>5</v>
      </c>
      <c r="H47" s="59"/>
      <c r="I47" s="62"/>
    </row>
    <row r="48" spans="1:11" ht="29.25" thickBot="1">
      <c r="B48" s="54"/>
      <c r="C48" s="57"/>
      <c r="D48" s="28" t="s">
        <v>57</v>
      </c>
      <c r="E48" s="24">
        <v>5</v>
      </c>
      <c r="F48" s="29">
        <v>5</v>
      </c>
      <c r="G48" s="25">
        <v>5</v>
      </c>
      <c r="H48" s="59"/>
      <c r="I48" s="62"/>
    </row>
    <row r="49" spans="1:11" s="2" customFormat="1" ht="24.75" customHeight="1" thickBot="1">
      <c r="A49" s="1"/>
      <c r="B49" s="73" t="s">
        <v>25</v>
      </c>
      <c r="C49" s="73"/>
      <c r="D49" s="73"/>
      <c r="E49" s="30">
        <f>SUM(E43:E48)/5*60%</f>
        <v>3.5999999999999996</v>
      </c>
      <c r="F49" s="30">
        <f t="shared" ref="F49:G49" si="3">SUM(F43:F48)/5*60%</f>
        <v>3.5999999999999996</v>
      </c>
      <c r="G49" s="30">
        <f t="shared" si="3"/>
        <v>3.5999999999999996</v>
      </c>
      <c r="H49" s="72"/>
      <c r="I49" s="63"/>
      <c r="J49" s="31"/>
      <c r="K49"/>
    </row>
    <row r="50" spans="1:11" ht="29.25" thickBot="1">
      <c r="B50" s="53" t="s">
        <v>58</v>
      </c>
      <c r="C50" s="74" t="s">
        <v>59</v>
      </c>
      <c r="D50" s="23" t="s">
        <v>60</v>
      </c>
      <c r="E50" s="24">
        <v>5</v>
      </c>
      <c r="F50" s="25">
        <v>5</v>
      </c>
      <c r="G50" s="25">
        <v>5</v>
      </c>
      <c r="H50" s="58">
        <f>SUM(E55:G55)</f>
        <v>9</v>
      </c>
      <c r="I50" s="61"/>
    </row>
    <row r="51" spans="1:11" ht="43.5" thickBot="1">
      <c r="B51" s="54"/>
      <c r="C51" s="75"/>
      <c r="D51" s="26" t="s">
        <v>61</v>
      </c>
      <c r="E51" s="24">
        <v>5</v>
      </c>
      <c r="F51" s="27">
        <v>5</v>
      </c>
      <c r="G51" s="25">
        <v>5</v>
      </c>
      <c r="H51" s="59"/>
      <c r="I51" s="62"/>
    </row>
    <row r="52" spans="1:11" ht="29.25" thickBot="1">
      <c r="B52" s="54"/>
      <c r="C52" s="75"/>
      <c r="D52" s="26" t="s">
        <v>62</v>
      </c>
      <c r="E52" s="24">
        <v>5</v>
      </c>
      <c r="F52" s="27">
        <v>5</v>
      </c>
      <c r="G52" s="25">
        <v>5</v>
      </c>
      <c r="H52" s="59"/>
      <c r="I52" s="62"/>
    </row>
    <row r="53" spans="1:11" ht="43.5" thickBot="1">
      <c r="B53" s="54"/>
      <c r="C53" s="75"/>
      <c r="D53" s="26" t="s">
        <v>63</v>
      </c>
      <c r="E53" s="24">
        <v>5</v>
      </c>
      <c r="F53" s="27">
        <v>5</v>
      </c>
      <c r="G53" s="25">
        <v>5</v>
      </c>
      <c r="H53" s="59"/>
      <c r="I53" s="62"/>
    </row>
    <row r="54" spans="1:11" ht="43.5" thickBot="1">
      <c r="B54" s="54"/>
      <c r="C54" s="76"/>
      <c r="D54" s="28" t="s">
        <v>64</v>
      </c>
      <c r="E54" s="24">
        <v>5</v>
      </c>
      <c r="F54" s="27">
        <v>5</v>
      </c>
      <c r="G54" s="25">
        <v>5</v>
      </c>
      <c r="H54" s="59"/>
      <c r="I54" s="62"/>
    </row>
    <row r="55" spans="1:11" s="2" customFormat="1" ht="24.75" customHeight="1" thickBot="1">
      <c r="A55" s="1"/>
      <c r="B55" s="73" t="s">
        <v>25</v>
      </c>
      <c r="C55" s="73"/>
      <c r="D55" s="73"/>
      <c r="E55" s="30">
        <f>SUM(E50:E54)/5*60%</f>
        <v>3</v>
      </c>
      <c r="F55" s="30">
        <f t="shared" ref="F55:G55" si="4">SUM(F50:F54)/5*60%</f>
        <v>3</v>
      </c>
      <c r="G55" s="30">
        <f t="shared" si="4"/>
        <v>3</v>
      </c>
      <c r="H55" s="72"/>
      <c r="I55" s="63"/>
      <c r="J55" s="31"/>
      <c r="K55"/>
    </row>
    <row r="56" spans="1:11" ht="43.5" thickBot="1">
      <c r="B56" s="53" t="s">
        <v>65</v>
      </c>
      <c r="C56" s="55" t="s">
        <v>66</v>
      </c>
      <c r="D56" s="23" t="s">
        <v>67</v>
      </c>
      <c r="E56" s="24">
        <v>5</v>
      </c>
      <c r="F56" s="25">
        <v>5</v>
      </c>
      <c r="G56" s="25">
        <v>5</v>
      </c>
      <c r="H56" s="58">
        <f>SUM(E62:G62)</f>
        <v>10.799999999999999</v>
      </c>
      <c r="I56" s="61"/>
    </row>
    <row r="57" spans="1:11" ht="43.5" thickBot="1">
      <c r="B57" s="54"/>
      <c r="C57" s="56"/>
      <c r="D57" s="26" t="s">
        <v>68</v>
      </c>
      <c r="E57" s="24">
        <v>5</v>
      </c>
      <c r="F57" s="27">
        <v>5</v>
      </c>
      <c r="G57" s="25">
        <v>5</v>
      </c>
      <c r="H57" s="59"/>
      <c r="I57" s="62"/>
    </row>
    <row r="58" spans="1:11" ht="43.5" thickBot="1">
      <c r="B58" s="54"/>
      <c r="C58" s="56"/>
      <c r="D58" s="26" t="s">
        <v>69</v>
      </c>
      <c r="E58" s="24">
        <v>5</v>
      </c>
      <c r="F58" s="27">
        <v>5</v>
      </c>
      <c r="G58" s="25">
        <v>5</v>
      </c>
      <c r="H58" s="59"/>
      <c r="I58" s="62"/>
    </row>
    <row r="59" spans="1:11" ht="57.75" thickBot="1">
      <c r="B59" s="54"/>
      <c r="C59" s="56"/>
      <c r="D59" s="26" t="s">
        <v>70</v>
      </c>
      <c r="E59" s="24">
        <v>5</v>
      </c>
      <c r="F59" s="27">
        <v>5</v>
      </c>
      <c r="G59" s="25">
        <v>5</v>
      </c>
      <c r="H59" s="59"/>
      <c r="I59" s="62"/>
    </row>
    <row r="60" spans="1:11" ht="43.5" thickBot="1">
      <c r="B60" s="54"/>
      <c r="C60" s="56"/>
      <c r="D60" s="26" t="s">
        <v>71</v>
      </c>
      <c r="E60" s="24">
        <v>5</v>
      </c>
      <c r="F60" s="27">
        <v>5</v>
      </c>
      <c r="G60" s="25">
        <v>5</v>
      </c>
      <c r="H60" s="59"/>
      <c r="I60" s="62"/>
    </row>
    <row r="61" spans="1:11" ht="29.25" thickBot="1">
      <c r="B61" s="54"/>
      <c r="C61" s="57"/>
      <c r="D61" s="28" t="s">
        <v>72</v>
      </c>
      <c r="E61" s="24">
        <v>5</v>
      </c>
      <c r="F61" s="29">
        <v>5</v>
      </c>
      <c r="G61" s="25">
        <v>5</v>
      </c>
      <c r="H61" s="59"/>
      <c r="I61" s="62"/>
    </row>
    <row r="62" spans="1:11" s="2" customFormat="1" ht="24.75" customHeight="1" thickBot="1">
      <c r="A62" s="1"/>
      <c r="B62" s="64" t="s">
        <v>25</v>
      </c>
      <c r="C62" s="64"/>
      <c r="D62" s="64"/>
      <c r="E62" s="30">
        <f>SUM(E56:E61)/5*60%</f>
        <v>3.5999999999999996</v>
      </c>
      <c r="F62" s="30">
        <f t="shared" ref="F62:G62" si="5">SUM(F56:F61)/5*60%</f>
        <v>3.5999999999999996</v>
      </c>
      <c r="G62" s="30">
        <f t="shared" si="5"/>
        <v>3.5999999999999996</v>
      </c>
      <c r="H62" s="60"/>
      <c r="I62" s="63"/>
      <c r="J62" s="31"/>
      <c r="K62"/>
    </row>
    <row r="63" spans="1:11" ht="15.75" thickBot="1"/>
    <row r="64" spans="1:11" ht="15.75" thickBot="1">
      <c r="F64" s="65" t="s">
        <v>73</v>
      </c>
      <c r="G64" s="66"/>
      <c r="H64" s="32">
        <f>AVERAGE(H16:H62)</f>
        <v>10.199999999999999</v>
      </c>
      <c r="I64" s="33"/>
    </row>
    <row r="67" spans="1:11">
      <c r="E67" s="20" t="s">
        <v>74</v>
      </c>
      <c r="F67" s="20" t="s">
        <v>75</v>
      </c>
      <c r="G67" s="20" t="s">
        <v>17</v>
      </c>
    </row>
    <row r="68" spans="1:11" ht="15.75" thickBot="1">
      <c r="E68" s="22">
        <v>0.4</v>
      </c>
      <c r="F68" s="22">
        <v>0.25</v>
      </c>
      <c r="G68" s="22">
        <v>0.25</v>
      </c>
    </row>
    <row r="69" spans="1:11" ht="63.75" customHeight="1" thickBot="1">
      <c r="B69" s="67" t="s">
        <v>76</v>
      </c>
      <c r="C69" s="68"/>
      <c r="D69" s="34" t="s">
        <v>77</v>
      </c>
      <c r="E69" s="35">
        <v>5</v>
      </c>
      <c r="F69" s="36">
        <v>5</v>
      </c>
      <c r="G69" s="36">
        <v>5</v>
      </c>
      <c r="H69" s="37">
        <f>SUM(E69:G69)*15%/100</f>
        <v>2.2499999999999999E-2</v>
      </c>
    </row>
    <row r="70" spans="1:11" ht="54.75" customHeight="1" thickBot="1">
      <c r="B70" s="67" t="s">
        <v>78</v>
      </c>
      <c r="C70" s="68"/>
      <c r="D70" s="38" t="s">
        <v>79</v>
      </c>
      <c r="E70" s="35">
        <v>5</v>
      </c>
      <c r="F70" s="36">
        <v>5</v>
      </c>
      <c r="G70" s="36">
        <v>5</v>
      </c>
      <c r="H70" s="37">
        <f>SUM(E70:G70)*15%/100</f>
        <v>2.2499999999999999E-2</v>
      </c>
    </row>
    <row r="71" spans="1:11" s="2" customFormat="1" ht="53.25" customHeight="1" thickBot="1">
      <c r="A71" s="1"/>
      <c r="B71" s="67" t="s">
        <v>80</v>
      </c>
      <c r="C71" s="68"/>
      <c r="D71" s="39" t="s">
        <v>81</v>
      </c>
      <c r="E71" s="35">
        <v>5</v>
      </c>
      <c r="F71" s="36">
        <v>5</v>
      </c>
      <c r="G71" s="36">
        <v>5</v>
      </c>
      <c r="H71" s="37">
        <f>SUM(E71:G71)*15%/100</f>
        <v>2.2499999999999999E-2</v>
      </c>
      <c r="I71" s="31"/>
      <c r="J71"/>
      <c r="K71"/>
    </row>
    <row r="72" spans="1:11" s="2" customFormat="1" ht="36" customHeight="1">
      <c r="A72" s="1"/>
      <c r="B72" s="69"/>
      <c r="C72" s="69"/>
      <c r="H72" s="1"/>
      <c r="I72" s="31"/>
      <c r="J72"/>
      <c r="K72"/>
    </row>
    <row r="73" spans="1:11" s="2" customFormat="1" ht="36" customHeight="1" thickBot="1">
      <c r="A73" s="1"/>
      <c r="B73" s="1"/>
      <c r="C73" s="40"/>
      <c r="H73" s="1"/>
      <c r="I73" s="31"/>
      <c r="J73"/>
      <c r="K73"/>
    </row>
    <row r="74" spans="1:11" s="48" customFormat="1" ht="30" customHeight="1">
      <c r="A74" s="41"/>
      <c r="B74" s="42" t="s">
        <v>82</v>
      </c>
      <c r="C74" s="43" t="s">
        <v>83</v>
      </c>
      <c r="D74" s="44"/>
      <c r="E74" s="70" t="s">
        <v>94</v>
      </c>
      <c r="F74" s="71"/>
      <c r="G74" s="71"/>
      <c r="H74" s="45"/>
      <c r="I74" s="46"/>
      <c r="J74" s="47"/>
      <c r="K74" s="47"/>
    </row>
    <row r="75" spans="1:11" s="48" customFormat="1" ht="30" customHeight="1" thickBot="1">
      <c r="A75" s="41"/>
      <c r="B75" s="49" t="s">
        <v>85</v>
      </c>
      <c r="C75" s="50">
        <v>2023</v>
      </c>
      <c r="D75" s="44"/>
      <c r="E75" s="51" t="s">
        <v>86</v>
      </c>
      <c r="F75" s="52"/>
      <c r="G75" s="52"/>
      <c r="H75" s="50"/>
      <c r="I75" s="46"/>
      <c r="J75" s="47"/>
      <c r="K75" s="47"/>
    </row>
  </sheetData>
  <mergeCells count="57">
    <mergeCell ref="C7:H7"/>
    <mergeCell ref="B1:I1"/>
    <mergeCell ref="B3:I3"/>
    <mergeCell ref="C4:H4"/>
    <mergeCell ref="C5:H5"/>
    <mergeCell ref="C6:H6"/>
    <mergeCell ref="C8:H8"/>
    <mergeCell ref="B10:I10"/>
    <mergeCell ref="B11:I11"/>
    <mergeCell ref="B13:B15"/>
    <mergeCell ref="C13:C15"/>
    <mergeCell ref="D13:D15"/>
    <mergeCell ref="E13:G13"/>
    <mergeCell ref="H13:H15"/>
    <mergeCell ref="I13:I15"/>
    <mergeCell ref="B22:B27"/>
    <mergeCell ref="C22:C27"/>
    <mergeCell ref="H22:H28"/>
    <mergeCell ref="I22:I28"/>
    <mergeCell ref="B28:D28"/>
    <mergeCell ref="B16:B20"/>
    <mergeCell ref="C16:C20"/>
    <mergeCell ref="H16:H21"/>
    <mergeCell ref="I16:I21"/>
    <mergeCell ref="B21:D21"/>
    <mergeCell ref="B36:B41"/>
    <mergeCell ref="C36:C41"/>
    <mergeCell ref="H36:H42"/>
    <mergeCell ref="I36:I42"/>
    <mergeCell ref="B42:D42"/>
    <mergeCell ref="B29:B34"/>
    <mergeCell ref="C29:C34"/>
    <mergeCell ref="H29:H35"/>
    <mergeCell ref="I29:I35"/>
    <mergeCell ref="B35:D35"/>
    <mergeCell ref="B50:B54"/>
    <mergeCell ref="C50:C54"/>
    <mergeCell ref="H50:H55"/>
    <mergeCell ref="I50:I55"/>
    <mergeCell ref="B55:D55"/>
    <mergeCell ref="B43:B48"/>
    <mergeCell ref="C43:C48"/>
    <mergeCell ref="H43:H49"/>
    <mergeCell ref="I43:I49"/>
    <mergeCell ref="B49:D49"/>
    <mergeCell ref="E75:G75"/>
    <mergeCell ref="B56:B61"/>
    <mergeCell ref="C56:C61"/>
    <mergeCell ref="H56:H62"/>
    <mergeCell ref="I56:I62"/>
    <mergeCell ref="B62:D62"/>
    <mergeCell ref="F64:G64"/>
    <mergeCell ref="B69:C69"/>
    <mergeCell ref="B70:C70"/>
    <mergeCell ref="B71:C71"/>
    <mergeCell ref="B72:C72"/>
    <mergeCell ref="E74:G74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597B29A1396E4BA3FE752B6864B881" ma:contentTypeVersion="17" ma:contentTypeDescription="Crear nuevo documento." ma:contentTypeScope="" ma:versionID="ee1dded1024dc49a369088d6959d572b">
  <xsd:schema xmlns:xsd="http://www.w3.org/2001/XMLSchema" xmlns:xs="http://www.w3.org/2001/XMLSchema" xmlns:p="http://schemas.microsoft.com/office/2006/metadata/properties" xmlns:ns2="5e796c47-82bd-4f55-a9fb-a19208937327" xmlns:ns3="28e834fa-b66d-4a95-98a4-8549996bee3b" targetNamespace="http://schemas.microsoft.com/office/2006/metadata/properties" ma:root="true" ma:fieldsID="a4d24a99efdd7b2c180381074485ffe2" ns2:_="" ns3:_="">
    <xsd:import namespace="5e796c47-82bd-4f55-a9fb-a19208937327"/>
    <xsd:import namespace="28e834fa-b66d-4a95-98a4-8549996bee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Fecha" minOccurs="0"/>
                <xsd:element ref="ns2:Vigenci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96c47-82bd-4f55-a9fb-a192089373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Fecha" ma:index="11" nillable="true" ma:displayName="Fecha Elaboración" ma:format="DateOnly" ma:internalName="Fecha">
      <xsd:simpleType>
        <xsd:restriction base="dms:DateTime"/>
      </xsd:simpleType>
    </xsd:element>
    <xsd:element name="Vigencia" ma:index="12" nillable="true" ma:displayName="Vigencia" ma:format="Dropdown" ma:internalName="Vigencia">
      <xsd:simpleType>
        <xsd:restriction base="dms:Choice">
          <xsd:enumeration value="2020"/>
          <xsd:enumeration value="2021"/>
          <xsd:enumeration value="2022"/>
          <xsd:enumeration value="2023"/>
          <xsd:enumeration value="2019"/>
          <xsd:enumeration value="2024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c5dfa331-ad63-4ff6-bd03-6b540606be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e834fa-b66d-4a95-98a4-8549996bee3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a8ce7b8-14c5-4a64-8ec1-f59cce888bcf}" ma:internalName="TaxCatchAll" ma:showField="CatchAllData" ma:web="28e834fa-b66d-4a95-98a4-8549996bee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796c47-82bd-4f55-a9fb-a19208937327">
      <Terms xmlns="http://schemas.microsoft.com/office/infopath/2007/PartnerControls"/>
    </lcf76f155ced4ddcb4097134ff3c332f>
    <TaxCatchAll xmlns="28e834fa-b66d-4a95-98a4-8549996bee3b" xsi:nil="true"/>
    <Vigencia xmlns="5e796c47-82bd-4f55-a9fb-a19208937327" xsi:nil="true"/>
    <Fecha xmlns="5e796c47-82bd-4f55-a9fb-a19208937327" xsi:nil="true"/>
  </documentManagement>
</p:properties>
</file>

<file path=customXml/itemProps1.xml><?xml version="1.0" encoding="utf-8"?>
<ds:datastoreItem xmlns:ds="http://schemas.openxmlformats.org/officeDocument/2006/customXml" ds:itemID="{BF7B7C22-8003-468A-BE4D-4DBEBD2730DC}"/>
</file>

<file path=customXml/itemProps2.xml><?xml version="1.0" encoding="utf-8"?>
<ds:datastoreItem xmlns:ds="http://schemas.openxmlformats.org/officeDocument/2006/customXml" ds:itemID="{C7DA763F-C34C-4557-B09A-929E5048EE85}"/>
</file>

<file path=customXml/itemProps3.xml><?xml version="1.0" encoding="utf-8"?>
<ds:datastoreItem xmlns:ds="http://schemas.openxmlformats.org/officeDocument/2006/customXml" ds:itemID="{F1B105CD-718A-4521-8D58-C7ADBA8B2A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Miller Benitorevollo</dc:creator>
  <cp:keywords/>
  <dc:description/>
  <cp:lastModifiedBy/>
  <cp:revision/>
  <dcterms:created xsi:type="dcterms:W3CDTF">2023-12-27T16:05:34Z</dcterms:created>
  <dcterms:modified xsi:type="dcterms:W3CDTF">2024-05-08T19:46:47Z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0x01010044597B29A1396E4BA3FE752B6864B881</vt:lpwstr>
  </property>
  <property fmtid="{D5CDD505-2E9C-101B-9397-08002B2CF9AE}" pid="3" name="MediaServiceImageTags">
    <vt:lpwstr/>
  </property>
</Properties>
</file>