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8_{7B95CE76-D77A-415A-ADE6-0AF1D338B46E}" xr6:coauthVersionLast="47" xr6:coauthVersionMax="47" xr10:uidLastSave="{00000000-0000-0000-0000-000000000000}"/>
  <bookViews>
    <workbookView xWindow="-110" yWindow="-110" windowWidth="19420" windowHeight="10420" tabRatio="975"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 r:id="rId8"/>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29" l="1"/>
  <c r="AA12" i="29"/>
  <c r="AL32" i="29"/>
  <c r="AK32" i="29"/>
  <c r="AF35" i="29"/>
  <c r="AD35" i="29"/>
  <c r="AC35" i="29"/>
  <c r="AJ35" i="29" s="1"/>
  <c r="AA35" i="29"/>
  <c r="AF34" i="29"/>
  <c r="AD34" i="29"/>
  <c r="AC34" i="29"/>
  <c r="AJ34" i="29" s="1"/>
  <c r="AK34" i="29" s="1"/>
  <c r="AL34" i="29" s="1"/>
  <c r="AA34" i="29"/>
  <c r="AF33" i="29"/>
  <c r="AD33" i="29"/>
  <c r="AM33" i="29" s="1"/>
  <c r="AC33" i="29"/>
  <c r="AJ33" i="29" s="1"/>
  <c r="AA33" i="29"/>
  <c r="AF32" i="29"/>
  <c r="AD32" i="29"/>
  <c r="AM32" i="29" s="1"/>
  <c r="AC32" i="29"/>
  <c r="AJ32" i="29" s="1"/>
  <c r="AA32" i="29"/>
  <c r="AF36" i="29"/>
  <c r="AD36" i="29"/>
  <c r="AC36" i="29"/>
  <c r="AJ36" i="29" s="1"/>
  <c r="AA36" i="29"/>
  <c r="S32" i="29"/>
  <c r="U32" i="29" s="1"/>
  <c r="P32" i="29"/>
  <c r="O32" i="29"/>
  <c r="L32" i="29"/>
  <c r="M32" i="29" s="1"/>
  <c r="J32" i="29"/>
  <c r="F32" i="29"/>
  <c r="AF30" i="29"/>
  <c r="AD30" i="29"/>
  <c r="AC30" i="29"/>
  <c r="AA30" i="29"/>
  <c r="AF29" i="29"/>
  <c r="AD29" i="29"/>
  <c r="AC29" i="29"/>
  <c r="AA29" i="29"/>
  <c r="AF28" i="29"/>
  <c r="AD28" i="29"/>
  <c r="AC28" i="29"/>
  <c r="AJ28" i="29" s="1"/>
  <c r="AK28" i="29" s="1"/>
  <c r="AA28" i="29"/>
  <c r="AF27" i="29"/>
  <c r="AD27" i="29"/>
  <c r="AC27" i="29"/>
  <c r="AA27" i="29"/>
  <c r="J27" i="29"/>
  <c r="AF25" i="29"/>
  <c r="AD25" i="29"/>
  <c r="AC25" i="29"/>
  <c r="AA25" i="29"/>
  <c r="AF24" i="29"/>
  <c r="AD24" i="29"/>
  <c r="AC24" i="29"/>
  <c r="AA24" i="29"/>
  <c r="AF23" i="29"/>
  <c r="AD23" i="29"/>
  <c r="AC23" i="29"/>
  <c r="AA23" i="29"/>
  <c r="AF22" i="29"/>
  <c r="AD22" i="29"/>
  <c r="AC22" i="29"/>
  <c r="AA22" i="29"/>
  <c r="L22" i="29"/>
  <c r="M22" i="29" s="1"/>
  <c r="O22" i="29"/>
  <c r="P22" i="29" s="1"/>
  <c r="S22" i="29"/>
  <c r="R22" i="29" s="1"/>
  <c r="AA26" i="29"/>
  <c r="AC26" i="29"/>
  <c r="AJ26" i="29" s="1"/>
  <c r="AK26" i="29" s="1"/>
  <c r="AD26" i="29"/>
  <c r="AF26" i="29"/>
  <c r="J22" i="29"/>
  <c r="AF19" i="29"/>
  <c r="AD19" i="29"/>
  <c r="AC19" i="29"/>
  <c r="AF18" i="29"/>
  <c r="AD18" i="29"/>
  <c r="AC18" i="29"/>
  <c r="AF17" i="29"/>
  <c r="AJ17" i="29" s="1"/>
  <c r="AD17" i="29"/>
  <c r="AC17" i="29"/>
  <c r="AA19" i="29"/>
  <c r="AA18" i="29"/>
  <c r="AA17" i="29"/>
  <c r="J17" i="29"/>
  <c r="AA14" i="29"/>
  <c r="AA13" i="29"/>
  <c r="J12" i="29"/>
  <c r="D80" i="28"/>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AF31" i="29"/>
  <c r="AD31" i="29"/>
  <c r="AC31" i="29"/>
  <c r="AA31" i="29"/>
  <c r="S27" i="29"/>
  <c r="U27" i="29" s="1"/>
  <c r="O27" i="29"/>
  <c r="P27" i="29" s="1"/>
  <c r="L27" i="29"/>
  <c r="M27" i="29" s="1"/>
  <c r="F27" i="29"/>
  <c r="F22" i="29"/>
  <c r="F17" i="29"/>
  <c r="AK33" i="29" l="1"/>
  <c r="AL33" i="29" s="1"/>
  <c r="AM34" i="29"/>
  <c r="AM35" i="29" s="1"/>
  <c r="AM36" i="29" s="1"/>
  <c r="AP32" i="29" s="1"/>
  <c r="AQ32" i="29" s="1"/>
  <c r="R32" i="29"/>
  <c r="T32" i="29"/>
  <c r="V32" i="29" s="1"/>
  <c r="AJ22" i="29"/>
  <c r="AK22" i="29" s="1"/>
  <c r="AL22" i="29" s="1"/>
  <c r="AL23" i="29" s="1"/>
  <c r="AJ24" i="29"/>
  <c r="AK24" i="29" s="1"/>
  <c r="AJ30" i="29"/>
  <c r="AK30" i="29" s="1"/>
  <c r="AJ18" i="29"/>
  <c r="AK18" i="29" s="1"/>
  <c r="AK27" i="29"/>
  <c r="AL27" i="29" s="1"/>
  <c r="AL28" i="29" s="1"/>
  <c r="AJ19" i="29"/>
  <c r="AK19" i="29" s="1"/>
  <c r="AJ23" i="29"/>
  <c r="AK23" i="29" s="1"/>
  <c r="AJ25" i="29"/>
  <c r="AK25" i="29" s="1"/>
  <c r="AJ27" i="29"/>
  <c r="AJ29" i="29"/>
  <c r="AK29" i="29" s="1"/>
  <c r="AM27" i="29"/>
  <c r="AM28" i="29" s="1"/>
  <c r="AM29" i="29" s="1"/>
  <c r="AM30" i="29" s="1"/>
  <c r="AM31" i="29" s="1"/>
  <c r="AP27" i="29" s="1"/>
  <c r="AQ27" i="29" s="1"/>
  <c r="AJ31" i="29"/>
  <c r="R27" i="29"/>
  <c r="U22" i="29"/>
  <c r="T22" i="29" s="1"/>
  <c r="V22" i="29" s="1"/>
  <c r="T27" i="29"/>
  <c r="V27" i="29" s="1"/>
  <c r="AA16" i="29"/>
  <c r="AA20" i="29"/>
  <c r="AA21" i="29"/>
  <c r="AF21" i="29"/>
  <c r="AF20" i="29"/>
  <c r="AF16" i="29"/>
  <c r="AF15" i="29"/>
  <c r="AF14" i="29"/>
  <c r="AK35" i="29" l="1"/>
  <c r="AL35" i="29" s="1"/>
  <c r="AK36" i="29" s="1"/>
  <c r="AL36" i="29" s="1"/>
  <c r="AN32" i="29" s="1"/>
  <c r="AO32" i="29" s="1"/>
  <c r="AR32" i="29" s="1"/>
  <c r="AL29" i="29"/>
  <c r="F12" i="29"/>
  <c r="AL30" i="29" l="1"/>
  <c r="AD21" i="29"/>
  <c r="AC21" i="29"/>
  <c r="AJ21" i="29" s="1"/>
  <c r="AK21" i="29" s="1"/>
  <c r="AD20" i="29"/>
  <c r="AC20" i="29"/>
  <c r="AJ20" i="29" s="1"/>
  <c r="AK20" i="29" s="1"/>
  <c r="AD16" i="29"/>
  <c r="AC16" i="29"/>
  <c r="AD15" i="29"/>
  <c r="AC15" i="29"/>
  <c r="AC12" i="29" l="1"/>
  <c r="AC13" i="29" l="1"/>
  <c r="AD13" i="29"/>
  <c r="AF13" i="29"/>
  <c r="AF12" i="29"/>
  <c r="AD12" i="29" l="1"/>
  <c r="AC14" i="29" l="1"/>
  <c r="S17" i="29"/>
  <c r="S12" i="29"/>
  <c r="U12" i="29" s="1"/>
  <c r="O12" i="29"/>
  <c r="P12" i="29" s="1"/>
  <c r="AJ14" i="29" l="1"/>
  <c r="AK14" i="29" s="1"/>
  <c r="AJ16" i="29"/>
  <c r="AK16" i="29" s="1"/>
  <c r="AJ15" i="29"/>
  <c r="AK15" i="29" s="1"/>
  <c r="AJ13" i="29" l="1"/>
  <c r="AK13" i="29" s="1"/>
  <c r="AJ12" i="29"/>
  <c r="R17" i="29"/>
  <c r="O17" i="29"/>
  <c r="P17" i="29" s="1"/>
  <c r="L17" i="29"/>
  <c r="M17" i="29" s="1"/>
  <c r="AK17" i="29" s="1"/>
  <c r="AD14" i="29"/>
  <c r="L12" i="29"/>
  <c r="M12" i="29" s="1"/>
  <c r="AL12" i="29" l="1"/>
  <c r="AL13" i="29" s="1"/>
  <c r="AK12" i="29"/>
  <c r="T12" i="29"/>
  <c r="V12" i="29" s="1"/>
  <c r="R12" i="29"/>
  <c r="U17" i="29"/>
  <c r="AM17" i="29" l="1"/>
  <c r="AM18" i="29" s="1"/>
  <c r="AM19" i="29" s="1"/>
  <c r="AM20" i="29" s="1"/>
  <c r="AM21" i="29" s="1"/>
  <c r="AL14" i="29"/>
  <c r="T17" i="29"/>
  <c r="V17" i="29" s="1"/>
  <c r="AM12" i="29"/>
  <c r="AM13" i="29" s="1"/>
  <c r="AM14" i="29" s="1"/>
  <c r="AM15" i="29" s="1"/>
  <c r="AM16" i="29" s="1"/>
  <c r="AP17" i="29" l="1"/>
  <c r="AQ17" i="29" s="1"/>
  <c r="AM22" i="29"/>
  <c r="AM23" i="29" s="1"/>
  <c r="AM24" i="29" s="1"/>
  <c r="AM25" i="29" s="1"/>
  <c r="AM26" i="29" s="1"/>
  <c r="AP22" i="29" s="1"/>
  <c r="AQ22" i="29" s="1"/>
  <c r="AL15" i="29"/>
  <c r="AL16" i="29" s="1"/>
  <c r="AL17" i="29" s="1"/>
  <c r="AL18" i="29" s="1"/>
  <c r="AL19" i="29" s="1"/>
  <c r="AL20" i="29" s="1"/>
  <c r="AL21" i="29" s="1"/>
  <c r="AL24" i="29" s="1"/>
  <c r="AL25" i="29" s="1"/>
  <c r="AL26" i="29" s="1"/>
  <c r="AP12" i="29"/>
  <c r="AQ12" i="29" s="1"/>
  <c r="AK31" i="29" l="1"/>
  <c r="AL31" i="29" s="1"/>
  <c r="AN27" i="29" s="1"/>
  <c r="AO27" i="29" s="1"/>
  <c r="AR27" i="29" s="1"/>
  <c r="AN22" i="29"/>
  <c r="AO22" i="29" s="1"/>
  <c r="AR22" i="29" s="1"/>
  <c r="AN17" i="29"/>
  <c r="AO17" i="29" s="1"/>
  <c r="AR17" i="29" s="1"/>
  <c r="AN12" i="29"/>
  <c r="AO12" i="29" s="1"/>
  <c r="AR12" i="29" s="1"/>
</calcChain>
</file>

<file path=xl/sharedStrings.xml><?xml version="1.0" encoding="utf-8"?>
<sst xmlns="http://schemas.openxmlformats.org/spreadsheetml/2006/main" count="795" uniqueCount="394">
  <si>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</si>
  <si>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</si>
  <si>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</si>
  <si>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</si>
  <si>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</si>
  <si>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</si>
  <si>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</si>
  <si>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</si>
  <si>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</si>
  <si>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</si>
  <si>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</si>
  <si>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</si>
  <si>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</si>
  <si>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</si>
  <si>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</si>
  <si>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</si>
  <si>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</si>
  <si>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</si>
  <si>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</si>
  <si>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</si>
  <si>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</si>
  <si>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</si>
  <si>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</si>
  <si>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</si>
  <si>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</si>
  <si>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</si>
  <si>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</si>
  <si>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</si>
  <si>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</si>
  <si>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</si>
  <si>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</si>
  <si>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</si>
  <si>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</si>
  <si>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</si>
  <si>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</si>
  <si>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</si>
  <si>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</si>
  <si>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</si>
  <si>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</si>
  <si>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</si>
  <si>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</si>
  <si>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</si>
  <si>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</si>
  <si>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</si>
  <si>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</si>
  <si>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</si>
  <si>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</si>
  <si>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</si>
  <si>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</si>
  <si>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</si>
  <si>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</si>
  <si>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</si>
  <si>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</si>
  <si>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</si>
  <si>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</si>
  <si>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</si>
  <si>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</si>
  <si>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</si>
  <si>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</si>
  <si>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</si>
  <si>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</si>
  <si>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</si>
  <si>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</si>
  <si>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</si>
  <si>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</si>
  <si>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</si>
  <si>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</si>
  <si>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</si>
  <si>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</si>
  <si>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</si>
  <si>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</si>
  <si>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</si>
  <si>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</si>
  <si>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</si>
  <si>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</si>
  <si>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</si>
  <si>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</si>
  <si>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</si>
  <si>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</si>
  <si>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</si>
  <si>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</si>
  <si>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</si>
  <si>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</si>
  <si>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</si>
  <si>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</si>
  <si>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</si>
  <si>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</si>
  <si>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</si>
  <si>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</si>
  <si>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</si>
  <si>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</si>
  <si>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</si>
  <si>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</si>
  <si>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</si>
  <si>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</si>
  <si>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</si>
  <si>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</si>
  <si>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</si>
  <si>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</si>
  <si>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</si>
  <si>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</si>
  <si>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</si>
  <si>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</si>
  <si>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</si>
  <si>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</si>
  <si>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</si>
  <si>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</si>
  <si>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</si>
  <si>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</si>
  <si>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</si>
  <si>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</si>
  <si>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</si>
  <si>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</si>
  <si>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</si>
  <si>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</si>
  <si>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</si>
  <si>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</si>
  <si>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</si>
  <si>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</si>
  <si>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</si>
  <si>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</si>
  <si>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</si>
  <si>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</si>
  <si>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</si>
  <si>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</si>
  <si>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</si>
  <si>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</si>
  <si>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</si>
  <si>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</si>
  <si>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</si>
  <si>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</si>
  <si>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</si>
  <si>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</si>
  <si>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</si>
  <si>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</si>
  <si>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</si>
  <si>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</si>
  <si>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</si>
  <si>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</si>
  <si>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</si>
  <si>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</si>
  <si>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</si>
  <si>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</si>
  <si>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</si>
  <si>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</si>
  <si>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</si>
  <si>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</si>
  <si>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</si>
  <si>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</si>
  <si>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</si>
  <si>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</si>
  <si>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</si>
  <si>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</si>
  <si>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</si>
  <si>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</si>
  <si>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</si>
  <si>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</si>
  <si>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</si>
  <si>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</si>
  <si>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</si>
  <si>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</si>
  <si>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</si>
  <si>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</si>
  <si>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</si>
  <si>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</si>
  <si>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</si>
  <si>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</si>
  <si>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</si>
  <si>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</si>
  <si>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</si>
  <si>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</si>
  <si>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</si>
  <si>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</si>
  <si>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</si>
  <si>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</si>
  <si>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</si>
  <si>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</si>
  <si>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</si>
  <si>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</si>
  <si>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</si>
  <si>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</si>
  <si>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</si>
  <si>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</si>
  <si>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</si>
  <si>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</si>
  <si>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</si>
  <si>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</si>
  <si>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</si>
  <si>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</si>
  <si>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</si>
  <si>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</si>
  <si>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</si>
  <si>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</si>
  <si>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</si>
  <si>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</si>
  <si>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</si>
  <si>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</si>
  <si>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</si>
  <si>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</si>
  <si>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</si>
  <si>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</si>
  <si>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</si>
  <si>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</si>
  <si>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</si>
  <si>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</si>
  <si>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</si>
  <si>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</si>
  <si>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</si>
  <si>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</si>
  <si>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</si>
  <si>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</si>
  <si>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</si>
  <si>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</si>
  <si>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</si>
  <si>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</si>
  <si>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</si>
  <si>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</si>
  <si>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</si>
  <si>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</si>
  <si>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</si>
  <si>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</si>
  <si>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</si>
  <si>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</si>
  <si>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</si>
  <si>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</si>
  <si>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</si>
  <si>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</si>
  <si>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</si>
  <si>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</si>
  <si>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PROCESO:</t>
  </si>
  <si>
    <t>Elaboración o Actualización:</t>
  </si>
  <si>
    <t>El riesgo afecta la imagen de la entidad con efecto publicitario sostenido a nivel de sector administrativo, nivel departamental o municipal</t>
  </si>
  <si>
    <t>OBJETIVO DEL PROCESO:</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</si>
  <si>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</si>
  <si>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</si>
  <si>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</si>
  <si>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</si>
  <si>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</si>
  <si>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</si>
  <si>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</si>
  <si>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</si>
  <si>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</si>
  <si>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</si>
  <si>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</si>
  <si>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</si>
  <si>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</si>
  <si>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</si>
  <si>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</si>
  <si>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</si>
  <si>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</si>
  <si>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</si>
  <si>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</si>
  <si>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</si>
  <si>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</si>
  <si>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</si>
  <si>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</si>
  <si>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</si>
  <si>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</si>
  <si>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</si>
  <si>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</si>
  <si>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</si>
  <si>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</si>
  <si>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</si>
  <si>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</si>
  <si>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</si>
  <si>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</si>
  <si>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</si>
  <si>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</si>
  <si>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</si>
  <si>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</si>
  <si>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</si>
  <si>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</si>
  <si>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</si>
  <si>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</si>
  <si>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</si>
  <si>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</si>
  <si>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</si>
  <si>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</si>
  <si>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</si>
  <si>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</si>
  <si>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</si>
  <si>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</si>
  <si>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</si>
  <si>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</si>
  <si>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</si>
  <si>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</si>
  <si>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</si>
  <si>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</si>
  <si>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</si>
  <si>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</si>
  <si>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</si>
  <si>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</si>
  <si>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</si>
  <si>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</si>
  <si>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</si>
  <si>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</si>
  <si>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</si>
  <si>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</si>
  <si>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</si>
  <si>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</si>
  <si>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</si>
  <si>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</si>
  <si>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</si>
  <si>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</si>
  <si>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</si>
  <si>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</si>
  <si>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R2</t>
  </si>
  <si>
    <t>R3</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</si>
  <si>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</si>
  <si>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</si>
  <si>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</si>
  <si>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</si>
  <si>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</si>
  <si>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</si>
  <si>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</si>
  <si>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</si>
  <si>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</si>
  <si>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t>t</t>
  </si>
  <si>
    <t xml:space="preserve">1. Se cuenta con un grupo de profesionales expertos en diferentes ramas de derecho, con experiencia en el ejercicio litigioso para la salvaguarda de los intereses de su cliente (Distrito de Cartagena de Indias).                                       
 2.  Se cuenta con equipo de asesores jurídicos expertos en mecanismos alternativos de solución de conflictos.            
  3. Se cuenta con grupo de profesionales en derecho, contables y financieros que asesoran en la  formulación de conceptos jurídicos, técnicos y financieros para la defensa extrajudicial, judicial y cumplimiento de providencias judiciales y conciliaciones.                                                           
4. Articulación del modelo de operación por procesos con el MIPG.   </t>
  </si>
  <si>
    <t xml:space="preserve">1. Falta de manejo adecuado del archivo de gestión del proceso.       2.  Falta de implementación de herramientas tecnológicas para la liquidación de condenas en contra del Distrito y su defensa judicial.                                       3. Numero reducido de asesores externos y personal de apoyo en la defensa judicial de los intereses del Distrito de Cartagena de Indias.   </t>
  </si>
  <si>
    <t xml:space="preserve">1.  Acompañamiento de la Agencia Nacional de Defensa Jurídica del Estado - ANDJE en el ejercicio de la defensa del Distrito de Cartagena, formulación de conceptos jurídicos y capacitaciones del equipo asesor en la Comunidad Jurídica del Conocimiento.         2. Interacción con la rama judicial y  el Ministerio público en la recolección y suministro de información para el cumplimiento de providencias judiciales y conciliaciones.  </t>
  </si>
  <si>
    <t xml:space="preserve">1.  Demora de las dependencias del Distrito en el suministro de la información requerida  para ejercer la defensa judicial.               2. Omisión de las dependencias del Distrito en la remisión de los conceptos requeridos para el estudio de las solicitudes de conciliación.                                    3. Demora por parte de la Dirección Financiera de Contablidad en la remisión del certificado de egreso para el estudio de la procedencia de las acciones de repetición.                    4. Demora por parte de Tesorería Distrital en tramite de pago de sentencias y conciliaciones por exigencias adicionales y no contempladas en el tramite. </t>
  </si>
  <si>
    <t xml:space="preserve">1. Implentación de la herramienta EKOGI facilitada por la ANDJE para el archivo digital de todas las demandas o procesos activos en contra del Distrito de Cartagena, lo que facilitaría en caso de condenas el pago de las mismas al contar con la información consolidada.                                      2.  Interactuar con el equipo asesor de la ANDJE para la creación de estrategías de defensa transversales que faciliten la actuación de los apoderados judiciales del Distrito, permitiendo su intervención en número mayor de procesos.  </t>
  </si>
  <si>
    <t xml:space="preserve">1.  En caso de falta de información por parte de las dependencias distritales competentes, los profesionales adscritos a la OAJ elaborarán los   conceptos jurídicos, tecnicos y financieros necesarios para la defensa de los intereses del distrito, en cumplimiento de los mandatos legales.  </t>
  </si>
  <si>
    <t xml:space="preserve">1. Crear enlaces en cada una de las dependencias del Distrito con la Oficina Asesora Jurídica - OAJ para  facilitar el cumplimiento de las actividades inherentes  a la defensa extrajudicial, judicial y cumplimiento de providencias judiciales y conciliaciones.                                                           2. Actualización de los procedimientos de defensa judicial y administrativa, cumplimiento de providencias judiciales y conciliaciones, acciones de repetición con los parametros del  MIPG y fortalecer su implementación y/o aplicación en las diferentes dependencias.   </t>
  </si>
  <si>
    <t xml:space="preserve">1.  Prestar acompañamiento permanente a las diferentes dependencias distritales para el cumplimiento de las estrategias de defensa, recolección de información en aplicación de los procedimientos inherentes a la defensa jurídica del Distrito.   </t>
  </si>
  <si>
    <t>Ejercer de manera constante la defensa judicial, prejudicial y administrativa de los derechos e intereses del distrito de Cartagena conforme al ordenamiento jurídico, en el 100% de los procesos judiciales o  administrativos que le sean debidamente notificados,  con el fin de evitar perjuicios a los intereses del ente territorial</t>
  </si>
  <si>
    <t>por el no estudio de las solicitudes de conciliación dentro del término legal,</t>
  </si>
  <si>
    <t>debido  a la extemporaneidad en la entrega de información por parte de las diferentes dependencias..</t>
  </si>
  <si>
    <t>Posibilidad de perdida economica y reputacional</t>
  </si>
  <si>
    <t>Gestión de cumplimiento de providencias  judiciales y conciliaciones</t>
  </si>
  <si>
    <t>A Ejecucion y administracion de procesos</t>
  </si>
  <si>
    <t>Procesos</t>
  </si>
  <si>
    <t>entre 100 y 500 SMLMV</t>
  </si>
  <si>
    <t>Asesor C105 G47</t>
  </si>
  <si>
    <t xml:space="preserve">agendará la solicitud  para que sea estudiada por el Comité de Conciliación, dentro del termino legal,  </t>
  </si>
  <si>
    <t>a partir de la notificacion por parte de la procuraduria</t>
  </si>
  <si>
    <t>Requiere información a la (s) dependencia (s) donde presuntamente tuvo lugar el daño antijurídico</t>
  </si>
  <si>
    <t>con anterioridad a la celebracion del Comité de Conciliacion donde está programado el estudio del caso</t>
  </si>
  <si>
    <t>cada vez que se incumpla el requerimiento.</t>
  </si>
  <si>
    <t>desde el recibo de la solicitud de conciliación hasta que concluye el procedimiento.</t>
  </si>
  <si>
    <t>Preventivo</t>
  </si>
  <si>
    <t>Manual</t>
  </si>
  <si>
    <t>Documentado</t>
  </si>
  <si>
    <t>Continua</t>
  </si>
  <si>
    <t>Con Registro</t>
  </si>
  <si>
    <t>Reducir mitigar</t>
  </si>
  <si>
    <t>debido a la extemporaneidad en la contestación de demandas.</t>
  </si>
  <si>
    <t>Mayor a 500 SMLMV</t>
  </si>
  <si>
    <t xml:space="preserve">Registra la admision de la demanda en la  base de datos, incluyendo el térrmino de vencimiento para su contestacion </t>
  </si>
  <si>
    <t>cada vez que reciba debida notificacion .</t>
  </si>
  <si>
    <t xml:space="preserve">Revisa en el SIPROJ y base de datos las fechas de vencimiento del termino para contestar las demandas debidamente notificadas </t>
  </si>
  <si>
    <t>por lo menos 2 veces por semana</t>
  </si>
  <si>
    <t>enviará correo electronico al apoderado solicitandole bien sea cargar la contestacion o enviarla antes de su vencimiento,</t>
  </si>
  <si>
    <t>En el evento de no encontrar cargada la contestación de la demanda en el SIPROJ,</t>
  </si>
  <si>
    <t>por procesos judiciales y administrativos fallados en contra de la entidad,</t>
  </si>
  <si>
    <t>Defensa Judicial / Defensa Administrativa</t>
  </si>
  <si>
    <t>Gestión Legal</t>
  </si>
  <si>
    <t xml:space="preserve">Defensa Judicial </t>
  </si>
  <si>
    <t>Apoyo</t>
  </si>
  <si>
    <t>2025+L6:W6</t>
  </si>
  <si>
    <t>por no pagar las sentencias dentro del termino legal,</t>
  </si>
  <si>
    <t>debido a la falta de asignación presupuestal</t>
  </si>
  <si>
    <t>Registrará en el cuadro de pasivos (base de datos) los fallos, sentencias, conciliaciones y laudos que ordenen el pago de una suma liquida de dinero por parte del Distrito en favor de terceros,</t>
  </si>
  <si>
    <t>cada vez que le sea debidamente notificado.</t>
  </si>
  <si>
    <t>Solicita a la Direccion Financiera y de Contabilidad la remision del certificado de egreso del fallo, conciliacion o laudo saldado</t>
  </si>
  <si>
    <t>cada vez que se verifique en el certico la confirmación de pago</t>
  </si>
  <si>
    <t>realizará seguimiento de los pagos ordenados al Distrito por decisiones judiciales en la plataforma de seguimiento a cuentas Certico</t>
  </si>
  <si>
    <t>cada vez que se remita a tesoreria distrital una cuenta para pago</t>
  </si>
  <si>
    <t>Remite acta con la decisión del Comité de Conciliación de iniciar acción de repetición, acompañado del soporte documental al procedimiento de defensa judicial,</t>
  </si>
  <si>
    <t>cada vez que el Comité de Conciliación decida por iniciar la acción de repetición.</t>
  </si>
  <si>
    <t xml:space="preserve">debido al no estudio de las acciones de repetición en el término legal, </t>
  </si>
  <si>
    <t>por la no remision o remision tardía del comprobante de egreso por parte de la Direccion financiera y de contabilidadl</t>
  </si>
  <si>
    <t>R5</t>
  </si>
  <si>
    <t xml:space="preserve"> por acciones de tutela falladas en contra de la entidad, </t>
  </si>
  <si>
    <t>debido a la extemporaneidad en la contestación de tutelas</t>
  </si>
  <si>
    <t>Registra la accion de tutela en base de datos indicando la fecha de vencimiento de términos,</t>
  </si>
  <si>
    <t>cada vez que es notificada debidamente de la admision de ésta.</t>
  </si>
  <si>
    <t xml:space="preserve">solicita informe por correo electronico o sigob a la dependencia que presuntamente originó la vulneración al derecho fundamental, </t>
  </si>
  <si>
    <t>cada vez que es notificada de la admision de una acción de tutela.</t>
  </si>
  <si>
    <t>notificará a la Oficina Control Interno</t>
  </si>
  <si>
    <t>cada vez que la dependencia requerida incumplan con el requerimiento solicitada</t>
  </si>
  <si>
    <t>Correctivo</t>
  </si>
  <si>
    <t xml:space="preserve">realizará seguimiento al vencimiento de las impugnaciones del fallo, </t>
  </si>
  <si>
    <t>cada vez que sea notificado fallo judicial desfavorable.</t>
  </si>
  <si>
    <t>1. Realizar seguimiento a las solicitudes de conciliación, procurando la entrega de información oportuna por parte de las dependencias del distrito.</t>
  </si>
  <si>
    <t xml:space="preserve">Profesional Asignado </t>
  </si>
  <si>
    <t>TRIMESTRAL</t>
  </si>
  <si>
    <t>1. Realizar seguimiento a los procesos judiciales a traves de las plataformas dispuesta para tal fin.</t>
  </si>
  <si>
    <t>1. Realizar seguimiento a la remisión  del comprobante de egreso por parte de la Direccion financiera y de contabilidad, para estudio de la acciones de repetición</t>
  </si>
  <si>
    <t>1. Realizar seguimiento a la contestación de  tutelas.</t>
  </si>
  <si>
    <t xml:space="preserve">1. Gestionar  la asignación en el presupuesto del rubro para el pago de las sentencias judiciales </t>
  </si>
  <si>
    <t>dará traslado a la Oficina Control Interno Disciplinario cuando las dependencias no remitan la informacion solicitada para el estudio del caso</t>
  </si>
  <si>
    <t>Realiza seguimiento del caso (registrando en el cuadro de Seguimiento excel vinculado al correo institucional la fecha en que el caso fue estudiado en Comité de Conciliación, si la dependencia que presuntamente generó la prevención del daño antijurídico ya fue requerida, si ya tiene adoptada una decisión o si le aplica alguna directriz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</si>
</sst>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38"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amily val="2"/>
    </font>
    <font>
      <b/>
      <sz val="8"/>
      <color theme="1"/>
      <name val="Arial"/>
      <family val="2"/>
    </font>
    <font>
      <sz val="8"/>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208">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0" fillId="0" borderId="1" xfId="0" applyBorder="1" applyAlignment="1">
      <alignment vertical="center" wrapText="1"/>
    </xf>
    <xf numFmtId="0" fontId="8" fillId="0" borderId="1" xfId="1" applyFont="1" applyBorder="1" applyAlignment="1">
      <alignment horizontal="center" vertical="center" wrapText="1"/>
    </xf>
    <xf numFmtId="0" fontId="9" fillId="6" borderId="43" xfId="2" applyFont="1" applyFill="1" applyBorder="1" applyAlignment="1" applyProtection="1">
      <alignment horizontal="left" vertical="center" wrapText="1"/>
      <protection locked="0"/>
    </xf>
    <xf numFmtId="0" fontId="37" fillId="0" borderId="43" xfId="2" applyFont="1" applyBorder="1" applyAlignment="1">
      <alignment horizontal="left" vertical="center" wrapText="1"/>
    </xf>
    <xf numFmtId="0" fontId="9" fillId="6" borderId="1" xfId="2" applyFont="1" applyFill="1" applyBorder="1" applyAlignment="1" applyProtection="1">
      <alignment horizontal="left" vertical="center" wrapText="1"/>
      <protection locked="0"/>
    </xf>
    <xf numFmtId="0" fontId="9" fillId="0" borderId="1" xfId="2" applyFont="1" applyBorder="1" applyAlignment="1">
      <alignment horizontal="left" vertical="center" wrapText="1"/>
    </xf>
    <xf numFmtId="0" fontId="9" fillId="6" borderId="44" xfId="2" applyFont="1" applyFill="1" applyBorder="1" applyAlignment="1" applyProtection="1">
      <alignment horizontal="left" vertical="center" wrapText="1"/>
      <protection locked="0"/>
    </xf>
    <xf numFmtId="0" fontId="22" fillId="0" borderId="17" xfId="2" applyFont="1" applyBorder="1" applyAlignment="1">
      <alignment horizontal="center" vertical="center" wrapText="1"/>
    </xf>
    <xf numFmtId="0" fontId="9" fillId="0" borderId="0" xfId="2" applyFont="1" applyAlignment="1">
      <alignment horizontal="justify" vertical="center" wrapText="1"/>
    </xf>
    <xf numFmtId="0" fontId="0" fillId="0" borderId="0" xfId="0" applyAlignment="1">
      <alignment vertical="center"/>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33" xfId="2" applyFont="1" applyBorder="1" applyAlignment="1">
      <alignment horizontal="center" vertical="center" wrapText="1"/>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31" xfId="0" applyNumberFormat="1" applyFont="1" applyBorder="1" applyAlignment="1" applyProtection="1">
      <alignment horizontal="center" vertical="center" wrapText="1"/>
      <protection locked="0"/>
    </xf>
    <xf numFmtId="0" fontId="9" fillId="0" borderId="6" xfId="2" applyFont="1" applyBorder="1" applyAlignment="1">
      <alignment horizontal="center" vertical="center" wrapText="1"/>
    </xf>
    <xf numFmtId="14" fontId="9" fillId="0" borderId="2" xfId="2" applyNumberFormat="1" applyFont="1" applyBorder="1" applyAlignment="1">
      <alignment horizontal="center" vertical="center" wrapText="1"/>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22" fillId="0" borderId="30" xfId="2" applyFont="1" applyBorder="1" applyAlignment="1">
      <alignment horizontal="center" vertical="center"/>
    </xf>
    <xf numFmtId="0" fontId="26" fillId="0" borderId="1" xfId="2" applyFont="1" applyBorder="1" applyAlignment="1">
      <alignment horizontal="center" vertical="center" wrapText="1"/>
    </xf>
    <xf numFmtId="0" fontId="26" fillId="0" borderId="30" xfId="2"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30" xfId="0" applyNumberFormat="1" applyFont="1" applyBorder="1" applyAlignment="1">
      <alignment horizontal="center" vertical="center" wrapText="1"/>
    </xf>
    <xf numFmtId="0" fontId="26" fillId="0" borderId="1" xfId="2" applyFont="1" applyBorder="1" applyAlignment="1">
      <alignment horizontal="center" vertical="center"/>
    </xf>
    <xf numFmtId="0" fontId="26" fillId="0" borderId="30" xfId="2" applyFont="1" applyBorder="1" applyAlignment="1">
      <alignment horizontal="center" vertical="center"/>
    </xf>
    <xf numFmtId="9" fontId="22" fillId="0" borderId="1" xfId="0" applyNumberFormat="1" applyFont="1" applyBorder="1" applyAlignment="1">
      <alignment horizontal="center" vertical="center" wrapText="1"/>
    </xf>
    <xf numFmtId="9" fontId="22" fillId="0" borderId="30" xfId="0" applyNumberFormat="1" applyFont="1" applyBorder="1" applyAlignment="1">
      <alignment horizontal="center" vertical="center" wrapText="1"/>
    </xf>
    <xf numFmtId="0" fontId="22" fillId="0" borderId="1"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3" fontId="22" fillId="0" borderId="30" xfId="2" applyNumberFormat="1" applyFont="1" applyBorder="1" applyAlignment="1" applyProtection="1">
      <alignment horizontal="center" vertical="center" wrapText="1"/>
      <protection locked="0"/>
    </xf>
    <xf numFmtId="9" fontId="27" fillId="0" borderId="1" xfId="0"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0" fontId="9" fillId="0" borderId="24" xfId="2" applyFont="1" applyBorder="1" applyAlignment="1">
      <alignment horizontal="center" vertical="center" wrapText="1"/>
    </xf>
    <xf numFmtId="0" fontId="9" fillId="0" borderId="36"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2" fillId="6" borderId="2" xfId="2" applyFont="1" applyFill="1" applyBorder="1" applyAlignment="1" applyProtection="1">
      <alignment horizontal="center" vertical="center" wrapText="1"/>
      <protection locked="0"/>
    </xf>
    <xf numFmtId="0" fontId="22" fillId="6" borderId="10" xfId="2" applyFont="1" applyFill="1" applyBorder="1" applyAlignment="1" applyProtection="1">
      <alignment horizontal="center" vertical="center" wrapText="1"/>
      <protection locked="0"/>
    </xf>
    <xf numFmtId="0" fontId="22" fillId="6" borderId="6" xfId="2" applyFont="1" applyFill="1" applyBorder="1" applyAlignment="1" applyProtection="1">
      <alignment horizontal="center" vertical="center" wrapText="1"/>
      <protection locked="0"/>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 xfId="2" applyFont="1" applyBorder="1" applyAlignment="1" applyProtection="1">
      <alignment horizontal="center" vertical="center" wrapText="1"/>
      <protection locked="0"/>
    </xf>
    <xf numFmtId="0" fontId="22" fillId="2" borderId="1" xfId="2" applyFont="1" applyFill="1" applyBorder="1" applyAlignment="1" applyProtection="1">
      <alignment horizontal="center" vertical="center" wrapText="1"/>
      <protection locked="0"/>
    </xf>
    <xf numFmtId="0" fontId="20" fillId="4" borderId="9"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0" fontId="22" fillId="0" borderId="9" xfId="2" applyFont="1" applyBorder="1" applyAlignment="1" applyProtection="1">
      <alignment horizontal="center" vertical="center" wrapText="1"/>
      <protection locked="0"/>
    </xf>
    <xf numFmtId="0" fontId="22" fillId="6" borderId="1" xfId="2" applyFont="1" applyFill="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11" fillId="4" borderId="41" xfId="2" applyFont="1" applyFill="1" applyBorder="1" applyAlignment="1">
      <alignment horizontal="center" vertical="center" wrapText="1"/>
    </xf>
    <xf numFmtId="0" fontId="11" fillId="4" borderId="4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6" fillId="0" borderId="18" xfId="2" applyFont="1" applyBorder="1" applyAlignment="1" applyProtection="1">
      <alignment horizontal="left" vertical="center" wrapText="1"/>
      <protection locked="0"/>
    </xf>
    <xf numFmtId="0" fontId="9" fillId="3" borderId="15" xfId="2" applyFont="1" applyFill="1" applyBorder="1" applyAlignment="1">
      <alignment horizontal="center"/>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7" fillId="0" borderId="6" xfId="0" applyNumberFormat="1" applyFont="1" applyBorder="1" applyAlignment="1" applyProtection="1">
      <alignment horizontal="center" vertical="center" wrapText="1"/>
      <protection locked="0"/>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8"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7" xfId="2" applyFont="1" applyBorder="1" applyAlignment="1" applyProtection="1">
      <alignment horizontal="center" vertical="center" wrapText="1"/>
      <protection locked="0"/>
    </xf>
    <xf numFmtId="0" fontId="12" fillId="0" borderId="13" xfId="2" applyFont="1" applyBorder="1" applyAlignment="1">
      <alignment horizontal="center" vertical="center"/>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6" xfId="2" applyFont="1" applyFill="1" applyBorder="1" applyAlignment="1">
      <alignment horizontal="center" vertical="center" wrapText="1"/>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0" fontId="11" fillId="4" borderId="4" xfId="2" applyFont="1" applyFill="1" applyBorder="1" applyAlignment="1">
      <alignment horizontal="center" vertical="center" wrapText="1"/>
    </xf>
    <xf numFmtId="0" fontId="9" fillId="0" borderId="25" xfId="2" applyFont="1" applyBorder="1" applyAlignment="1">
      <alignment horizontal="center" vertical="center" wrapText="1"/>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6" fillId="0" borderId="2"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6" xfId="2" applyFont="1" applyBorder="1" applyAlignment="1">
      <alignment horizontal="center" vertical="center" wrapText="1"/>
    </xf>
    <xf numFmtId="9" fontId="27" fillId="0" borderId="2" xfId="2" applyNumberFormat="1" applyFont="1" applyBorder="1" applyAlignment="1">
      <alignment horizontal="center" vertical="center" wrapText="1"/>
    </xf>
    <xf numFmtId="9" fontId="27" fillId="0" borderId="10" xfId="2" applyNumberFormat="1" applyFont="1" applyBorder="1" applyAlignment="1">
      <alignment horizontal="center" vertical="center" wrapText="1"/>
    </xf>
    <xf numFmtId="9" fontId="27" fillId="0" borderId="6" xfId="2"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10" xfId="0" applyNumberFormat="1" applyFont="1" applyBorder="1" applyAlignment="1">
      <alignment horizontal="center" vertical="center" wrapText="1"/>
    </xf>
    <xf numFmtId="9" fontId="26" fillId="0" borderId="6" xfId="0" applyNumberFormat="1" applyFont="1" applyBorder="1" applyAlignment="1">
      <alignment horizontal="center" vertical="center" wrapText="1"/>
    </xf>
    <xf numFmtId="0" fontId="26" fillId="0" borderId="2" xfId="2" applyFont="1" applyBorder="1" applyAlignment="1">
      <alignment horizontal="center" vertical="center"/>
    </xf>
    <xf numFmtId="0" fontId="26" fillId="0" borderId="10" xfId="2" applyFont="1" applyBorder="1" applyAlignment="1">
      <alignment horizontal="center" vertical="center"/>
    </xf>
    <xf numFmtId="0" fontId="26" fillId="0" borderId="6" xfId="2" applyFont="1" applyBorder="1" applyAlignment="1">
      <alignment horizontal="center" vertical="center"/>
    </xf>
    <xf numFmtId="9" fontId="22" fillId="0" borderId="2" xfId="0" applyNumberFormat="1" applyFont="1" applyBorder="1" applyAlignment="1">
      <alignment horizontal="center" vertical="center" wrapText="1"/>
    </xf>
    <xf numFmtId="9" fontId="22" fillId="0" borderId="10" xfId="0" applyNumberFormat="1" applyFont="1" applyBorder="1" applyAlignment="1">
      <alignment horizontal="center" vertical="center" wrapText="1"/>
    </xf>
    <xf numFmtId="9" fontId="22" fillId="0" borderId="6" xfId="0" applyNumberFormat="1" applyFont="1" applyBorder="1" applyAlignment="1">
      <alignment horizontal="center" vertical="center" wrapText="1"/>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36" fillId="11" borderId="15" xfId="0" applyFont="1" applyFill="1" applyBorder="1" applyAlignment="1">
      <alignment horizont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60">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bgColor theme="3" tint="0.79998168889431442"/>
        </patternFill>
      </fill>
    </dxf>
    <dxf>
      <fill>
        <patternFill>
          <bgColor rgb="FFFFFF66"/>
        </patternFill>
      </fill>
    </dxf>
    <dxf>
      <fill>
        <patternFill>
          <bgColor rgb="FF66FF33"/>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66FF33"/>
        </patternFill>
      </fill>
    </dxf>
    <dxf>
      <fill>
        <patternFill>
          <bgColor rgb="FFFFFF66"/>
        </patternFill>
      </fill>
    </dxf>
    <dxf>
      <fill>
        <patternFill>
          <bgColor theme="3" tint="0.79998168889431442"/>
        </patternFill>
      </fill>
    </dxf>
    <dxf>
      <fill>
        <patternFill>
          <bgColor theme="3" tint="0.59996337778862885"/>
        </patternFill>
      </fill>
    </dxf>
    <dxf>
      <fill>
        <patternFill>
          <bgColor rgb="FF66FF33"/>
        </patternFill>
      </fill>
    </dxf>
    <dxf>
      <fill>
        <patternFill>
          <bgColor theme="3" tint="0.59996337778862885"/>
        </patternFill>
      </fill>
    </dxf>
    <dxf>
      <fill>
        <patternFill>
          <bgColor theme="3" tint="0.59996337778862885"/>
        </patternFill>
      </fill>
    </dxf>
    <dxf>
      <fill>
        <patternFill>
          <bgColor rgb="FFFFFF66"/>
        </patternFill>
      </fill>
    </dxf>
    <dxf>
      <fill>
        <patternFill>
          <bgColor theme="3" tint="0.79998168889431442"/>
        </patternFill>
      </fill>
    </dxf>
    <dxf>
      <fill>
        <patternFill>
          <bgColor rgb="FF66FF33"/>
        </patternFill>
      </fill>
    </dxf>
    <dxf>
      <fill>
        <patternFill>
          <bgColor rgb="FFFFFF66"/>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oneCellAnchor>
    <xdr:from>
      <xdr:col>27</xdr:col>
      <xdr:colOff>1152525</xdr:colOff>
      <xdr:row>17</xdr:row>
      <xdr:rowOff>0</xdr:rowOff>
    </xdr:from>
    <xdr:ext cx="95250" cy="171450"/>
    <xdr:sp macro="" textlink="">
      <xdr:nvSpPr>
        <xdr:cNvPr id="3" name="Text Box 16">
          <a:extLst>
            <a:ext uri="{FF2B5EF4-FFF2-40B4-BE49-F238E27FC236}">
              <a16:creationId xmlns:a16="http://schemas.microsoft.com/office/drawing/2014/main" id="{03832471-6500-4053-9EE3-D27BAF668A84}"/>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 name="Text Box 17">
          <a:extLst>
            <a:ext uri="{FF2B5EF4-FFF2-40B4-BE49-F238E27FC236}">
              <a16:creationId xmlns:a16="http://schemas.microsoft.com/office/drawing/2014/main" id="{197BB931-9880-4573-BD59-CECE95070BAB}"/>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5" name="Text Box 18">
          <a:extLst>
            <a:ext uri="{FF2B5EF4-FFF2-40B4-BE49-F238E27FC236}">
              <a16:creationId xmlns:a16="http://schemas.microsoft.com/office/drawing/2014/main" id="{C735ADDE-66D5-4ED5-A5D4-378B10036F3D}"/>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6" name="Text Box 19">
          <a:extLst>
            <a:ext uri="{FF2B5EF4-FFF2-40B4-BE49-F238E27FC236}">
              <a16:creationId xmlns:a16="http://schemas.microsoft.com/office/drawing/2014/main" id="{130C2A15-9255-480C-916E-98B3E7444326}"/>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7" name="Text Box 15">
          <a:extLst>
            <a:ext uri="{FF2B5EF4-FFF2-40B4-BE49-F238E27FC236}">
              <a16:creationId xmlns:a16="http://schemas.microsoft.com/office/drawing/2014/main" id="{D7BB7A01-F1D1-4EF0-890B-74B5762004E7}"/>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8" name="Text Box 16">
          <a:extLst>
            <a:ext uri="{FF2B5EF4-FFF2-40B4-BE49-F238E27FC236}">
              <a16:creationId xmlns:a16="http://schemas.microsoft.com/office/drawing/2014/main" id="{5C098AD5-A62E-47E8-A760-870A2BC2739F}"/>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9" name="Text Box 17">
          <a:extLst>
            <a:ext uri="{FF2B5EF4-FFF2-40B4-BE49-F238E27FC236}">
              <a16:creationId xmlns:a16="http://schemas.microsoft.com/office/drawing/2014/main" id="{7CDB6CFB-D644-4200-B7E0-8C8823DDAE64}"/>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17</xdr:row>
      <xdr:rowOff>15875</xdr:rowOff>
    </xdr:from>
    <xdr:ext cx="95250" cy="171450"/>
    <xdr:sp macro="" textlink="">
      <xdr:nvSpPr>
        <xdr:cNvPr id="10" name="Text Box 18">
          <a:extLst>
            <a:ext uri="{FF2B5EF4-FFF2-40B4-BE49-F238E27FC236}">
              <a16:creationId xmlns:a16="http://schemas.microsoft.com/office/drawing/2014/main" id="{42149291-2D54-48F8-B557-743EAE35A12C}"/>
            </a:ext>
          </a:extLst>
        </xdr:cNvPr>
        <xdr:cNvSpPr txBox="1">
          <a:spLocks noChangeArrowheads="1"/>
        </xdr:cNvSpPr>
      </xdr:nvSpPr>
      <xdr:spPr bwMode="auto">
        <a:xfrm>
          <a:off x="32866012" y="10474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11" name="Text Box 15">
          <a:extLst>
            <a:ext uri="{FF2B5EF4-FFF2-40B4-BE49-F238E27FC236}">
              <a16:creationId xmlns:a16="http://schemas.microsoft.com/office/drawing/2014/main" id="{77271FB3-A62A-483D-8D98-FF332714FAB7}"/>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12" name="Text Box 15">
          <a:extLst>
            <a:ext uri="{FF2B5EF4-FFF2-40B4-BE49-F238E27FC236}">
              <a16:creationId xmlns:a16="http://schemas.microsoft.com/office/drawing/2014/main" id="{8C2F8CCA-B1D6-4ED8-B5F2-B25AEF7FFAB8}"/>
            </a:ext>
          </a:extLst>
        </xdr:cNvPr>
        <xdr:cNvSpPr txBox="1">
          <a:spLocks noChangeArrowheads="1"/>
        </xdr:cNvSpPr>
      </xdr:nvSpPr>
      <xdr:spPr bwMode="auto">
        <a:xfrm>
          <a:off x="3286442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13" name="Text Box 15">
          <a:extLst>
            <a:ext uri="{FF2B5EF4-FFF2-40B4-BE49-F238E27FC236}">
              <a16:creationId xmlns:a16="http://schemas.microsoft.com/office/drawing/2014/main" id="{AB12F012-23FE-4984-8A71-A3DA7B21D3CA}"/>
            </a:ext>
          </a:extLst>
        </xdr:cNvPr>
        <xdr:cNvSpPr txBox="1">
          <a:spLocks noChangeArrowheads="1"/>
        </xdr:cNvSpPr>
      </xdr:nvSpPr>
      <xdr:spPr bwMode="auto">
        <a:xfrm>
          <a:off x="3286442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14" name="Text Box 16">
          <a:extLst>
            <a:ext uri="{FF2B5EF4-FFF2-40B4-BE49-F238E27FC236}">
              <a16:creationId xmlns:a16="http://schemas.microsoft.com/office/drawing/2014/main" id="{122B92F4-2695-466F-B6DF-B96D7C469AD5}"/>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15" name="Text Box 17">
          <a:extLst>
            <a:ext uri="{FF2B5EF4-FFF2-40B4-BE49-F238E27FC236}">
              <a16:creationId xmlns:a16="http://schemas.microsoft.com/office/drawing/2014/main" id="{2082DC28-20C6-4EF4-82FB-F6D336884437}"/>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16" name="Text Box 18">
          <a:extLst>
            <a:ext uri="{FF2B5EF4-FFF2-40B4-BE49-F238E27FC236}">
              <a16:creationId xmlns:a16="http://schemas.microsoft.com/office/drawing/2014/main" id="{0CDE4A1F-B450-4656-8CD0-4E7B4027CB82}"/>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17" name="Text Box 19">
          <a:extLst>
            <a:ext uri="{FF2B5EF4-FFF2-40B4-BE49-F238E27FC236}">
              <a16:creationId xmlns:a16="http://schemas.microsoft.com/office/drawing/2014/main" id="{5F046C08-8895-4B9F-ACC6-A1F4661C94A4}"/>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8" name="Text Box 15">
          <a:extLst>
            <a:ext uri="{FF2B5EF4-FFF2-40B4-BE49-F238E27FC236}">
              <a16:creationId xmlns:a16="http://schemas.microsoft.com/office/drawing/2014/main" id="{BB557E41-16CF-4E38-A032-58A23001BC55}"/>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19" name="Text Box 16">
          <a:extLst>
            <a:ext uri="{FF2B5EF4-FFF2-40B4-BE49-F238E27FC236}">
              <a16:creationId xmlns:a16="http://schemas.microsoft.com/office/drawing/2014/main" id="{43F00B39-4398-4ACA-81AE-A9249AA084AB}"/>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0" name="Text Box 17">
          <a:extLst>
            <a:ext uri="{FF2B5EF4-FFF2-40B4-BE49-F238E27FC236}">
              <a16:creationId xmlns:a16="http://schemas.microsoft.com/office/drawing/2014/main" id="{F21E5BA1-0F2B-4116-87A5-20369B36D77D}"/>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18</xdr:row>
      <xdr:rowOff>15875</xdr:rowOff>
    </xdr:from>
    <xdr:ext cx="95250" cy="171450"/>
    <xdr:sp macro="" textlink="">
      <xdr:nvSpPr>
        <xdr:cNvPr id="21" name="Text Box 18">
          <a:extLst>
            <a:ext uri="{FF2B5EF4-FFF2-40B4-BE49-F238E27FC236}">
              <a16:creationId xmlns:a16="http://schemas.microsoft.com/office/drawing/2014/main" id="{0388C00F-B791-483D-BA64-D9CE1FBEB11A}"/>
            </a:ext>
          </a:extLst>
        </xdr:cNvPr>
        <xdr:cNvSpPr txBox="1">
          <a:spLocks noChangeArrowheads="1"/>
        </xdr:cNvSpPr>
      </xdr:nvSpPr>
      <xdr:spPr bwMode="auto">
        <a:xfrm>
          <a:off x="32866012" y="1138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22" name="Text Box 15">
          <a:extLst>
            <a:ext uri="{FF2B5EF4-FFF2-40B4-BE49-F238E27FC236}">
              <a16:creationId xmlns:a16="http://schemas.microsoft.com/office/drawing/2014/main" id="{321D896D-A371-4B29-9602-15DAD2AFE459}"/>
            </a:ext>
          </a:extLst>
        </xdr:cNvPr>
        <xdr:cNvSpPr txBox="1">
          <a:spLocks noChangeArrowheads="1"/>
        </xdr:cNvSpPr>
      </xdr:nvSpPr>
      <xdr:spPr bwMode="auto">
        <a:xfrm>
          <a:off x="3286442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23" name="Text Box 15">
          <a:extLst>
            <a:ext uri="{FF2B5EF4-FFF2-40B4-BE49-F238E27FC236}">
              <a16:creationId xmlns:a16="http://schemas.microsoft.com/office/drawing/2014/main" id="{35BA2558-1D0B-4BBB-A0DA-369867385925}"/>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24" name="Text Box 15">
          <a:extLst>
            <a:ext uri="{FF2B5EF4-FFF2-40B4-BE49-F238E27FC236}">
              <a16:creationId xmlns:a16="http://schemas.microsoft.com/office/drawing/2014/main" id="{B56A43D1-EE4A-4B15-AD75-34709E9DFB72}"/>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5" name="Text Box 15">
          <a:extLst>
            <a:ext uri="{FF2B5EF4-FFF2-40B4-BE49-F238E27FC236}">
              <a16:creationId xmlns:a16="http://schemas.microsoft.com/office/drawing/2014/main" id="{23603708-D606-41B0-B064-66637C17EBD6}"/>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26" name="Text Box 15">
          <a:extLst>
            <a:ext uri="{FF2B5EF4-FFF2-40B4-BE49-F238E27FC236}">
              <a16:creationId xmlns:a16="http://schemas.microsoft.com/office/drawing/2014/main" id="{67C10090-C6B0-401E-BF11-0F18D775B76A}"/>
            </a:ext>
          </a:extLst>
        </xdr:cNvPr>
        <xdr:cNvSpPr txBox="1">
          <a:spLocks noChangeArrowheads="1"/>
        </xdr:cNvSpPr>
      </xdr:nvSpPr>
      <xdr:spPr bwMode="auto">
        <a:xfrm>
          <a:off x="3286442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7" name="Text Box 16">
          <a:extLst>
            <a:ext uri="{FF2B5EF4-FFF2-40B4-BE49-F238E27FC236}">
              <a16:creationId xmlns:a16="http://schemas.microsoft.com/office/drawing/2014/main" id="{B26EA759-C955-42B2-94C7-FD1BF80292B2}"/>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8" name="Text Box 17">
          <a:extLst>
            <a:ext uri="{FF2B5EF4-FFF2-40B4-BE49-F238E27FC236}">
              <a16:creationId xmlns:a16="http://schemas.microsoft.com/office/drawing/2014/main" id="{6818591E-72C6-4C32-B116-4E68E3DD7620}"/>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9" name="Text Box 18">
          <a:extLst>
            <a:ext uri="{FF2B5EF4-FFF2-40B4-BE49-F238E27FC236}">
              <a16:creationId xmlns:a16="http://schemas.microsoft.com/office/drawing/2014/main" id="{E0F9ACBC-4253-49B6-BB61-69EB6360FE62}"/>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0" name="Text Box 19">
          <a:extLst>
            <a:ext uri="{FF2B5EF4-FFF2-40B4-BE49-F238E27FC236}">
              <a16:creationId xmlns:a16="http://schemas.microsoft.com/office/drawing/2014/main" id="{483F4ED0-88CE-4774-880F-D26D73095A85}"/>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31" name="Text Box 15">
          <a:extLst>
            <a:ext uri="{FF2B5EF4-FFF2-40B4-BE49-F238E27FC236}">
              <a16:creationId xmlns:a16="http://schemas.microsoft.com/office/drawing/2014/main" id="{1C10B067-64CF-4212-9C3B-9B3CD24396F7}"/>
            </a:ext>
          </a:extLst>
        </xdr:cNvPr>
        <xdr:cNvSpPr txBox="1">
          <a:spLocks noChangeArrowheads="1"/>
        </xdr:cNvSpPr>
      </xdr:nvSpPr>
      <xdr:spPr bwMode="auto">
        <a:xfrm>
          <a:off x="3519487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2" name="Text Box 16">
          <a:extLst>
            <a:ext uri="{FF2B5EF4-FFF2-40B4-BE49-F238E27FC236}">
              <a16:creationId xmlns:a16="http://schemas.microsoft.com/office/drawing/2014/main" id="{98616D80-6E55-4CF2-AFA0-98116C38995D}"/>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3" name="Text Box 17">
          <a:extLst>
            <a:ext uri="{FF2B5EF4-FFF2-40B4-BE49-F238E27FC236}">
              <a16:creationId xmlns:a16="http://schemas.microsoft.com/office/drawing/2014/main" id="{34406D23-EFBE-463B-B7B2-1E362DB11EA6}"/>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17</xdr:row>
      <xdr:rowOff>15875</xdr:rowOff>
    </xdr:from>
    <xdr:ext cx="95250" cy="171450"/>
    <xdr:sp macro="" textlink="">
      <xdr:nvSpPr>
        <xdr:cNvPr id="34" name="Text Box 18">
          <a:extLst>
            <a:ext uri="{FF2B5EF4-FFF2-40B4-BE49-F238E27FC236}">
              <a16:creationId xmlns:a16="http://schemas.microsoft.com/office/drawing/2014/main" id="{910804BC-F4AD-453C-984F-15BB7165AFDA}"/>
            </a:ext>
          </a:extLst>
        </xdr:cNvPr>
        <xdr:cNvSpPr txBox="1">
          <a:spLocks noChangeArrowheads="1"/>
        </xdr:cNvSpPr>
      </xdr:nvSpPr>
      <xdr:spPr bwMode="auto">
        <a:xfrm>
          <a:off x="35196462" y="10474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5" name="Text Box 15">
          <a:extLst>
            <a:ext uri="{FF2B5EF4-FFF2-40B4-BE49-F238E27FC236}">
              <a16:creationId xmlns:a16="http://schemas.microsoft.com/office/drawing/2014/main" id="{5FED8F46-1651-43C8-B2D1-E8FCBEDCC995}"/>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36" name="Text Box 15">
          <a:extLst>
            <a:ext uri="{FF2B5EF4-FFF2-40B4-BE49-F238E27FC236}">
              <a16:creationId xmlns:a16="http://schemas.microsoft.com/office/drawing/2014/main" id="{4F404947-0DCE-4C5D-A520-DE07844AEE83}"/>
            </a:ext>
          </a:extLst>
        </xdr:cNvPr>
        <xdr:cNvSpPr txBox="1">
          <a:spLocks noChangeArrowheads="1"/>
        </xdr:cNvSpPr>
      </xdr:nvSpPr>
      <xdr:spPr bwMode="auto">
        <a:xfrm>
          <a:off x="3519487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37" name="Text Box 15">
          <a:extLst>
            <a:ext uri="{FF2B5EF4-FFF2-40B4-BE49-F238E27FC236}">
              <a16:creationId xmlns:a16="http://schemas.microsoft.com/office/drawing/2014/main" id="{2A67508C-73C3-4C4C-A82E-20E583010572}"/>
            </a:ext>
          </a:extLst>
        </xdr:cNvPr>
        <xdr:cNvSpPr txBox="1">
          <a:spLocks noChangeArrowheads="1"/>
        </xdr:cNvSpPr>
      </xdr:nvSpPr>
      <xdr:spPr bwMode="auto">
        <a:xfrm>
          <a:off x="3519487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8" name="Text Box 16">
          <a:extLst>
            <a:ext uri="{FF2B5EF4-FFF2-40B4-BE49-F238E27FC236}">
              <a16:creationId xmlns:a16="http://schemas.microsoft.com/office/drawing/2014/main" id="{FCD10419-C4AD-413D-B354-EE9421E3F58F}"/>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9" name="Text Box 17">
          <a:extLst>
            <a:ext uri="{FF2B5EF4-FFF2-40B4-BE49-F238E27FC236}">
              <a16:creationId xmlns:a16="http://schemas.microsoft.com/office/drawing/2014/main" id="{C602E998-D29E-42A6-98EA-1D321E18DA1C}"/>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0" name="Text Box 18">
          <a:extLst>
            <a:ext uri="{FF2B5EF4-FFF2-40B4-BE49-F238E27FC236}">
              <a16:creationId xmlns:a16="http://schemas.microsoft.com/office/drawing/2014/main" id="{CCFBEB4E-F448-40EF-AB09-CBB9BC3DF558}"/>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1" name="Text Box 19">
          <a:extLst>
            <a:ext uri="{FF2B5EF4-FFF2-40B4-BE49-F238E27FC236}">
              <a16:creationId xmlns:a16="http://schemas.microsoft.com/office/drawing/2014/main" id="{47CD29E5-6813-4844-BECC-DBC632373840}"/>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2" name="Text Box 15">
          <a:extLst>
            <a:ext uri="{FF2B5EF4-FFF2-40B4-BE49-F238E27FC236}">
              <a16:creationId xmlns:a16="http://schemas.microsoft.com/office/drawing/2014/main" id="{AF016765-45AE-40EA-8F73-9D7EF1B828D6}"/>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3" name="Text Box 16">
          <a:extLst>
            <a:ext uri="{FF2B5EF4-FFF2-40B4-BE49-F238E27FC236}">
              <a16:creationId xmlns:a16="http://schemas.microsoft.com/office/drawing/2014/main" id="{55CA3A0C-C9B0-4238-9022-B977A7D2B6B6}"/>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 name="Text Box 17">
          <a:extLst>
            <a:ext uri="{FF2B5EF4-FFF2-40B4-BE49-F238E27FC236}">
              <a16:creationId xmlns:a16="http://schemas.microsoft.com/office/drawing/2014/main" id="{F1563F74-0D5A-4E73-A319-8D3C773EE88E}"/>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18</xdr:row>
      <xdr:rowOff>711200</xdr:rowOff>
    </xdr:from>
    <xdr:ext cx="95250" cy="171450"/>
    <xdr:sp macro="" textlink="">
      <xdr:nvSpPr>
        <xdr:cNvPr id="45" name="Text Box 18">
          <a:extLst>
            <a:ext uri="{FF2B5EF4-FFF2-40B4-BE49-F238E27FC236}">
              <a16:creationId xmlns:a16="http://schemas.microsoft.com/office/drawing/2014/main" id="{46854474-4B00-447B-85F6-0B50A5CCEF1B}"/>
            </a:ext>
          </a:extLst>
        </xdr:cNvPr>
        <xdr:cNvSpPr txBox="1">
          <a:spLocks noChangeArrowheads="1"/>
        </xdr:cNvSpPr>
      </xdr:nvSpPr>
      <xdr:spPr bwMode="auto">
        <a:xfrm>
          <a:off x="35199637" y="1208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6" name="Text Box 15">
          <a:extLst>
            <a:ext uri="{FF2B5EF4-FFF2-40B4-BE49-F238E27FC236}">
              <a16:creationId xmlns:a16="http://schemas.microsoft.com/office/drawing/2014/main" id="{C81A77AB-7273-425D-BEA7-DF664AA5A3E3}"/>
            </a:ext>
          </a:extLst>
        </xdr:cNvPr>
        <xdr:cNvSpPr txBox="1">
          <a:spLocks noChangeArrowheads="1"/>
        </xdr:cNvSpPr>
      </xdr:nvSpPr>
      <xdr:spPr bwMode="auto">
        <a:xfrm>
          <a:off x="3519487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7" name="Text Box 15">
          <a:extLst>
            <a:ext uri="{FF2B5EF4-FFF2-40B4-BE49-F238E27FC236}">
              <a16:creationId xmlns:a16="http://schemas.microsoft.com/office/drawing/2014/main" id="{F4E57BDE-7145-4F2D-AA19-EAA2F382A2F8}"/>
            </a:ext>
          </a:extLst>
        </xdr:cNvPr>
        <xdr:cNvSpPr txBox="1">
          <a:spLocks noChangeArrowheads="1"/>
        </xdr:cNvSpPr>
      </xdr:nvSpPr>
      <xdr:spPr bwMode="auto">
        <a:xfrm>
          <a:off x="3519487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8" name="Text Box 15">
          <a:extLst>
            <a:ext uri="{FF2B5EF4-FFF2-40B4-BE49-F238E27FC236}">
              <a16:creationId xmlns:a16="http://schemas.microsoft.com/office/drawing/2014/main" id="{6E447574-D56A-4090-9587-C02300C9AB59}"/>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9" name="Text Box 15">
          <a:extLst>
            <a:ext uri="{FF2B5EF4-FFF2-40B4-BE49-F238E27FC236}">
              <a16:creationId xmlns:a16="http://schemas.microsoft.com/office/drawing/2014/main" id="{C305B0BA-7A60-48FE-A681-4C2151BDA2A4}"/>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50" name="Text Box 15">
          <a:extLst>
            <a:ext uri="{FF2B5EF4-FFF2-40B4-BE49-F238E27FC236}">
              <a16:creationId xmlns:a16="http://schemas.microsoft.com/office/drawing/2014/main" id="{B266B5EF-3E18-4953-BB75-833013A90CD2}"/>
            </a:ext>
          </a:extLst>
        </xdr:cNvPr>
        <xdr:cNvSpPr txBox="1">
          <a:spLocks noChangeArrowheads="1"/>
        </xdr:cNvSpPr>
      </xdr:nvSpPr>
      <xdr:spPr bwMode="auto">
        <a:xfrm>
          <a:off x="3519487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1" name="Text Box 15">
          <a:extLst>
            <a:ext uri="{FF2B5EF4-FFF2-40B4-BE49-F238E27FC236}">
              <a16:creationId xmlns:a16="http://schemas.microsoft.com/office/drawing/2014/main" id="{8E717D42-B8F2-43C3-A283-D564645C063B}"/>
            </a:ext>
          </a:extLst>
        </xdr:cNvPr>
        <xdr:cNvSpPr txBox="1">
          <a:spLocks noChangeArrowheads="1"/>
        </xdr:cNvSpPr>
      </xdr:nvSpPr>
      <xdr:spPr bwMode="auto">
        <a:xfrm>
          <a:off x="3286442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 name="Text Box 15">
          <a:extLst>
            <a:ext uri="{FF2B5EF4-FFF2-40B4-BE49-F238E27FC236}">
              <a16:creationId xmlns:a16="http://schemas.microsoft.com/office/drawing/2014/main" id="{555E57E7-CB1A-469B-A633-333C3DF95620}"/>
            </a:ext>
          </a:extLst>
        </xdr:cNvPr>
        <xdr:cNvSpPr txBox="1">
          <a:spLocks noChangeArrowheads="1"/>
        </xdr:cNvSpPr>
      </xdr:nvSpPr>
      <xdr:spPr bwMode="auto">
        <a:xfrm>
          <a:off x="3519487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53" name="Text Box 15">
          <a:extLst>
            <a:ext uri="{FF2B5EF4-FFF2-40B4-BE49-F238E27FC236}">
              <a16:creationId xmlns:a16="http://schemas.microsoft.com/office/drawing/2014/main" id="{62017C44-DCF0-421D-91F1-51FE5AA8AA75}"/>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54" name="Text Box 15">
          <a:extLst>
            <a:ext uri="{FF2B5EF4-FFF2-40B4-BE49-F238E27FC236}">
              <a16:creationId xmlns:a16="http://schemas.microsoft.com/office/drawing/2014/main" id="{F9E1F1DB-097D-4F96-B117-0D3548640EC6}"/>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17</xdr:row>
      <xdr:rowOff>219075</xdr:rowOff>
    </xdr:from>
    <xdr:ext cx="95250" cy="442269"/>
    <xdr:sp macro="" textlink="">
      <xdr:nvSpPr>
        <xdr:cNvPr id="55" name="Text Box 15">
          <a:extLst>
            <a:ext uri="{FF2B5EF4-FFF2-40B4-BE49-F238E27FC236}">
              <a16:creationId xmlns:a16="http://schemas.microsoft.com/office/drawing/2014/main" id="{E4120386-4392-492F-B416-97AB0047454A}"/>
            </a:ext>
          </a:extLst>
        </xdr:cNvPr>
        <xdr:cNvSpPr txBox="1">
          <a:spLocks noChangeArrowheads="1"/>
        </xdr:cNvSpPr>
      </xdr:nvSpPr>
      <xdr:spPr bwMode="auto">
        <a:xfrm>
          <a:off x="32829500" y="10677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17</xdr:row>
      <xdr:rowOff>238125</xdr:rowOff>
    </xdr:from>
    <xdr:ext cx="95250" cy="213632"/>
    <xdr:sp macro="" textlink="">
      <xdr:nvSpPr>
        <xdr:cNvPr id="56" name="Text Box 15">
          <a:extLst>
            <a:ext uri="{FF2B5EF4-FFF2-40B4-BE49-F238E27FC236}">
              <a16:creationId xmlns:a16="http://schemas.microsoft.com/office/drawing/2014/main" id="{ACD16B6C-ADA8-441F-A5FA-E057E49BAD02}"/>
            </a:ext>
          </a:extLst>
        </xdr:cNvPr>
        <xdr:cNvSpPr txBox="1">
          <a:spLocks noChangeArrowheads="1"/>
        </xdr:cNvSpPr>
      </xdr:nvSpPr>
      <xdr:spPr bwMode="auto">
        <a:xfrm>
          <a:off x="32877125" y="10696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57" name="Text Box 15">
          <a:extLst>
            <a:ext uri="{FF2B5EF4-FFF2-40B4-BE49-F238E27FC236}">
              <a16:creationId xmlns:a16="http://schemas.microsoft.com/office/drawing/2014/main" id="{4BB5C3B6-06A7-4B76-86BE-63A6EE7129DA}"/>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58" name="Text Box 15">
          <a:extLst>
            <a:ext uri="{FF2B5EF4-FFF2-40B4-BE49-F238E27FC236}">
              <a16:creationId xmlns:a16="http://schemas.microsoft.com/office/drawing/2014/main" id="{25A7C28A-9986-4E08-89E9-F93F40658878}"/>
            </a:ext>
          </a:extLst>
        </xdr:cNvPr>
        <xdr:cNvSpPr txBox="1">
          <a:spLocks noChangeArrowheads="1"/>
        </xdr:cNvSpPr>
      </xdr:nvSpPr>
      <xdr:spPr bwMode="auto">
        <a:xfrm>
          <a:off x="3286442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59" name="Text Box 15">
          <a:extLst>
            <a:ext uri="{FF2B5EF4-FFF2-40B4-BE49-F238E27FC236}">
              <a16:creationId xmlns:a16="http://schemas.microsoft.com/office/drawing/2014/main" id="{742F3526-50CD-4FF4-946A-0972F428CED6}"/>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60" name="Text Box 15">
          <a:extLst>
            <a:ext uri="{FF2B5EF4-FFF2-40B4-BE49-F238E27FC236}">
              <a16:creationId xmlns:a16="http://schemas.microsoft.com/office/drawing/2014/main" id="{D2762C02-46D6-4A1B-8FBB-9FC071300141}"/>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61" name="Text Box 15">
          <a:extLst>
            <a:ext uri="{FF2B5EF4-FFF2-40B4-BE49-F238E27FC236}">
              <a16:creationId xmlns:a16="http://schemas.microsoft.com/office/drawing/2014/main" id="{38EA93CE-7E8F-47E0-8240-F9082D5DBD0D}"/>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62" name="Text Box 15">
          <a:extLst>
            <a:ext uri="{FF2B5EF4-FFF2-40B4-BE49-F238E27FC236}">
              <a16:creationId xmlns:a16="http://schemas.microsoft.com/office/drawing/2014/main" id="{77152E9B-37B6-4B5E-9681-706653E9B985}"/>
            </a:ext>
          </a:extLst>
        </xdr:cNvPr>
        <xdr:cNvSpPr txBox="1">
          <a:spLocks noChangeArrowheads="1"/>
        </xdr:cNvSpPr>
      </xdr:nvSpPr>
      <xdr:spPr bwMode="auto">
        <a:xfrm>
          <a:off x="3286442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63" name="Text Box 15">
          <a:extLst>
            <a:ext uri="{FF2B5EF4-FFF2-40B4-BE49-F238E27FC236}">
              <a16:creationId xmlns:a16="http://schemas.microsoft.com/office/drawing/2014/main" id="{F12365A8-7DFF-4A31-A491-0A1A26C732CE}"/>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64" name="Text Box 15">
          <a:extLst>
            <a:ext uri="{FF2B5EF4-FFF2-40B4-BE49-F238E27FC236}">
              <a16:creationId xmlns:a16="http://schemas.microsoft.com/office/drawing/2014/main" id="{5AA109FF-811C-4FCF-9817-4A1B25313F81}"/>
            </a:ext>
          </a:extLst>
        </xdr:cNvPr>
        <xdr:cNvSpPr txBox="1">
          <a:spLocks noChangeArrowheads="1"/>
        </xdr:cNvSpPr>
      </xdr:nvSpPr>
      <xdr:spPr bwMode="auto">
        <a:xfrm>
          <a:off x="3286442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65" name="Text Box 15">
          <a:extLst>
            <a:ext uri="{FF2B5EF4-FFF2-40B4-BE49-F238E27FC236}">
              <a16:creationId xmlns:a16="http://schemas.microsoft.com/office/drawing/2014/main" id="{5BB87E75-E82C-44A0-BD48-DC3E3B471E91}"/>
            </a:ext>
          </a:extLst>
        </xdr:cNvPr>
        <xdr:cNvSpPr txBox="1">
          <a:spLocks noChangeArrowheads="1"/>
        </xdr:cNvSpPr>
      </xdr:nvSpPr>
      <xdr:spPr bwMode="auto">
        <a:xfrm>
          <a:off x="3519487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66" name="Text Box 15">
          <a:extLst>
            <a:ext uri="{FF2B5EF4-FFF2-40B4-BE49-F238E27FC236}">
              <a16:creationId xmlns:a16="http://schemas.microsoft.com/office/drawing/2014/main" id="{A9CDFCC4-FF2A-479F-BE52-E39F0F8A9694}"/>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67" name="Text Box 15">
          <a:extLst>
            <a:ext uri="{FF2B5EF4-FFF2-40B4-BE49-F238E27FC236}">
              <a16:creationId xmlns:a16="http://schemas.microsoft.com/office/drawing/2014/main" id="{D0068357-7102-4681-9386-0DC14A18C533}"/>
            </a:ext>
          </a:extLst>
        </xdr:cNvPr>
        <xdr:cNvSpPr txBox="1">
          <a:spLocks noChangeArrowheads="1"/>
        </xdr:cNvSpPr>
      </xdr:nvSpPr>
      <xdr:spPr bwMode="auto">
        <a:xfrm>
          <a:off x="3519487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68" name="Text Box 15">
          <a:extLst>
            <a:ext uri="{FF2B5EF4-FFF2-40B4-BE49-F238E27FC236}">
              <a16:creationId xmlns:a16="http://schemas.microsoft.com/office/drawing/2014/main" id="{F3A3E54B-F188-497A-AE52-13FAC757C35D}"/>
            </a:ext>
          </a:extLst>
        </xdr:cNvPr>
        <xdr:cNvSpPr txBox="1">
          <a:spLocks noChangeArrowheads="1"/>
        </xdr:cNvSpPr>
      </xdr:nvSpPr>
      <xdr:spPr bwMode="auto">
        <a:xfrm>
          <a:off x="3519487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69" name="Text Box 15">
          <a:extLst>
            <a:ext uri="{FF2B5EF4-FFF2-40B4-BE49-F238E27FC236}">
              <a16:creationId xmlns:a16="http://schemas.microsoft.com/office/drawing/2014/main" id="{97126C3B-4608-4CEF-903E-919079E4B3FE}"/>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70" name="Text Box 15">
          <a:extLst>
            <a:ext uri="{FF2B5EF4-FFF2-40B4-BE49-F238E27FC236}">
              <a16:creationId xmlns:a16="http://schemas.microsoft.com/office/drawing/2014/main" id="{F2EAF5AE-0C80-44A7-84E2-0CA6D164324C}"/>
            </a:ext>
          </a:extLst>
        </xdr:cNvPr>
        <xdr:cNvSpPr txBox="1">
          <a:spLocks noChangeArrowheads="1"/>
        </xdr:cNvSpPr>
      </xdr:nvSpPr>
      <xdr:spPr bwMode="auto">
        <a:xfrm>
          <a:off x="3519487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17</xdr:row>
      <xdr:rowOff>504825</xdr:rowOff>
    </xdr:from>
    <xdr:ext cx="95250" cy="442269"/>
    <xdr:sp macro="" textlink="">
      <xdr:nvSpPr>
        <xdr:cNvPr id="71" name="Text Box 15">
          <a:extLst>
            <a:ext uri="{FF2B5EF4-FFF2-40B4-BE49-F238E27FC236}">
              <a16:creationId xmlns:a16="http://schemas.microsoft.com/office/drawing/2014/main" id="{D48BD5F4-9679-4EFF-BD7A-394E8417EF8D}"/>
            </a:ext>
          </a:extLst>
        </xdr:cNvPr>
        <xdr:cNvSpPr txBox="1">
          <a:spLocks noChangeArrowheads="1"/>
        </xdr:cNvSpPr>
      </xdr:nvSpPr>
      <xdr:spPr bwMode="auto">
        <a:xfrm>
          <a:off x="352266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72" name="Text Box 15">
          <a:extLst>
            <a:ext uri="{FF2B5EF4-FFF2-40B4-BE49-F238E27FC236}">
              <a16:creationId xmlns:a16="http://schemas.microsoft.com/office/drawing/2014/main" id="{7B10BDAA-EF5C-4B4B-9555-0D85BF905737}"/>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73" name="Text Box 15">
          <a:extLst>
            <a:ext uri="{FF2B5EF4-FFF2-40B4-BE49-F238E27FC236}">
              <a16:creationId xmlns:a16="http://schemas.microsoft.com/office/drawing/2014/main" id="{51BAC745-65FE-43C9-A7D0-B4D0B983A8D4}"/>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74" name="Text Box 15">
          <a:extLst>
            <a:ext uri="{FF2B5EF4-FFF2-40B4-BE49-F238E27FC236}">
              <a16:creationId xmlns:a16="http://schemas.microsoft.com/office/drawing/2014/main" id="{6433D3CE-DBC9-4AAB-BD6C-7331E9C8A271}"/>
            </a:ext>
          </a:extLst>
        </xdr:cNvPr>
        <xdr:cNvSpPr txBox="1">
          <a:spLocks noChangeArrowheads="1"/>
        </xdr:cNvSpPr>
      </xdr:nvSpPr>
      <xdr:spPr bwMode="auto">
        <a:xfrm>
          <a:off x="3519487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75" name="Text Box 15">
          <a:extLst>
            <a:ext uri="{FF2B5EF4-FFF2-40B4-BE49-F238E27FC236}">
              <a16:creationId xmlns:a16="http://schemas.microsoft.com/office/drawing/2014/main" id="{C6A9C120-1829-4399-8B15-D98654738D60}"/>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76" name="Text Box 15">
          <a:extLst>
            <a:ext uri="{FF2B5EF4-FFF2-40B4-BE49-F238E27FC236}">
              <a16:creationId xmlns:a16="http://schemas.microsoft.com/office/drawing/2014/main" id="{572E96D7-BABB-4A7F-BA10-299982711563}"/>
            </a:ext>
          </a:extLst>
        </xdr:cNvPr>
        <xdr:cNvSpPr txBox="1">
          <a:spLocks noChangeArrowheads="1"/>
        </xdr:cNvSpPr>
      </xdr:nvSpPr>
      <xdr:spPr bwMode="auto">
        <a:xfrm>
          <a:off x="3519487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18</xdr:row>
      <xdr:rowOff>219075</xdr:rowOff>
    </xdr:from>
    <xdr:ext cx="95250" cy="442269"/>
    <xdr:sp macro="" textlink="">
      <xdr:nvSpPr>
        <xdr:cNvPr id="77" name="Text Box 15">
          <a:extLst>
            <a:ext uri="{FF2B5EF4-FFF2-40B4-BE49-F238E27FC236}">
              <a16:creationId xmlns:a16="http://schemas.microsoft.com/office/drawing/2014/main" id="{479EEC32-8648-44D4-AF53-887A283407F3}"/>
            </a:ext>
          </a:extLst>
        </xdr:cNvPr>
        <xdr:cNvSpPr txBox="1">
          <a:spLocks noChangeArrowheads="1"/>
        </xdr:cNvSpPr>
      </xdr:nvSpPr>
      <xdr:spPr bwMode="auto">
        <a:xfrm>
          <a:off x="32829500" y="11591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78" name="Text Box 15">
          <a:extLst>
            <a:ext uri="{FF2B5EF4-FFF2-40B4-BE49-F238E27FC236}">
              <a16:creationId xmlns:a16="http://schemas.microsoft.com/office/drawing/2014/main" id="{30300031-49E9-4288-BECF-B94E13B76493}"/>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79" name="Text Box 15">
          <a:extLst>
            <a:ext uri="{FF2B5EF4-FFF2-40B4-BE49-F238E27FC236}">
              <a16:creationId xmlns:a16="http://schemas.microsoft.com/office/drawing/2014/main" id="{79E2A801-469A-4FFF-84C9-875FD4429466}"/>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80" name="Text Box 15">
          <a:extLst>
            <a:ext uri="{FF2B5EF4-FFF2-40B4-BE49-F238E27FC236}">
              <a16:creationId xmlns:a16="http://schemas.microsoft.com/office/drawing/2014/main" id="{9CDCEAF3-2F60-4DFC-A521-B5F3267F6DB3}"/>
            </a:ext>
          </a:extLst>
        </xdr:cNvPr>
        <xdr:cNvSpPr txBox="1">
          <a:spLocks noChangeArrowheads="1"/>
        </xdr:cNvSpPr>
      </xdr:nvSpPr>
      <xdr:spPr bwMode="auto">
        <a:xfrm>
          <a:off x="3519487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81" name="Text Box 15">
          <a:extLst>
            <a:ext uri="{FF2B5EF4-FFF2-40B4-BE49-F238E27FC236}">
              <a16:creationId xmlns:a16="http://schemas.microsoft.com/office/drawing/2014/main" id="{A57165FC-2EE5-4CE1-A4C7-405CEE5C40C3}"/>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82" name="Text Box 16">
          <a:extLst>
            <a:ext uri="{FF2B5EF4-FFF2-40B4-BE49-F238E27FC236}">
              <a16:creationId xmlns:a16="http://schemas.microsoft.com/office/drawing/2014/main" id="{BCE8EDBB-BBAB-4FA3-A433-F1FDF1B16ACE}"/>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83" name="Text Box 17">
          <a:extLst>
            <a:ext uri="{FF2B5EF4-FFF2-40B4-BE49-F238E27FC236}">
              <a16:creationId xmlns:a16="http://schemas.microsoft.com/office/drawing/2014/main" id="{D9DC5452-4F3C-4154-B575-7D251E32067B}"/>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84" name="Text Box 18">
          <a:extLst>
            <a:ext uri="{FF2B5EF4-FFF2-40B4-BE49-F238E27FC236}">
              <a16:creationId xmlns:a16="http://schemas.microsoft.com/office/drawing/2014/main" id="{69F99E32-3F5B-451B-B90C-17E1348A0E9D}"/>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85" name="Text Box 19">
          <a:extLst>
            <a:ext uri="{FF2B5EF4-FFF2-40B4-BE49-F238E27FC236}">
              <a16:creationId xmlns:a16="http://schemas.microsoft.com/office/drawing/2014/main" id="{20F69E1F-E093-451D-B22D-6E26EAEDD428}"/>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86" name="Text Box 16">
          <a:extLst>
            <a:ext uri="{FF2B5EF4-FFF2-40B4-BE49-F238E27FC236}">
              <a16:creationId xmlns:a16="http://schemas.microsoft.com/office/drawing/2014/main" id="{0DC8F6BD-421D-4609-BE79-67622BDB5C03}"/>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87" name="Text Box 17">
          <a:extLst>
            <a:ext uri="{FF2B5EF4-FFF2-40B4-BE49-F238E27FC236}">
              <a16:creationId xmlns:a16="http://schemas.microsoft.com/office/drawing/2014/main" id="{3E2ED87E-0BAA-4250-9FCA-8CC246D73200}"/>
            </a:ext>
          </a:extLst>
        </xdr:cNvPr>
        <xdr:cNvSpPr txBox="1">
          <a:spLocks noChangeArrowheads="1"/>
        </xdr:cNvSpPr>
      </xdr:nvSpPr>
      <xdr:spPr bwMode="auto">
        <a:xfrm>
          <a:off x="3286442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18</xdr:row>
      <xdr:rowOff>15875</xdr:rowOff>
    </xdr:from>
    <xdr:ext cx="95250" cy="171450"/>
    <xdr:sp macro="" textlink="">
      <xdr:nvSpPr>
        <xdr:cNvPr id="88" name="Text Box 18">
          <a:extLst>
            <a:ext uri="{FF2B5EF4-FFF2-40B4-BE49-F238E27FC236}">
              <a16:creationId xmlns:a16="http://schemas.microsoft.com/office/drawing/2014/main" id="{B1BAF136-64D8-40AC-945C-62CA6E303349}"/>
            </a:ext>
          </a:extLst>
        </xdr:cNvPr>
        <xdr:cNvSpPr txBox="1">
          <a:spLocks noChangeArrowheads="1"/>
        </xdr:cNvSpPr>
      </xdr:nvSpPr>
      <xdr:spPr bwMode="auto">
        <a:xfrm>
          <a:off x="32866012" y="1138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89" name="Text Box 16">
          <a:extLst>
            <a:ext uri="{FF2B5EF4-FFF2-40B4-BE49-F238E27FC236}">
              <a16:creationId xmlns:a16="http://schemas.microsoft.com/office/drawing/2014/main" id="{48C69308-466A-405E-9710-44FFD4BA9900}"/>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90" name="Text Box 17">
          <a:extLst>
            <a:ext uri="{FF2B5EF4-FFF2-40B4-BE49-F238E27FC236}">
              <a16:creationId xmlns:a16="http://schemas.microsoft.com/office/drawing/2014/main" id="{3FEA4037-EBC7-4750-8B9F-B652B9529555}"/>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91" name="Text Box 18">
          <a:extLst>
            <a:ext uri="{FF2B5EF4-FFF2-40B4-BE49-F238E27FC236}">
              <a16:creationId xmlns:a16="http://schemas.microsoft.com/office/drawing/2014/main" id="{80FE4CDA-E3F7-497F-B3ED-B77B86952CED}"/>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92" name="Text Box 19">
          <a:extLst>
            <a:ext uri="{FF2B5EF4-FFF2-40B4-BE49-F238E27FC236}">
              <a16:creationId xmlns:a16="http://schemas.microsoft.com/office/drawing/2014/main" id="{1A2D3F6E-D965-4590-8915-CD4731747DAB}"/>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93" name="Text Box 16">
          <a:extLst>
            <a:ext uri="{FF2B5EF4-FFF2-40B4-BE49-F238E27FC236}">
              <a16:creationId xmlns:a16="http://schemas.microsoft.com/office/drawing/2014/main" id="{EDD52DFB-9870-4DC2-8108-11B3E06503D1}"/>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94" name="Text Box 15">
          <a:extLst>
            <a:ext uri="{FF2B5EF4-FFF2-40B4-BE49-F238E27FC236}">
              <a16:creationId xmlns:a16="http://schemas.microsoft.com/office/drawing/2014/main" id="{326F7A18-940F-47EA-8EB2-8A4CCF20E902}"/>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95" name="Text Box 15">
          <a:extLst>
            <a:ext uri="{FF2B5EF4-FFF2-40B4-BE49-F238E27FC236}">
              <a16:creationId xmlns:a16="http://schemas.microsoft.com/office/drawing/2014/main" id="{6CFFA16B-2DE9-4FA5-AE23-D8C1AF53663B}"/>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96" name="Text Box 16">
          <a:extLst>
            <a:ext uri="{FF2B5EF4-FFF2-40B4-BE49-F238E27FC236}">
              <a16:creationId xmlns:a16="http://schemas.microsoft.com/office/drawing/2014/main" id="{744A26D5-A937-4512-9D02-B56A6D5098BF}"/>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97" name="Text Box 17">
          <a:extLst>
            <a:ext uri="{FF2B5EF4-FFF2-40B4-BE49-F238E27FC236}">
              <a16:creationId xmlns:a16="http://schemas.microsoft.com/office/drawing/2014/main" id="{21DD2FE9-56EE-4961-8373-979B6E86FFC3}"/>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98" name="Text Box 18">
          <a:extLst>
            <a:ext uri="{FF2B5EF4-FFF2-40B4-BE49-F238E27FC236}">
              <a16:creationId xmlns:a16="http://schemas.microsoft.com/office/drawing/2014/main" id="{A9E460DB-63C0-47A0-B65F-C25FE5FB70C6}"/>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99" name="Text Box 19">
          <a:extLst>
            <a:ext uri="{FF2B5EF4-FFF2-40B4-BE49-F238E27FC236}">
              <a16:creationId xmlns:a16="http://schemas.microsoft.com/office/drawing/2014/main" id="{D5D7EBC2-BF5F-4B7A-9A4F-79F0DFAC2694}"/>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100" name="Text Box 16">
          <a:extLst>
            <a:ext uri="{FF2B5EF4-FFF2-40B4-BE49-F238E27FC236}">
              <a16:creationId xmlns:a16="http://schemas.microsoft.com/office/drawing/2014/main" id="{30B5CE01-187C-4FD1-9039-E28C11412EC6}"/>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101" name="Text Box 17">
          <a:extLst>
            <a:ext uri="{FF2B5EF4-FFF2-40B4-BE49-F238E27FC236}">
              <a16:creationId xmlns:a16="http://schemas.microsoft.com/office/drawing/2014/main" id="{D2C1B5AA-5536-4652-BE1E-F232EF8AC53C}"/>
            </a:ext>
          </a:extLst>
        </xdr:cNvPr>
        <xdr:cNvSpPr txBox="1">
          <a:spLocks noChangeArrowheads="1"/>
        </xdr:cNvSpPr>
      </xdr:nvSpPr>
      <xdr:spPr bwMode="auto">
        <a:xfrm>
          <a:off x="35194875" y="1137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18</xdr:row>
      <xdr:rowOff>15875</xdr:rowOff>
    </xdr:from>
    <xdr:ext cx="95250" cy="171450"/>
    <xdr:sp macro="" textlink="">
      <xdr:nvSpPr>
        <xdr:cNvPr id="102" name="Text Box 18">
          <a:extLst>
            <a:ext uri="{FF2B5EF4-FFF2-40B4-BE49-F238E27FC236}">
              <a16:creationId xmlns:a16="http://schemas.microsoft.com/office/drawing/2014/main" id="{AC4C0C2B-A7D0-4464-8061-7A123E0A4D37}"/>
            </a:ext>
          </a:extLst>
        </xdr:cNvPr>
        <xdr:cNvSpPr txBox="1">
          <a:spLocks noChangeArrowheads="1"/>
        </xdr:cNvSpPr>
      </xdr:nvSpPr>
      <xdr:spPr bwMode="auto">
        <a:xfrm>
          <a:off x="35196462" y="1138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103" name="Text Box 15">
          <a:extLst>
            <a:ext uri="{FF2B5EF4-FFF2-40B4-BE49-F238E27FC236}">
              <a16:creationId xmlns:a16="http://schemas.microsoft.com/office/drawing/2014/main" id="{5FBD9645-5C48-4711-81B5-26EC82CAE3C0}"/>
            </a:ext>
          </a:extLst>
        </xdr:cNvPr>
        <xdr:cNvSpPr txBox="1">
          <a:spLocks noChangeArrowheads="1"/>
        </xdr:cNvSpPr>
      </xdr:nvSpPr>
      <xdr:spPr bwMode="auto">
        <a:xfrm>
          <a:off x="3519487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104" name="Text Box 15">
          <a:extLst>
            <a:ext uri="{FF2B5EF4-FFF2-40B4-BE49-F238E27FC236}">
              <a16:creationId xmlns:a16="http://schemas.microsoft.com/office/drawing/2014/main" id="{C8D742D7-A50C-4251-A11C-C21DEAE05D52}"/>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105" name="Text Box 15">
          <a:extLst>
            <a:ext uri="{FF2B5EF4-FFF2-40B4-BE49-F238E27FC236}">
              <a16:creationId xmlns:a16="http://schemas.microsoft.com/office/drawing/2014/main" id="{B9B1F552-5108-473A-A895-10FC286AD0A9}"/>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106" name="Text Box 15">
          <a:extLst>
            <a:ext uri="{FF2B5EF4-FFF2-40B4-BE49-F238E27FC236}">
              <a16:creationId xmlns:a16="http://schemas.microsoft.com/office/drawing/2014/main" id="{DFA20DC5-F98E-4F5B-A5C0-0D9C4C93D86D}"/>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107" name="Text Box 15">
          <a:extLst>
            <a:ext uri="{FF2B5EF4-FFF2-40B4-BE49-F238E27FC236}">
              <a16:creationId xmlns:a16="http://schemas.microsoft.com/office/drawing/2014/main" id="{D6776F7E-8E67-44AE-8B70-445BA9FCA018}"/>
            </a:ext>
          </a:extLst>
        </xdr:cNvPr>
        <xdr:cNvSpPr txBox="1">
          <a:spLocks noChangeArrowheads="1"/>
        </xdr:cNvSpPr>
      </xdr:nvSpPr>
      <xdr:spPr bwMode="auto">
        <a:xfrm>
          <a:off x="3519487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108" name="Text Box 15">
          <a:extLst>
            <a:ext uri="{FF2B5EF4-FFF2-40B4-BE49-F238E27FC236}">
              <a16:creationId xmlns:a16="http://schemas.microsoft.com/office/drawing/2014/main" id="{9AB6EC60-EA82-4DE2-88FA-D25588555A72}"/>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109" name="Text Box 15">
          <a:extLst>
            <a:ext uri="{FF2B5EF4-FFF2-40B4-BE49-F238E27FC236}">
              <a16:creationId xmlns:a16="http://schemas.microsoft.com/office/drawing/2014/main" id="{E69A7F19-76B9-4EA1-93E5-31221DF1C5F7}"/>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110" name="Text Box 15">
          <a:extLst>
            <a:ext uri="{FF2B5EF4-FFF2-40B4-BE49-F238E27FC236}">
              <a16:creationId xmlns:a16="http://schemas.microsoft.com/office/drawing/2014/main" id="{43B59C6E-572C-4A41-8A28-63810129B8DA}"/>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111" name="Text Box 15">
          <a:extLst>
            <a:ext uri="{FF2B5EF4-FFF2-40B4-BE49-F238E27FC236}">
              <a16:creationId xmlns:a16="http://schemas.microsoft.com/office/drawing/2014/main" id="{182CF8BB-CFC4-48A1-B333-CC2CBD2DE0CE}"/>
            </a:ext>
          </a:extLst>
        </xdr:cNvPr>
        <xdr:cNvSpPr txBox="1">
          <a:spLocks noChangeArrowheads="1"/>
        </xdr:cNvSpPr>
      </xdr:nvSpPr>
      <xdr:spPr bwMode="auto">
        <a:xfrm>
          <a:off x="3519487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112" name="Text Box 15">
          <a:extLst>
            <a:ext uri="{FF2B5EF4-FFF2-40B4-BE49-F238E27FC236}">
              <a16:creationId xmlns:a16="http://schemas.microsoft.com/office/drawing/2014/main" id="{BF2078F1-6904-44CB-A8BF-76453A35B0A5}"/>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113" name="Text Box 15">
          <a:extLst>
            <a:ext uri="{FF2B5EF4-FFF2-40B4-BE49-F238E27FC236}">
              <a16:creationId xmlns:a16="http://schemas.microsoft.com/office/drawing/2014/main" id="{8291113D-9D84-4111-9238-623A5C1695FD}"/>
            </a:ext>
          </a:extLst>
        </xdr:cNvPr>
        <xdr:cNvSpPr txBox="1">
          <a:spLocks noChangeArrowheads="1"/>
        </xdr:cNvSpPr>
      </xdr:nvSpPr>
      <xdr:spPr bwMode="auto">
        <a:xfrm>
          <a:off x="3286442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114" name="Text Box 15">
          <a:extLst>
            <a:ext uri="{FF2B5EF4-FFF2-40B4-BE49-F238E27FC236}">
              <a16:creationId xmlns:a16="http://schemas.microsoft.com/office/drawing/2014/main" id="{29C770D2-D641-4194-A7F7-12FF6E5FD841}"/>
            </a:ext>
          </a:extLst>
        </xdr:cNvPr>
        <xdr:cNvSpPr txBox="1">
          <a:spLocks noChangeArrowheads="1"/>
        </xdr:cNvSpPr>
      </xdr:nvSpPr>
      <xdr:spPr bwMode="auto">
        <a:xfrm>
          <a:off x="3286442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115" name="Text Box 15">
          <a:extLst>
            <a:ext uri="{FF2B5EF4-FFF2-40B4-BE49-F238E27FC236}">
              <a16:creationId xmlns:a16="http://schemas.microsoft.com/office/drawing/2014/main" id="{F24BE6C7-F6F3-4DD3-8E1B-3F10C808DD47}"/>
            </a:ext>
          </a:extLst>
        </xdr:cNvPr>
        <xdr:cNvSpPr txBox="1">
          <a:spLocks noChangeArrowheads="1"/>
        </xdr:cNvSpPr>
      </xdr:nvSpPr>
      <xdr:spPr bwMode="auto">
        <a:xfrm>
          <a:off x="35194875" y="1096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116" name="Text Box 15">
          <a:extLst>
            <a:ext uri="{FF2B5EF4-FFF2-40B4-BE49-F238E27FC236}">
              <a16:creationId xmlns:a16="http://schemas.microsoft.com/office/drawing/2014/main" id="{BF9D6455-C34C-4C30-B1D4-D0EC3955AD26}"/>
            </a:ext>
          </a:extLst>
        </xdr:cNvPr>
        <xdr:cNvSpPr txBox="1">
          <a:spLocks noChangeArrowheads="1"/>
        </xdr:cNvSpPr>
      </xdr:nvSpPr>
      <xdr:spPr bwMode="auto">
        <a:xfrm>
          <a:off x="35194875" y="1096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117" name="Text Box 16">
          <a:extLst>
            <a:ext uri="{FF2B5EF4-FFF2-40B4-BE49-F238E27FC236}">
              <a16:creationId xmlns:a16="http://schemas.microsoft.com/office/drawing/2014/main" id="{A993CC83-EDA4-47EA-89A6-1A2DB024553A}"/>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118" name="Text Box 17">
          <a:extLst>
            <a:ext uri="{FF2B5EF4-FFF2-40B4-BE49-F238E27FC236}">
              <a16:creationId xmlns:a16="http://schemas.microsoft.com/office/drawing/2014/main" id="{F413F869-1F30-4081-B4C0-F83CB1304B26}"/>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119" name="Text Box 18">
          <a:extLst>
            <a:ext uri="{FF2B5EF4-FFF2-40B4-BE49-F238E27FC236}">
              <a16:creationId xmlns:a16="http://schemas.microsoft.com/office/drawing/2014/main" id="{B4EE4564-51A5-448E-8B7E-09D33A5DF094}"/>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120" name="Text Box 19">
          <a:extLst>
            <a:ext uri="{FF2B5EF4-FFF2-40B4-BE49-F238E27FC236}">
              <a16:creationId xmlns:a16="http://schemas.microsoft.com/office/drawing/2014/main" id="{B38BF19B-11D1-4481-82D3-C23032B44C4D}"/>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121" name="Text Box 16">
          <a:extLst>
            <a:ext uri="{FF2B5EF4-FFF2-40B4-BE49-F238E27FC236}">
              <a16:creationId xmlns:a16="http://schemas.microsoft.com/office/drawing/2014/main" id="{C37BEBF7-5CC1-4DA6-B74B-C42D55BDAE86}"/>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122" name="Text Box 17">
          <a:extLst>
            <a:ext uri="{FF2B5EF4-FFF2-40B4-BE49-F238E27FC236}">
              <a16:creationId xmlns:a16="http://schemas.microsoft.com/office/drawing/2014/main" id="{6FD84775-3BAA-4CEB-A8F0-B50252400293}"/>
            </a:ext>
          </a:extLst>
        </xdr:cNvPr>
        <xdr:cNvSpPr txBox="1">
          <a:spLocks noChangeArrowheads="1"/>
        </xdr:cNvSpPr>
      </xdr:nvSpPr>
      <xdr:spPr bwMode="auto">
        <a:xfrm>
          <a:off x="3286442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17</xdr:row>
      <xdr:rowOff>15875</xdr:rowOff>
    </xdr:from>
    <xdr:ext cx="95250" cy="171450"/>
    <xdr:sp macro="" textlink="">
      <xdr:nvSpPr>
        <xdr:cNvPr id="123" name="Text Box 18">
          <a:extLst>
            <a:ext uri="{FF2B5EF4-FFF2-40B4-BE49-F238E27FC236}">
              <a16:creationId xmlns:a16="http://schemas.microsoft.com/office/drawing/2014/main" id="{8909B267-2F71-4DC8-A04E-6D24FA12B1D1}"/>
            </a:ext>
          </a:extLst>
        </xdr:cNvPr>
        <xdr:cNvSpPr txBox="1">
          <a:spLocks noChangeArrowheads="1"/>
        </xdr:cNvSpPr>
      </xdr:nvSpPr>
      <xdr:spPr bwMode="auto">
        <a:xfrm>
          <a:off x="32866012" y="10474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24" name="Text Box 16">
          <a:extLst>
            <a:ext uri="{FF2B5EF4-FFF2-40B4-BE49-F238E27FC236}">
              <a16:creationId xmlns:a16="http://schemas.microsoft.com/office/drawing/2014/main" id="{9A68F84A-B798-430E-962B-00B6E8194F59}"/>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25" name="Text Box 17">
          <a:extLst>
            <a:ext uri="{FF2B5EF4-FFF2-40B4-BE49-F238E27FC236}">
              <a16:creationId xmlns:a16="http://schemas.microsoft.com/office/drawing/2014/main" id="{57F1A230-C173-40AE-82AF-5AD0FE1BE1F0}"/>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26" name="Text Box 18">
          <a:extLst>
            <a:ext uri="{FF2B5EF4-FFF2-40B4-BE49-F238E27FC236}">
              <a16:creationId xmlns:a16="http://schemas.microsoft.com/office/drawing/2014/main" id="{6B67832D-8C0D-47C4-9939-564769F558EE}"/>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27" name="Text Box 19">
          <a:extLst>
            <a:ext uri="{FF2B5EF4-FFF2-40B4-BE49-F238E27FC236}">
              <a16:creationId xmlns:a16="http://schemas.microsoft.com/office/drawing/2014/main" id="{7F055D2F-6366-43B5-89F4-8CEFA0D8B5E8}"/>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28" name="Text Box 16">
          <a:extLst>
            <a:ext uri="{FF2B5EF4-FFF2-40B4-BE49-F238E27FC236}">
              <a16:creationId xmlns:a16="http://schemas.microsoft.com/office/drawing/2014/main" id="{52906C17-AD12-4768-86F8-53365A5B7E75}"/>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129" name="Text Box 15">
          <a:extLst>
            <a:ext uri="{FF2B5EF4-FFF2-40B4-BE49-F238E27FC236}">
              <a16:creationId xmlns:a16="http://schemas.microsoft.com/office/drawing/2014/main" id="{86E4E3BC-88D8-4932-B5CB-2DFC04B54B70}"/>
            </a:ext>
          </a:extLst>
        </xdr:cNvPr>
        <xdr:cNvSpPr txBox="1">
          <a:spLocks noChangeArrowheads="1"/>
        </xdr:cNvSpPr>
      </xdr:nvSpPr>
      <xdr:spPr bwMode="auto">
        <a:xfrm>
          <a:off x="3286442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130" name="Text Box 15">
          <a:extLst>
            <a:ext uri="{FF2B5EF4-FFF2-40B4-BE49-F238E27FC236}">
              <a16:creationId xmlns:a16="http://schemas.microsoft.com/office/drawing/2014/main" id="{B95DEF09-8E05-43A6-AB9E-D0A446EC6FB9}"/>
            </a:ext>
          </a:extLst>
        </xdr:cNvPr>
        <xdr:cNvSpPr txBox="1">
          <a:spLocks noChangeArrowheads="1"/>
        </xdr:cNvSpPr>
      </xdr:nvSpPr>
      <xdr:spPr bwMode="auto">
        <a:xfrm>
          <a:off x="3286442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31" name="Text Box 16">
          <a:extLst>
            <a:ext uri="{FF2B5EF4-FFF2-40B4-BE49-F238E27FC236}">
              <a16:creationId xmlns:a16="http://schemas.microsoft.com/office/drawing/2014/main" id="{57D76E24-3CC1-4CF4-81F4-6243485906C0}"/>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32" name="Text Box 17">
          <a:extLst>
            <a:ext uri="{FF2B5EF4-FFF2-40B4-BE49-F238E27FC236}">
              <a16:creationId xmlns:a16="http://schemas.microsoft.com/office/drawing/2014/main" id="{7B0D0C31-A548-49CF-9109-223C20338B68}"/>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33" name="Text Box 18">
          <a:extLst>
            <a:ext uri="{FF2B5EF4-FFF2-40B4-BE49-F238E27FC236}">
              <a16:creationId xmlns:a16="http://schemas.microsoft.com/office/drawing/2014/main" id="{BC633864-ABF2-40B0-B128-2D4AFB469FC8}"/>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34" name="Text Box 19">
          <a:extLst>
            <a:ext uri="{FF2B5EF4-FFF2-40B4-BE49-F238E27FC236}">
              <a16:creationId xmlns:a16="http://schemas.microsoft.com/office/drawing/2014/main" id="{30C60F54-8B9C-4F81-8C9B-D92D1A6B35A1}"/>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35" name="Text Box 16">
          <a:extLst>
            <a:ext uri="{FF2B5EF4-FFF2-40B4-BE49-F238E27FC236}">
              <a16:creationId xmlns:a16="http://schemas.microsoft.com/office/drawing/2014/main" id="{867CCB66-66BE-4E25-AD1F-E6C71BB19402}"/>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136" name="Text Box 17">
          <a:extLst>
            <a:ext uri="{FF2B5EF4-FFF2-40B4-BE49-F238E27FC236}">
              <a16:creationId xmlns:a16="http://schemas.microsoft.com/office/drawing/2014/main" id="{CDBE6E5B-656F-41DE-8A2B-55C85D8BD35C}"/>
            </a:ext>
          </a:extLst>
        </xdr:cNvPr>
        <xdr:cNvSpPr txBox="1">
          <a:spLocks noChangeArrowheads="1"/>
        </xdr:cNvSpPr>
      </xdr:nvSpPr>
      <xdr:spPr bwMode="auto">
        <a:xfrm>
          <a:off x="35194875" y="10458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17</xdr:row>
      <xdr:rowOff>15875</xdr:rowOff>
    </xdr:from>
    <xdr:ext cx="95250" cy="171450"/>
    <xdr:sp macro="" textlink="">
      <xdr:nvSpPr>
        <xdr:cNvPr id="137" name="Text Box 18">
          <a:extLst>
            <a:ext uri="{FF2B5EF4-FFF2-40B4-BE49-F238E27FC236}">
              <a16:creationId xmlns:a16="http://schemas.microsoft.com/office/drawing/2014/main" id="{35421E6A-EF8E-4B27-B8A1-ED474A4E71A4}"/>
            </a:ext>
          </a:extLst>
        </xdr:cNvPr>
        <xdr:cNvSpPr txBox="1">
          <a:spLocks noChangeArrowheads="1"/>
        </xdr:cNvSpPr>
      </xdr:nvSpPr>
      <xdr:spPr bwMode="auto">
        <a:xfrm>
          <a:off x="35196462" y="10474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138" name="Text Box 15">
          <a:extLst>
            <a:ext uri="{FF2B5EF4-FFF2-40B4-BE49-F238E27FC236}">
              <a16:creationId xmlns:a16="http://schemas.microsoft.com/office/drawing/2014/main" id="{C2A21CD8-1D07-4940-B150-6E039F529FA5}"/>
            </a:ext>
          </a:extLst>
        </xdr:cNvPr>
        <xdr:cNvSpPr txBox="1">
          <a:spLocks noChangeArrowheads="1"/>
        </xdr:cNvSpPr>
      </xdr:nvSpPr>
      <xdr:spPr bwMode="auto">
        <a:xfrm>
          <a:off x="3519487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139" name="Text Box 15">
          <a:extLst>
            <a:ext uri="{FF2B5EF4-FFF2-40B4-BE49-F238E27FC236}">
              <a16:creationId xmlns:a16="http://schemas.microsoft.com/office/drawing/2014/main" id="{51946CD1-39A9-46C1-A4DA-F3D532F4D4ED}"/>
            </a:ext>
          </a:extLst>
        </xdr:cNvPr>
        <xdr:cNvSpPr txBox="1">
          <a:spLocks noChangeArrowheads="1"/>
        </xdr:cNvSpPr>
      </xdr:nvSpPr>
      <xdr:spPr bwMode="auto">
        <a:xfrm>
          <a:off x="3519487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140" name="Text Box 15">
          <a:extLst>
            <a:ext uri="{FF2B5EF4-FFF2-40B4-BE49-F238E27FC236}">
              <a16:creationId xmlns:a16="http://schemas.microsoft.com/office/drawing/2014/main" id="{46446781-DC8F-4778-A438-AF1CD380C0FB}"/>
            </a:ext>
          </a:extLst>
        </xdr:cNvPr>
        <xdr:cNvSpPr txBox="1">
          <a:spLocks noChangeArrowheads="1"/>
        </xdr:cNvSpPr>
      </xdr:nvSpPr>
      <xdr:spPr bwMode="auto">
        <a:xfrm>
          <a:off x="3286442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141" name="Text Box 15">
          <a:extLst>
            <a:ext uri="{FF2B5EF4-FFF2-40B4-BE49-F238E27FC236}">
              <a16:creationId xmlns:a16="http://schemas.microsoft.com/office/drawing/2014/main" id="{AF3B2F37-4C53-4CCE-8ABE-E94EA822C83C}"/>
            </a:ext>
          </a:extLst>
        </xdr:cNvPr>
        <xdr:cNvSpPr txBox="1">
          <a:spLocks noChangeArrowheads="1"/>
        </xdr:cNvSpPr>
      </xdr:nvSpPr>
      <xdr:spPr bwMode="auto">
        <a:xfrm>
          <a:off x="3286442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142" name="Text Box 15">
          <a:extLst>
            <a:ext uri="{FF2B5EF4-FFF2-40B4-BE49-F238E27FC236}">
              <a16:creationId xmlns:a16="http://schemas.microsoft.com/office/drawing/2014/main" id="{0E093A76-4C6B-4C14-A4FE-3C60CB1C0BD5}"/>
            </a:ext>
          </a:extLst>
        </xdr:cNvPr>
        <xdr:cNvSpPr txBox="1">
          <a:spLocks noChangeArrowheads="1"/>
        </xdr:cNvSpPr>
      </xdr:nvSpPr>
      <xdr:spPr bwMode="auto">
        <a:xfrm>
          <a:off x="3519487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143" name="Text Box 15">
          <a:extLst>
            <a:ext uri="{FF2B5EF4-FFF2-40B4-BE49-F238E27FC236}">
              <a16:creationId xmlns:a16="http://schemas.microsoft.com/office/drawing/2014/main" id="{5C1EAF9D-A1F3-48D6-9363-97330560D6F3}"/>
            </a:ext>
          </a:extLst>
        </xdr:cNvPr>
        <xdr:cNvSpPr txBox="1">
          <a:spLocks noChangeArrowheads="1"/>
        </xdr:cNvSpPr>
      </xdr:nvSpPr>
      <xdr:spPr bwMode="auto">
        <a:xfrm>
          <a:off x="3519487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144" name="Text Box 15">
          <a:extLst>
            <a:ext uri="{FF2B5EF4-FFF2-40B4-BE49-F238E27FC236}">
              <a16:creationId xmlns:a16="http://schemas.microsoft.com/office/drawing/2014/main" id="{9AB6E06D-6482-434F-90E9-1CFB7EEFAC7A}"/>
            </a:ext>
          </a:extLst>
        </xdr:cNvPr>
        <xdr:cNvSpPr txBox="1">
          <a:spLocks noChangeArrowheads="1"/>
        </xdr:cNvSpPr>
      </xdr:nvSpPr>
      <xdr:spPr bwMode="auto">
        <a:xfrm>
          <a:off x="3286442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145" name="Text Box 15">
          <a:extLst>
            <a:ext uri="{FF2B5EF4-FFF2-40B4-BE49-F238E27FC236}">
              <a16:creationId xmlns:a16="http://schemas.microsoft.com/office/drawing/2014/main" id="{505DE416-2546-41A9-B6E9-2412F4E85509}"/>
            </a:ext>
          </a:extLst>
        </xdr:cNvPr>
        <xdr:cNvSpPr txBox="1">
          <a:spLocks noChangeArrowheads="1"/>
        </xdr:cNvSpPr>
      </xdr:nvSpPr>
      <xdr:spPr bwMode="auto">
        <a:xfrm>
          <a:off x="3286442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146" name="Text Box 15">
          <a:extLst>
            <a:ext uri="{FF2B5EF4-FFF2-40B4-BE49-F238E27FC236}">
              <a16:creationId xmlns:a16="http://schemas.microsoft.com/office/drawing/2014/main" id="{461899DE-6878-432A-94B9-63CA1FBB7ACA}"/>
            </a:ext>
          </a:extLst>
        </xdr:cNvPr>
        <xdr:cNvSpPr txBox="1">
          <a:spLocks noChangeArrowheads="1"/>
        </xdr:cNvSpPr>
      </xdr:nvSpPr>
      <xdr:spPr bwMode="auto">
        <a:xfrm>
          <a:off x="3519487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147" name="Text Box 15">
          <a:extLst>
            <a:ext uri="{FF2B5EF4-FFF2-40B4-BE49-F238E27FC236}">
              <a16:creationId xmlns:a16="http://schemas.microsoft.com/office/drawing/2014/main" id="{CFB6BEDE-28D3-4715-BD5F-893D3005E49D}"/>
            </a:ext>
          </a:extLst>
        </xdr:cNvPr>
        <xdr:cNvSpPr txBox="1">
          <a:spLocks noChangeArrowheads="1"/>
        </xdr:cNvSpPr>
      </xdr:nvSpPr>
      <xdr:spPr bwMode="auto">
        <a:xfrm>
          <a:off x="3519487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148" name="Text Box 15">
          <a:extLst>
            <a:ext uri="{FF2B5EF4-FFF2-40B4-BE49-F238E27FC236}">
              <a16:creationId xmlns:a16="http://schemas.microsoft.com/office/drawing/2014/main" id="{77962725-3042-4CF0-83F1-8B71B7BC4F7F}"/>
            </a:ext>
          </a:extLst>
        </xdr:cNvPr>
        <xdr:cNvSpPr txBox="1">
          <a:spLocks noChangeArrowheads="1"/>
        </xdr:cNvSpPr>
      </xdr:nvSpPr>
      <xdr:spPr bwMode="auto">
        <a:xfrm>
          <a:off x="3286442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149" name="Text Box 15">
          <a:extLst>
            <a:ext uri="{FF2B5EF4-FFF2-40B4-BE49-F238E27FC236}">
              <a16:creationId xmlns:a16="http://schemas.microsoft.com/office/drawing/2014/main" id="{7864E60A-EF89-4BE6-B7D9-5C30671DEE92}"/>
            </a:ext>
          </a:extLst>
        </xdr:cNvPr>
        <xdr:cNvSpPr txBox="1">
          <a:spLocks noChangeArrowheads="1"/>
        </xdr:cNvSpPr>
      </xdr:nvSpPr>
      <xdr:spPr bwMode="auto">
        <a:xfrm>
          <a:off x="3286442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150" name="Text Box 15">
          <a:extLst>
            <a:ext uri="{FF2B5EF4-FFF2-40B4-BE49-F238E27FC236}">
              <a16:creationId xmlns:a16="http://schemas.microsoft.com/office/drawing/2014/main" id="{8EE613E2-230C-4727-B512-0D366468A66C}"/>
            </a:ext>
          </a:extLst>
        </xdr:cNvPr>
        <xdr:cNvSpPr txBox="1">
          <a:spLocks noChangeArrowheads="1"/>
        </xdr:cNvSpPr>
      </xdr:nvSpPr>
      <xdr:spPr bwMode="auto">
        <a:xfrm>
          <a:off x="35194875" y="10048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151" name="Text Box 15">
          <a:extLst>
            <a:ext uri="{FF2B5EF4-FFF2-40B4-BE49-F238E27FC236}">
              <a16:creationId xmlns:a16="http://schemas.microsoft.com/office/drawing/2014/main" id="{BA5790CC-882E-435B-B4C0-E1A471ADEAE1}"/>
            </a:ext>
          </a:extLst>
        </xdr:cNvPr>
        <xdr:cNvSpPr txBox="1">
          <a:spLocks noChangeArrowheads="1"/>
        </xdr:cNvSpPr>
      </xdr:nvSpPr>
      <xdr:spPr bwMode="auto">
        <a:xfrm>
          <a:off x="35194875" y="10048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152" name="Text Box 16">
          <a:extLst>
            <a:ext uri="{FF2B5EF4-FFF2-40B4-BE49-F238E27FC236}">
              <a16:creationId xmlns:a16="http://schemas.microsoft.com/office/drawing/2014/main" id="{7D07FF8E-EDFD-445E-A545-3EC208C2BA44}"/>
            </a:ext>
          </a:extLst>
        </xdr:cNvPr>
        <xdr:cNvSpPr txBox="1">
          <a:spLocks noChangeArrowheads="1"/>
        </xdr:cNvSpPr>
      </xdr:nvSpPr>
      <xdr:spPr bwMode="auto">
        <a:xfrm>
          <a:off x="3286442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153" name="Text Box 17">
          <a:extLst>
            <a:ext uri="{FF2B5EF4-FFF2-40B4-BE49-F238E27FC236}">
              <a16:creationId xmlns:a16="http://schemas.microsoft.com/office/drawing/2014/main" id="{C6480993-8CEC-46C2-B6FD-C3F57203881D}"/>
            </a:ext>
          </a:extLst>
        </xdr:cNvPr>
        <xdr:cNvSpPr txBox="1">
          <a:spLocks noChangeArrowheads="1"/>
        </xdr:cNvSpPr>
      </xdr:nvSpPr>
      <xdr:spPr bwMode="auto">
        <a:xfrm>
          <a:off x="3286442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154" name="Text Box 18">
          <a:extLst>
            <a:ext uri="{FF2B5EF4-FFF2-40B4-BE49-F238E27FC236}">
              <a16:creationId xmlns:a16="http://schemas.microsoft.com/office/drawing/2014/main" id="{030B7DCB-62D2-4884-B070-A339F4996325}"/>
            </a:ext>
          </a:extLst>
        </xdr:cNvPr>
        <xdr:cNvSpPr txBox="1">
          <a:spLocks noChangeArrowheads="1"/>
        </xdr:cNvSpPr>
      </xdr:nvSpPr>
      <xdr:spPr bwMode="auto">
        <a:xfrm>
          <a:off x="3286442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155" name="Text Box 19">
          <a:extLst>
            <a:ext uri="{FF2B5EF4-FFF2-40B4-BE49-F238E27FC236}">
              <a16:creationId xmlns:a16="http://schemas.microsoft.com/office/drawing/2014/main" id="{381EC22B-B2A9-4C8B-82CE-D4B49D0A5B72}"/>
            </a:ext>
          </a:extLst>
        </xdr:cNvPr>
        <xdr:cNvSpPr txBox="1">
          <a:spLocks noChangeArrowheads="1"/>
        </xdr:cNvSpPr>
      </xdr:nvSpPr>
      <xdr:spPr bwMode="auto">
        <a:xfrm>
          <a:off x="3286442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156" name="Text Box 16">
          <a:extLst>
            <a:ext uri="{FF2B5EF4-FFF2-40B4-BE49-F238E27FC236}">
              <a16:creationId xmlns:a16="http://schemas.microsoft.com/office/drawing/2014/main" id="{22FCE2FB-8F13-44D6-B9EA-5F9A8E1EC988}"/>
            </a:ext>
          </a:extLst>
        </xdr:cNvPr>
        <xdr:cNvSpPr txBox="1">
          <a:spLocks noChangeArrowheads="1"/>
        </xdr:cNvSpPr>
      </xdr:nvSpPr>
      <xdr:spPr bwMode="auto">
        <a:xfrm>
          <a:off x="3286442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157" name="Text Box 17">
          <a:extLst>
            <a:ext uri="{FF2B5EF4-FFF2-40B4-BE49-F238E27FC236}">
              <a16:creationId xmlns:a16="http://schemas.microsoft.com/office/drawing/2014/main" id="{67B70E51-B657-4F88-B03C-63E556D925DF}"/>
            </a:ext>
          </a:extLst>
        </xdr:cNvPr>
        <xdr:cNvSpPr txBox="1">
          <a:spLocks noChangeArrowheads="1"/>
        </xdr:cNvSpPr>
      </xdr:nvSpPr>
      <xdr:spPr bwMode="auto">
        <a:xfrm>
          <a:off x="3286442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16</xdr:row>
      <xdr:rowOff>15875</xdr:rowOff>
    </xdr:from>
    <xdr:ext cx="95250" cy="171450"/>
    <xdr:sp macro="" textlink="">
      <xdr:nvSpPr>
        <xdr:cNvPr id="158" name="Text Box 18">
          <a:extLst>
            <a:ext uri="{FF2B5EF4-FFF2-40B4-BE49-F238E27FC236}">
              <a16:creationId xmlns:a16="http://schemas.microsoft.com/office/drawing/2014/main" id="{F03E38EF-6D15-436E-AE8A-C6F1015C90DA}"/>
            </a:ext>
          </a:extLst>
        </xdr:cNvPr>
        <xdr:cNvSpPr txBox="1">
          <a:spLocks noChangeArrowheads="1"/>
        </xdr:cNvSpPr>
      </xdr:nvSpPr>
      <xdr:spPr bwMode="auto">
        <a:xfrm>
          <a:off x="32866012" y="9559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59" name="Text Box 16">
          <a:extLst>
            <a:ext uri="{FF2B5EF4-FFF2-40B4-BE49-F238E27FC236}">
              <a16:creationId xmlns:a16="http://schemas.microsoft.com/office/drawing/2014/main" id="{BFCE2621-6F9F-4F62-835E-0744A0062631}"/>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0" name="Text Box 17">
          <a:extLst>
            <a:ext uri="{FF2B5EF4-FFF2-40B4-BE49-F238E27FC236}">
              <a16:creationId xmlns:a16="http://schemas.microsoft.com/office/drawing/2014/main" id="{449E4984-1DEA-4C87-B3F4-E1375017AA73}"/>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1" name="Text Box 18">
          <a:extLst>
            <a:ext uri="{FF2B5EF4-FFF2-40B4-BE49-F238E27FC236}">
              <a16:creationId xmlns:a16="http://schemas.microsoft.com/office/drawing/2014/main" id="{16A17C96-CF64-42F1-A974-E59760C6F42B}"/>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2" name="Text Box 19">
          <a:extLst>
            <a:ext uri="{FF2B5EF4-FFF2-40B4-BE49-F238E27FC236}">
              <a16:creationId xmlns:a16="http://schemas.microsoft.com/office/drawing/2014/main" id="{1ADA4F8E-8953-4DCD-B292-997114A5BBD1}"/>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3" name="Text Box 16">
          <a:extLst>
            <a:ext uri="{FF2B5EF4-FFF2-40B4-BE49-F238E27FC236}">
              <a16:creationId xmlns:a16="http://schemas.microsoft.com/office/drawing/2014/main" id="{4286091B-3D93-4B94-A508-9449B28922A7}"/>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164" name="Text Box 15">
          <a:extLst>
            <a:ext uri="{FF2B5EF4-FFF2-40B4-BE49-F238E27FC236}">
              <a16:creationId xmlns:a16="http://schemas.microsoft.com/office/drawing/2014/main" id="{FE17ACEA-6DE4-49A7-A8BC-14390CF3C0A3}"/>
            </a:ext>
          </a:extLst>
        </xdr:cNvPr>
        <xdr:cNvSpPr txBox="1">
          <a:spLocks noChangeArrowheads="1"/>
        </xdr:cNvSpPr>
      </xdr:nvSpPr>
      <xdr:spPr bwMode="auto">
        <a:xfrm>
          <a:off x="3286442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5" name="Text Box 16">
          <a:extLst>
            <a:ext uri="{FF2B5EF4-FFF2-40B4-BE49-F238E27FC236}">
              <a16:creationId xmlns:a16="http://schemas.microsoft.com/office/drawing/2014/main" id="{80F5AED3-3D1E-44A0-A19D-94E354C4B5B3}"/>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6" name="Text Box 17">
          <a:extLst>
            <a:ext uri="{FF2B5EF4-FFF2-40B4-BE49-F238E27FC236}">
              <a16:creationId xmlns:a16="http://schemas.microsoft.com/office/drawing/2014/main" id="{D40BF919-4473-4BC2-AEDD-5A793395A7ED}"/>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7" name="Text Box 18">
          <a:extLst>
            <a:ext uri="{FF2B5EF4-FFF2-40B4-BE49-F238E27FC236}">
              <a16:creationId xmlns:a16="http://schemas.microsoft.com/office/drawing/2014/main" id="{B6E0B323-6A70-426C-BFDA-EE944EBDF4C2}"/>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8" name="Text Box 19">
          <a:extLst>
            <a:ext uri="{FF2B5EF4-FFF2-40B4-BE49-F238E27FC236}">
              <a16:creationId xmlns:a16="http://schemas.microsoft.com/office/drawing/2014/main" id="{1911F2F6-392E-40B5-A942-10EA21EFF7AA}"/>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69" name="Text Box 16">
          <a:extLst>
            <a:ext uri="{FF2B5EF4-FFF2-40B4-BE49-F238E27FC236}">
              <a16:creationId xmlns:a16="http://schemas.microsoft.com/office/drawing/2014/main" id="{C1D29B94-DD2B-40F0-B1B3-E07E29223592}"/>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170" name="Text Box 17">
          <a:extLst>
            <a:ext uri="{FF2B5EF4-FFF2-40B4-BE49-F238E27FC236}">
              <a16:creationId xmlns:a16="http://schemas.microsoft.com/office/drawing/2014/main" id="{D781029A-20B7-4D8C-993A-53B4D0F75E79}"/>
            </a:ext>
          </a:extLst>
        </xdr:cNvPr>
        <xdr:cNvSpPr txBox="1">
          <a:spLocks noChangeArrowheads="1"/>
        </xdr:cNvSpPr>
      </xdr:nvSpPr>
      <xdr:spPr bwMode="auto">
        <a:xfrm>
          <a:off x="35194875" y="954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16</xdr:row>
      <xdr:rowOff>15875</xdr:rowOff>
    </xdr:from>
    <xdr:ext cx="95250" cy="171450"/>
    <xdr:sp macro="" textlink="">
      <xdr:nvSpPr>
        <xdr:cNvPr id="171" name="Text Box 18">
          <a:extLst>
            <a:ext uri="{FF2B5EF4-FFF2-40B4-BE49-F238E27FC236}">
              <a16:creationId xmlns:a16="http://schemas.microsoft.com/office/drawing/2014/main" id="{88726C03-0C68-4A7E-8F9B-ABCF60020B62}"/>
            </a:ext>
          </a:extLst>
        </xdr:cNvPr>
        <xdr:cNvSpPr txBox="1">
          <a:spLocks noChangeArrowheads="1"/>
        </xdr:cNvSpPr>
      </xdr:nvSpPr>
      <xdr:spPr bwMode="auto">
        <a:xfrm>
          <a:off x="35196462" y="9559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172" name="Text Box 15">
          <a:extLst>
            <a:ext uri="{FF2B5EF4-FFF2-40B4-BE49-F238E27FC236}">
              <a16:creationId xmlns:a16="http://schemas.microsoft.com/office/drawing/2014/main" id="{C34CBA55-5C0F-4DB2-868A-309EBC206ADE}"/>
            </a:ext>
          </a:extLst>
        </xdr:cNvPr>
        <xdr:cNvSpPr txBox="1">
          <a:spLocks noChangeArrowheads="1"/>
        </xdr:cNvSpPr>
      </xdr:nvSpPr>
      <xdr:spPr bwMode="auto">
        <a:xfrm>
          <a:off x="3519487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173" name="Text Box 15">
          <a:extLst>
            <a:ext uri="{FF2B5EF4-FFF2-40B4-BE49-F238E27FC236}">
              <a16:creationId xmlns:a16="http://schemas.microsoft.com/office/drawing/2014/main" id="{955DD2DB-B8FD-48ED-AE0A-077C864C7AED}"/>
            </a:ext>
          </a:extLst>
        </xdr:cNvPr>
        <xdr:cNvSpPr txBox="1">
          <a:spLocks noChangeArrowheads="1"/>
        </xdr:cNvSpPr>
      </xdr:nvSpPr>
      <xdr:spPr bwMode="auto">
        <a:xfrm>
          <a:off x="3286442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174" name="Text Box 15">
          <a:extLst>
            <a:ext uri="{FF2B5EF4-FFF2-40B4-BE49-F238E27FC236}">
              <a16:creationId xmlns:a16="http://schemas.microsoft.com/office/drawing/2014/main" id="{5B51A110-AD42-477D-A0F9-A8FF0A74916A}"/>
            </a:ext>
          </a:extLst>
        </xdr:cNvPr>
        <xdr:cNvSpPr txBox="1">
          <a:spLocks noChangeArrowheads="1"/>
        </xdr:cNvSpPr>
      </xdr:nvSpPr>
      <xdr:spPr bwMode="auto">
        <a:xfrm>
          <a:off x="3519487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175" name="Text Box 15">
          <a:extLst>
            <a:ext uri="{FF2B5EF4-FFF2-40B4-BE49-F238E27FC236}">
              <a16:creationId xmlns:a16="http://schemas.microsoft.com/office/drawing/2014/main" id="{416ED49E-46D9-4B7A-8877-A4A29932BB24}"/>
            </a:ext>
          </a:extLst>
        </xdr:cNvPr>
        <xdr:cNvSpPr txBox="1">
          <a:spLocks noChangeArrowheads="1"/>
        </xdr:cNvSpPr>
      </xdr:nvSpPr>
      <xdr:spPr bwMode="auto">
        <a:xfrm>
          <a:off x="3286442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176" name="Text Box 15">
          <a:extLst>
            <a:ext uri="{FF2B5EF4-FFF2-40B4-BE49-F238E27FC236}">
              <a16:creationId xmlns:a16="http://schemas.microsoft.com/office/drawing/2014/main" id="{8517284D-596D-44EE-9669-CFA969E268AC}"/>
            </a:ext>
          </a:extLst>
        </xdr:cNvPr>
        <xdr:cNvSpPr txBox="1">
          <a:spLocks noChangeArrowheads="1"/>
        </xdr:cNvSpPr>
      </xdr:nvSpPr>
      <xdr:spPr bwMode="auto">
        <a:xfrm>
          <a:off x="3519487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177" name="Text Box 15">
          <a:extLst>
            <a:ext uri="{FF2B5EF4-FFF2-40B4-BE49-F238E27FC236}">
              <a16:creationId xmlns:a16="http://schemas.microsoft.com/office/drawing/2014/main" id="{024695A8-95EB-4CA5-A28E-86274E897025}"/>
            </a:ext>
          </a:extLst>
        </xdr:cNvPr>
        <xdr:cNvSpPr txBox="1">
          <a:spLocks noChangeArrowheads="1"/>
        </xdr:cNvSpPr>
      </xdr:nvSpPr>
      <xdr:spPr bwMode="auto">
        <a:xfrm>
          <a:off x="3286442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178" name="Text Box 15">
          <a:extLst>
            <a:ext uri="{FF2B5EF4-FFF2-40B4-BE49-F238E27FC236}">
              <a16:creationId xmlns:a16="http://schemas.microsoft.com/office/drawing/2014/main" id="{CD90E92C-A241-42DE-B819-EA7C434D2859}"/>
            </a:ext>
          </a:extLst>
        </xdr:cNvPr>
        <xdr:cNvSpPr txBox="1">
          <a:spLocks noChangeArrowheads="1"/>
        </xdr:cNvSpPr>
      </xdr:nvSpPr>
      <xdr:spPr bwMode="auto">
        <a:xfrm>
          <a:off x="35194875" y="913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79" name="Text Box 15">
          <a:extLst>
            <a:ext uri="{FF2B5EF4-FFF2-40B4-BE49-F238E27FC236}">
              <a16:creationId xmlns:a16="http://schemas.microsoft.com/office/drawing/2014/main" id="{7ACBDAA8-403E-482F-8C2C-004782F8EBD7}"/>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180" name="Text Box 15">
          <a:extLst>
            <a:ext uri="{FF2B5EF4-FFF2-40B4-BE49-F238E27FC236}">
              <a16:creationId xmlns:a16="http://schemas.microsoft.com/office/drawing/2014/main" id="{B2C44227-BA2A-4C74-922C-242A18051E65}"/>
            </a:ext>
          </a:extLst>
        </xdr:cNvPr>
        <xdr:cNvSpPr txBox="1">
          <a:spLocks noChangeArrowheads="1"/>
        </xdr:cNvSpPr>
      </xdr:nvSpPr>
      <xdr:spPr bwMode="auto">
        <a:xfrm>
          <a:off x="3286442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181" name="Text Box 15">
          <a:extLst>
            <a:ext uri="{FF2B5EF4-FFF2-40B4-BE49-F238E27FC236}">
              <a16:creationId xmlns:a16="http://schemas.microsoft.com/office/drawing/2014/main" id="{0AAFC61F-A59E-4C53-B691-439F8D27019F}"/>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182" name="Text Box 15">
          <a:extLst>
            <a:ext uri="{FF2B5EF4-FFF2-40B4-BE49-F238E27FC236}">
              <a16:creationId xmlns:a16="http://schemas.microsoft.com/office/drawing/2014/main" id="{DB3BD103-B97C-4F21-B4CA-DB43CCB42815}"/>
            </a:ext>
          </a:extLst>
        </xdr:cNvPr>
        <xdr:cNvSpPr txBox="1">
          <a:spLocks noChangeArrowheads="1"/>
        </xdr:cNvSpPr>
      </xdr:nvSpPr>
      <xdr:spPr bwMode="auto">
        <a:xfrm>
          <a:off x="3519487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83" name="Text Box 15">
          <a:extLst>
            <a:ext uri="{FF2B5EF4-FFF2-40B4-BE49-F238E27FC236}">
              <a16:creationId xmlns:a16="http://schemas.microsoft.com/office/drawing/2014/main" id="{26B052F0-6345-42DA-9719-0F9D63F236E3}"/>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184" name="Text Box 15">
          <a:extLst>
            <a:ext uri="{FF2B5EF4-FFF2-40B4-BE49-F238E27FC236}">
              <a16:creationId xmlns:a16="http://schemas.microsoft.com/office/drawing/2014/main" id="{9A9B44F7-D1F6-4CF3-BC4D-A7492433BD13}"/>
            </a:ext>
          </a:extLst>
        </xdr:cNvPr>
        <xdr:cNvSpPr txBox="1">
          <a:spLocks noChangeArrowheads="1"/>
        </xdr:cNvSpPr>
      </xdr:nvSpPr>
      <xdr:spPr bwMode="auto">
        <a:xfrm>
          <a:off x="3286442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185" name="Text Box 15">
          <a:extLst>
            <a:ext uri="{FF2B5EF4-FFF2-40B4-BE49-F238E27FC236}">
              <a16:creationId xmlns:a16="http://schemas.microsoft.com/office/drawing/2014/main" id="{31AF76F8-5679-4032-B481-D4E7FF34FF48}"/>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186" name="Text Box 15">
          <a:extLst>
            <a:ext uri="{FF2B5EF4-FFF2-40B4-BE49-F238E27FC236}">
              <a16:creationId xmlns:a16="http://schemas.microsoft.com/office/drawing/2014/main" id="{253BD6C8-F8E3-407D-A76A-9211050F9A06}"/>
            </a:ext>
          </a:extLst>
        </xdr:cNvPr>
        <xdr:cNvSpPr txBox="1">
          <a:spLocks noChangeArrowheads="1"/>
        </xdr:cNvSpPr>
      </xdr:nvSpPr>
      <xdr:spPr bwMode="auto">
        <a:xfrm>
          <a:off x="35194875" y="11877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87" name="Text Box 15">
          <a:extLst>
            <a:ext uri="{FF2B5EF4-FFF2-40B4-BE49-F238E27FC236}">
              <a16:creationId xmlns:a16="http://schemas.microsoft.com/office/drawing/2014/main" id="{61BDC737-BB8D-4313-BCEF-ED417E84347F}"/>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88" name="Text Box 15">
          <a:extLst>
            <a:ext uri="{FF2B5EF4-FFF2-40B4-BE49-F238E27FC236}">
              <a16:creationId xmlns:a16="http://schemas.microsoft.com/office/drawing/2014/main" id="{19A86DAD-88A7-4603-80AB-3ED26DDF0845}"/>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189" name="Text Box 15">
          <a:extLst>
            <a:ext uri="{FF2B5EF4-FFF2-40B4-BE49-F238E27FC236}">
              <a16:creationId xmlns:a16="http://schemas.microsoft.com/office/drawing/2014/main" id="{6B7101BB-EB28-4CDB-8267-9A8DB9E5D6D0}"/>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190" name="Text Box 15">
          <a:extLst>
            <a:ext uri="{FF2B5EF4-FFF2-40B4-BE49-F238E27FC236}">
              <a16:creationId xmlns:a16="http://schemas.microsoft.com/office/drawing/2014/main" id="{1FF9CCD7-EA8A-476D-95D1-AF741F77EDAE}"/>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91" name="Text Box 15">
          <a:extLst>
            <a:ext uri="{FF2B5EF4-FFF2-40B4-BE49-F238E27FC236}">
              <a16:creationId xmlns:a16="http://schemas.microsoft.com/office/drawing/2014/main" id="{E9564EA8-ADA9-4C34-A836-A4B06E83510C}"/>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92" name="Text Box 15">
          <a:extLst>
            <a:ext uri="{FF2B5EF4-FFF2-40B4-BE49-F238E27FC236}">
              <a16:creationId xmlns:a16="http://schemas.microsoft.com/office/drawing/2014/main" id="{FEE6908C-BC55-4DF1-A03B-1AEF26F6A66E}"/>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193" name="Text Box 15">
          <a:extLst>
            <a:ext uri="{FF2B5EF4-FFF2-40B4-BE49-F238E27FC236}">
              <a16:creationId xmlns:a16="http://schemas.microsoft.com/office/drawing/2014/main" id="{332484A9-066B-4623-8031-1BC9E8B3AA17}"/>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18</xdr:row>
      <xdr:rowOff>504825</xdr:rowOff>
    </xdr:from>
    <xdr:ext cx="95250" cy="442269"/>
    <xdr:sp macro="" textlink="">
      <xdr:nvSpPr>
        <xdr:cNvPr id="194" name="Text Box 15">
          <a:extLst>
            <a:ext uri="{FF2B5EF4-FFF2-40B4-BE49-F238E27FC236}">
              <a16:creationId xmlns:a16="http://schemas.microsoft.com/office/drawing/2014/main" id="{63950262-959B-4147-94CF-0ADDC42FFC3A}"/>
            </a:ext>
          </a:extLst>
        </xdr:cNvPr>
        <xdr:cNvSpPr txBox="1">
          <a:spLocks noChangeArrowheads="1"/>
        </xdr:cNvSpPr>
      </xdr:nvSpPr>
      <xdr:spPr bwMode="auto">
        <a:xfrm>
          <a:off x="352266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95" name="Text Box 15">
          <a:extLst>
            <a:ext uri="{FF2B5EF4-FFF2-40B4-BE49-F238E27FC236}">
              <a16:creationId xmlns:a16="http://schemas.microsoft.com/office/drawing/2014/main" id="{13A916B2-3F5E-4A31-AB1D-4BFA5716B86E}"/>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196" name="Text Box 15">
          <a:extLst>
            <a:ext uri="{FF2B5EF4-FFF2-40B4-BE49-F238E27FC236}">
              <a16:creationId xmlns:a16="http://schemas.microsoft.com/office/drawing/2014/main" id="{281EB4B5-C226-4AE9-A0BF-FCC136AC2ADE}"/>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97" name="Text Box 15">
          <a:extLst>
            <a:ext uri="{FF2B5EF4-FFF2-40B4-BE49-F238E27FC236}">
              <a16:creationId xmlns:a16="http://schemas.microsoft.com/office/drawing/2014/main" id="{3BCF4A05-8BB0-4F67-9705-138F6522A7D4}"/>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198" name="Text Box 15">
          <a:extLst>
            <a:ext uri="{FF2B5EF4-FFF2-40B4-BE49-F238E27FC236}">
              <a16:creationId xmlns:a16="http://schemas.microsoft.com/office/drawing/2014/main" id="{F8B10D35-0AC8-4FB0-B08F-1950BBAD667F}"/>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199" name="Text Box 15">
          <a:extLst>
            <a:ext uri="{FF2B5EF4-FFF2-40B4-BE49-F238E27FC236}">
              <a16:creationId xmlns:a16="http://schemas.microsoft.com/office/drawing/2014/main" id="{C20FC6D4-217D-48A6-8075-CC300DEF67D2}"/>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200" name="Text Box 15">
          <a:extLst>
            <a:ext uri="{FF2B5EF4-FFF2-40B4-BE49-F238E27FC236}">
              <a16:creationId xmlns:a16="http://schemas.microsoft.com/office/drawing/2014/main" id="{B5C1A95C-A435-4A6E-8317-8B848590BAA7}"/>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01" name="Text Box 15">
          <a:extLst>
            <a:ext uri="{FF2B5EF4-FFF2-40B4-BE49-F238E27FC236}">
              <a16:creationId xmlns:a16="http://schemas.microsoft.com/office/drawing/2014/main" id="{050ED829-D07B-45AF-A55A-B1337681C12D}"/>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202" name="Text Box 15">
          <a:extLst>
            <a:ext uri="{FF2B5EF4-FFF2-40B4-BE49-F238E27FC236}">
              <a16:creationId xmlns:a16="http://schemas.microsoft.com/office/drawing/2014/main" id="{D65B3FB5-AC75-47C3-B18B-6F58E8CE8CAC}"/>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03" name="Text Box 15">
          <a:extLst>
            <a:ext uri="{FF2B5EF4-FFF2-40B4-BE49-F238E27FC236}">
              <a16:creationId xmlns:a16="http://schemas.microsoft.com/office/drawing/2014/main" id="{6B250467-EC5E-470A-82CB-96D7F45A5927}"/>
            </a:ext>
          </a:extLst>
        </xdr:cNvPr>
        <xdr:cNvSpPr txBox="1">
          <a:spLocks noChangeArrowheads="1"/>
        </xdr:cNvSpPr>
      </xdr:nvSpPr>
      <xdr:spPr bwMode="auto">
        <a:xfrm>
          <a:off x="3286442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204" name="Text Box 15">
          <a:extLst>
            <a:ext uri="{FF2B5EF4-FFF2-40B4-BE49-F238E27FC236}">
              <a16:creationId xmlns:a16="http://schemas.microsoft.com/office/drawing/2014/main" id="{C07757FC-C03B-4F7B-AFA2-BC2EE66542B5}"/>
            </a:ext>
          </a:extLst>
        </xdr:cNvPr>
        <xdr:cNvSpPr txBox="1">
          <a:spLocks noChangeArrowheads="1"/>
        </xdr:cNvSpPr>
      </xdr:nvSpPr>
      <xdr:spPr bwMode="auto">
        <a:xfrm>
          <a:off x="35194875" y="11877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46" name="Text Box 16">
          <a:extLst>
            <a:ext uri="{FF2B5EF4-FFF2-40B4-BE49-F238E27FC236}">
              <a16:creationId xmlns:a16="http://schemas.microsoft.com/office/drawing/2014/main" id="{1C460E6C-FEF4-46B5-8368-2BAC399F5EEC}"/>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47" name="Text Box 17">
          <a:extLst>
            <a:ext uri="{FF2B5EF4-FFF2-40B4-BE49-F238E27FC236}">
              <a16:creationId xmlns:a16="http://schemas.microsoft.com/office/drawing/2014/main" id="{44F9B855-B683-4680-A529-B6B1E0560F7C}"/>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48" name="Text Box 18">
          <a:extLst>
            <a:ext uri="{FF2B5EF4-FFF2-40B4-BE49-F238E27FC236}">
              <a16:creationId xmlns:a16="http://schemas.microsoft.com/office/drawing/2014/main" id="{4711D5C3-412A-4EE0-896A-BED6E657D0B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49" name="Text Box 19">
          <a:extLst>
            <a:ext uri="{FF2B5EF4-FFF2-40B4-BE49-F238E27FC236}">
              <a16:creationId xmlns:a16="http://schemas.microsoft.com/office/drawing/2014/main" id="{B70F4A07-1599-4004-B802-4187BC5EE63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50" name="Text Box 15">
          <a:extLst>
            <a:ext uri="{FF2B5EF4-FFF2-40B4-BE49-F238E27FC236}">
              <a16:creationId xmlns:a16="http://schemas.microsoft.com/office/drawing/2014/main" id="{EE58D15B-EA8B-4FE0-91F4-9FD32790A1F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51" name="Text Box 16">
          <a:extLst>
            <a:ext uri="{FF2B5EF4-FFF2-40B4-BE49-F238E27FC236}">
              <a16:creationId xmlns:a16="http://schemas.microsoft.com/office/drawing/2014/main" id="{7AE79204-25A0-4F13-898C-3A1578324518}"/>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52" name="Text Box 17">
          <a:extLst>
            <a:ext uri="{FF2B5EF4-FFF2-40B4-BE49-F238E27FC236}">
              <a16:creationId xmlns:a16="http://schemas.microsoft.com/office/drawing/2014/main" id="{6EA24872-0206-4397-A030-85366B50C1A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453" name="Text Box 18">
          <a:extLst>
            <a:ext uri="{FF2B5EF4-FFF2-40B4-BE49-F238E27FC236}">
              <a16:creationId xmlns:a16="http://schemas.microsoft.com/office/drawing/2014/main" id="{59951559-141E-438A-B12E-35C7AFB7BFFA}"/>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454" name="Text Box 15">
          <a:extLst>
            <a:ext uri="{FF2B5EF4-FFF2-40B4-BE49-F238E27FC236}">
              <a16:creationId xmlns:a16="http://schemas.microsoft.com/office/drawing/2014/main" id="{E6A7719D-EEB5-4619-A6D6-0B7AA40CCA0F}"/>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1455" name="Text Box 16">
          <a:extLst>
            <a:ext uri="{FF2B5EF4-FFF2-40B4-BE49-F238E27FC236}">
              <a16:creationId xmlns:a16="http://schemas.microsoft.com/office/drawing/2014/main" id="{9CFE58C0-12BD-43FF-B5D1-DB4F8312F665}"/>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1456" name="Text Box 17">
          <a:extLst>
            <a:ext uri="{FF2B5EF4-FFF2-40B4-BE49-F238E27FC236}">
              <a16:creationId xmlns:a16="http://schemas.microsoft.com/office/drawing/2014/main" id="{6A149288-D540-4B2C-93F7-CCF4B7F7F155}"/>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1457" name="Text Box 18">
          <a:extLst>
            <a:ext uri="{FF2B5EF4-FFF2-40B4-BE49-F238E27FC236}">
              <a16:creationId xmlns:a16="http://schemas.microsoft.com/office/drawing/2014/main" id="{E60FF1CF-2CFD-46AF-B447-7C4AEAA95AFE}"/>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1458" name="Text Box 19">
          <a:extLst>
            <a:ext uri="{FF2B5EF4-FFF2-40B4-BE49-F238E27FC236}">
              <a16:creationId xmlns:a16="http://schemas.microsoft.com/office/drawing/2014/main" id="{F1693368-4857-4A46-8F0E-A48BB37AEE60}"/>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1459" name="Text Box 16">
          <a:extLst>
            <a:ext uri="{FF2B5EF4-FFF2-40B4-BE49-F238E27FC236}">
              <a16:creationId xmlns:a16="http://schemas.microsoft.com/office/drawing/2014/main" id="{CED0DD8D-7E71-4FE9-B9BC-61E3C3BFFA3E}"/>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60" name="Text Box 15">
          <a:extLst>
            <a:ext uri="{FF2B5EF4-FFF2-40B4-BE49-F238E27FC236}">
              <a16:creationId xmlns:a16="http://schemas.microsoft.com/office/drawing/2014/main" id="{947D4CC3-3F0C-43AE-9538-83C9CB7F43C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61" name="Text Box 16">
          <a:extLst>
            <a:ext uri="{FF2B5EF4-FFF2-40B4-BE49-F238E27FC236}">
              <a16:creationId xmlns:a16="http://schemas.microsoft.com/office/drawing/2014/main" id="{5EB0B332-2A13-4A1E-98F6-42563E0009A8}"/>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62" name="Text Box 17">
          <a:extLst>
            <a:ext uri="{FF2B5EF4-FFF2-40B4-BE49-F238E27FC236}">
              <a16:creationId xmlns:a16="http://schemas.microsoft.com/office/drawing/2014/main" id="{FB2BEB71-8B03-430D-B5E8-98B342EDA64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63" name="Text Box 18">
          <a:extLst>
            <a:ext uri="{FF2B5EF4-FFF2-40B4-BE49-F238E27FC236}">
              <a16:creationId xmlns:a16="http://schemas.microsoft.com/office/drawing/2014/main" id="{70CCC3BD-6CD4-44F0-9E35-837317A3DD2E}"/>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64" name="Text Box 19">
          <a:extLst>
            <a:ext uri="{FF2B5EF4-FFF2-40B4-BE49-F238E27FC236}">
              <a16:creationId xmlns:a16="http://schemas.microsoft.com/office/drawing/2014/main" id="{DC9F9644-F836-4124-AB53-76B26B9DBAA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65" name="Text Box 16">
          <a:extLst>
            <a:ext uri="{FF2B5EF4-FFF2-40B4-BE49-F238E27FC236}">
              <a16:creationId xmlns:a16="http://schemas.microsoft.com/office/drawing/2014/main" id="{E7A215D5-9E0C-4E5C-9AD9-0D8E121F5F52}"/>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66" name="Text Box 17">
          <a:extLst>
            <a:ext uri="{FF2B5EF4-FFF2-40B4-BE49-F238E27FC236}">
              <a16:creationId xmlns:a16="http://schemas.microsoft.com/office/drawing/2014/main" id="{763614C4-7138-44C8-A3A2-A62C6BCAC080}"/>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467" name="Text Box 18">
          <a:extLst>
            <a:ext uri="{FF2B5EF4-FFF2-40B4-BE49-F238E27FC236}">
              <a16:creationId xmlns:a16="http://schemas.microsoft.com/office/drawing/2014/main" id="{4393E3DF-BFC1-4089-8C75-27F02D0A8C00}"/>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468" name="Text Box 15">
          <a:extLst>
            <a:ext uri="{FF2B5EF4-FFF2-40B4-BE49-F238E27FC236}">
              <a16:creationId xmlns:a16="http://schemas.microsoft.com/office/drawing/2014/main" id="{E905E43D-846C-40E4-88BA-2FDB8E8D5D97}"/>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69" name="Text Box 15">
          <a:extLst>
            <a:ext uri="{FF2B5EF4-FFF2-40B4-BE49-F238E27FC236}">
              <a16:creationId xmlns:a16="http://schemas.microsoft.com/office/drawing/2014/main" id="{B2DB6621-3C19-47A6-A955-5B73D60F915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470" name="Text Box 15">
          <a:extLst>
            <a:ext uri="{FF2B5EF4-FFF2-40B4-BE49-F238E27FC236}">
              <a16:creationId xmlns:a16="http://schemas.microsoft.com/office/drawing/2014/main" id="{D29027B4-3152-49BD-865D-73C02A33AD63}"/>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471" name="Text Box 15">
          <a:extLst>
            <a:ext uri="{FF2B5EF4-FFF2-40B4-BE49-F238E27FC236}">
              <a16:creationId xmlns:a16="http://schemas.microsoft.com/office/drawing/2014/main" id="{0B0C1F49-0DD9-4EEA-BA6E-4AA6306E04D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72" name="Text Box 16">
          <a:extLst>
            <a:ext uri="{FF2B5EF4-FFF2-40B4-BE49-F238E27FC236}">
              <a16:creationId xmlns:a16="http://schemas.microsoft.com/office/drawing/2014/main" id="{603F6147-F85F-433C-8AE9-CEEC5D2163FE}"/>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73" name="Text Box 17">
          <a:extLst>
            <a:ext uri="{FF2B5EF4-FFF2-40B4-BE49-F238E27FC236}">
              <a16:creationId xmlns:a16="http://schemas.microsoft.com/office/drawing/2014/main" id="{E3CB9550-DC6D-430F-BBEA-009040BE8E1B}"/>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74" name="Text Box 18">
          <a:extLst>
            <a:ext uri="{FF2B5EF4-FFF2-40B4-BE49-F238E27FC236}">
              <a16:creationId xmlns:a16="http://schemas.microsoft.com/office/drawing/2014/main" id="{902EAE66-682E-400A-88A8-59DF14140A4B}"/>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75" name="Text Box 19">
          <a:extLst>
            <a:ext uri="{FF2B5EF4-FFF2-40B4-BE49-F238E27FC236}">
              <a16:creationId xmlns:a16="http://schemas.microsoft.com/office/drawing/2014/main" id="{6B66B567-FF9C-4E64-A958-C06F9A29D49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76" name="Text Box 16">
          <a:extLst>
            <a:ext uri="{FF2B5EF4-FFF2-40B4-BE49-F238E27FC236}">
              <a16:creationId xmlns:a16="http://schemas.microsoft.com/office/drawing/2014/main" id="{87B57D3D-B5BF-48AC-BF2A-5C536C75E435}"/>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77" name="Text Box 17">
          <a:extLst>
            <a:ext uri="{FF2B5EF4-FFF2-40B4-BE49-F238E27FC236}">
              <a16:creationId xmlns:a16="http://schemas.microsoft.com/office/drawing/2014/main" id="{04F784BD-0774-40EE-B6D8-E42F32BB4FEE}"/>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478" name="Text Box 18">
          <a:extLst>
            <a:ext uri="{FF2B5EF4-FFF2-40B4-BE49-F238E27FC236}">
              <a16:creationId xmlns:a16="http://schemas.microsoft.com/office/drawing/2014/main" id="{D8B2A406-26D3-44E9-AF55-962F28C54AFB}"/>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79" name="Text Box 15">
          <a:extLst>
            <a:ext uri="{FF2B5EF4-FFF2-40B4-BE49-F238E27FC236}">
              <a16:creationId xmlns:a16="http://schemas.microsoft.com/office/drawing/2014/main" id="{419658BE-A062-44CC-B556-FA5F7DA4F18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480" name="Text Box 15">
          <a:extLst>
            <a:ext uri="{FF2B5EF4-FFF2-40B4-BE49-F238E27FC236}">
              <a16:creationId xmlns:a16="http://schemas.microsoft.com/office/drawing/2014/main" id="{56E2E37D-7F87-4D2D-B51A-BCA7CE7EF650}"/>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81" name="Text Box 15">
          <a:extLst>
            <a:ext uri="{FF2B5EF4-FFF2-40B4-BE49-F238E27FC236}">
              <a16:creationId xmlns:a16="http://schemas.microsoft.com/office/drawing/2014/main" id="{693F3F29-2E0C-42BE-B1BC-DA43530A5FC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82" name="Text Box 15">
          <a:extLst>
            <a:ext uri="{FF2B5EF4-FFF2-40B4-BE49-F238E27FC236}">
              <a16:creationId xmlns:a16="http://schemas.microsoft.com/office/drawing/2014/main" id="{32110DEB-E0F1-4AA3-842D-ECC831BF995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83" name="Text Box 15">
          <a:extLst>
            <a:ext uri="{FF2B5EF4-FFF2-40B4-BE49-F238E27FC236}">
              <a16:creationId xmlns:a16="http://schemas.microsoft.com/office/drawing/2014/main" id="{7DDB5503-BCC3-432B-947C-65D41C3B508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84" name="Text Box 16">
          <a:extLst>
            <a:ext uri="{FF2B5EF4-FFF2-40B4-BE49-F238E27FC236}">
              <a16:creationId xmlns:a16="http://schemas.microsoft.com/office/drawing/2014/main" id="{7F019EB2-B64D-44AE-9982-006BFB70AA25}"/>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85" name="Text Box 17">
          <a:extLst>
            <a:ext uri="{FF2B5EF4-FFF2-40B4-BE49-F238E27FC236}">
              <a16:creationId xmlns:a16="http://schemas.microsoft.com/office/drawing/2014/main" id="{D0D5B6B7-37E4-437E-BF84-40A53070C35B}"/>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86" name="Text Box 18">
          <a:extLst>
            <a:ext uri="{FF2B5EF4-FFF2-40B4-BE49-F238E27FC236}">
              <a16:creationId xmlns:a16="http://schemas.microsoft.com/office/drawing/2014/main" id="{FAA38730-1493-410E-B053-1A7A5B0A5294}"/>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87" name="Text Box 19">
          <a:extLst>
            <a:ext uri="{FF2B5EF4-FFF2-40B4-BE49-F238E27FC236}">
              <a16:creationId xmlns:a16="http://schemas.microsoft.com/office/drawing/2014/main" id="{3D6F8500-4FBF-4485-A25E-78D36B85547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88" name="Text Box 16">
          <a:extLst>
            <a:ext uri="{FF2B5EF4-FFF2-40B4-BE49-F238E27FC236}">
              <a16:creationId xmlns:a16="http://schemas.microsoft.com/office/drawing/2014/main" id="{66323D48-AB04-4EE3-9652-5BCCCD7E0F30}"/>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89" name="Text Box 17">
          <a:extLst>
            <a:ext uri="{FF2B5EF4-FFF2-40B4-BE49-F238E27FC236}">
              <a16:creationId xmlns:a16="http://schemas.microsoft.com/office/drawing/2014/main" id="{2C966032-1D89-4598-B4B1-1E45466CB665}"/>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490" name="Text Box 18">
          <a:extLst>
            <a:ext uri="{FF2B5EF4-FFF2-40B4-BE49-F238E27FC236}">
              <a16:creationId xmlns:a16="http://schemas.microsoft.com/office/drawing/2014/main" id="{67B91D8D-334C-4D0E-9348-6DCF65E121E1}"/>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91" name="Text Box 15">
          <a:extLst>
            <a:ext uri="{FF2B5EF4-FFF2-40B4-BE49-F238E27FC236}">
              <a16:creationId xmlns:a16="http://schemas.microsoft.com/office/drawing/2014/main" id="{461A454E-0C06-4231-B6C1-57E98CE1802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92" name="Text Box 15">
          <a:extLst>
            <a:ext uri="{FF2B5EF4-FFF2-40B4-BE49-F238E27FC236}">
              <a16:creationId xmlns:a16="http://schemas.microsoft.com/office/drawing/2014/main" id="{E01F0D48-7DF1-4F3B-9C40-EDF4AAAA3CF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493" name="Text Box 15">
          <a:extLst>
            <a:ext uri="{FF2B5EF4-FFF2-40B4-BE49-F238E27FC236}">
              <a16:creationId xmlns:a16="http://schemas.microsoft.com/office/drawing/2014/main" id="{B89223CA-7E0C-4AE9-B583-0409C048A540}"/>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494" name="Text Box 15">
          <a:extLst>
            <a:ext uri="{FF2B5EF4-FFF2-40B4-BE49-F238E27FC236}">
              <a16:creationId xmlns:a16="http://schemas.microsoft.com/office/drawing/2014/main" id="{01281B78-67D6-4D5B-A001-301ACE781A2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95" name="Text Box 16">
          <a:extLst>
            <a:ext uri="{FF2B5EF4-FFF2-40B4-BE49-F238E27FC236}">
              <a16:creationId xmlns:a16="http://schemas.microsoft.com/office/drawing/2014/main" id="{BE6FD6E4-BCF6-491C-A86B-FDCF2B71956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96" name="Text Box 17">
          <a:extLst>
            <a:ext uri="{FF2B5EF4-FFF2-40B4-BE49-F238E27FC236}">
              <a16:creationId xmlns:a16="http://schemas.microsoft.com/office/drawing/2014/main" id="{4E495051-7666-4341-8389-33C6C30157B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97" name="Text Box 18">
          <a:extLst>
            <a:ext uri="{FF2B5EF4-FFF2-40B4-BE49-F238E27FC236}">
              <a16:creationId xmlns:a16="http://schemas.microsoft.com/office/drawing/2014/main" id="{71B72D84-F1B6-4EA5-B393-EB8B207BFA1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98" name="Text Box 19">
          <a:extLst>
            <a:ext uri="{FF2B5EF4-FFF2-40B4-BE49-F238E27FC236}">
              <a16:creationId xmlns:a16="http://schemas.microsoft.com/office/drawing/2014/main" id="{8F806BC4-86DB-4711-A68E-E99CBAC33EE6}"/>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499" name="Text Box 16">
          <a:extLst>
            <a:ext uri="{FF2B5EF4-FFF2-40B4-BE49-F238E27FC236}">
              <a16:creationId xmlns:a16="http://schemas.microsoft.com/office/drawing/2014/main" id="{7B0BE5E5-06CF-40E1-97E3-DF8DC3502E27}"/>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00" name="Text Box 17">
          <a:extLst>
            <a:ext uri="{FF2B5EF4-FFF2-40B4-BE49-F238E27FC236}">
              <a16:creationId xmlns:a16="http://schemas.microsoft.com/office/drawing/2014/main" id="{63079C6A-E1EF-41DE-B276-75D5245737B8}"/>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501" name="Text Box 18">
          <a:extLst>
            <a:ext uri="{FF2B5EF4-FFF2-40B4-BE49-F238E27FC236}">
              <a16:creationId xmlns:a16="http://schemas.microsoft.com/office/drawing/2014/main" id="{04BB5146-0160-4D6C-98D1-2D266DBEB285}"/>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02" name="Text Box 15">
          <a:extLst>
            <a:ext uri="{FF2B5EF4-FFF2-40B4-BE49-F238E27FC236}">
              <a16:creationId xmlns:a16="http://schemas.microsoft.com/office/drawing/2014/main" id="{9DFAA2A6-82BA-4598-8AF3-88BE8E28E2FD}"/>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503" name="Text Box 15">
          <a:extLst>
            <a:ext uri="{FF2B5EF4-FFF2-40B4-BE49-F238E27FC236}">
              <a16:creationId xmlns:a16="http://schemas.microsoft.com/office/drawing/2014/main" id="{23134A26-6133-4180-96B3-0007BEFB0C22}"/>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04" name="Text Box 15">
          <a:extLst>
            <a:ext uri="{FF2B5EF4-FFF2-40B4-BE49-F238E27FC236}">
              <a16:creationId xmlns:a16="http://schemas.microsoft.com/office/drawing/2014/main" id="{D83EF0E3-8824-49AE-98AF-79A9B4EEEE9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05" name="Text Box 15">
          <a:extLst>
            <a:ext uri="{FF2B5EF4-FFF2-40B4-BE49-F238E27FC236}">
              <a16:creationId xmlns:a16="http://schemas.microsoft.com/office/drawing/2014/main" id="{F92365CE-5499-4065-B81C-AC4F05B218B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06" name="Text Box 15">
          <a:extLst>
            <a:ext uri="{FF2B5EF4-FFF2-40B4-BE49-F238E27FC236}">
              <a16:creationId xmlns:a16="http://schemas.microsoft.com/office/drawing/2014/main" id="{4D1E95B3-96BC-45A7-86EB-0F5DFF59F93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07" name="Text Box 16">
          <a:extLst>
            <a:ext uri="{FF2B5EF4-FFF2-40B4-BE49-F238E27FC236}">
              <a16:creationId xmlns:a16="http://schemas.microsoft.com/office/drawing/2014/main" id="{AE8D3141-0F44-45DF-9A3C-CFDA00BE44F4}"/>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08" name="Text Box 17">
          <a:extLst>
            <a:ext uri="{FF2B5EF4-FFF2-40B4-BE49-F238E27FC236}">
              <a16:creationId xmlns:a16="http://schemas.microsoft.com/office/drawing/2014/main" id="{5D477732-40F9-4341-8920-F4C79301FD5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09" name="Text Box 18">
          <a:extLst>
            <a:ext uri="{FF2B5EF4-FFF2-40B4-BE49-F238E27FC236}">
              <a16:creationId xmlns:a16="http://schemas.microsoft.com/office/drawing/2014/main" id="{53B82F00-5AF4-4551-8A44-FF3D956211C0}"/>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10" name="Text Box 19">
          <a:extLst>
            <a:ext uri="{FF2B5EF4-FFF2-40B4-BE49-F238E27FC236}">
              <a16:creationId xmlns:a16="http://schemas.microsoft.com/office/drawing/2014/main" id="{6A29BDA6-2B3F-4F42-9DD7-2749D8D35FA2}"/>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11" name="Text Box 16">
          <a:extLst>
            <a:ext uri="{FF2B5EF4-FFF2-40B4-BE49-F238E27FC236}">
              <a16:creationId xmlns:a16="http://schemas.microsoft.com/office/drawing/2014/main" id="{BF1BD8F9-1EF0-4DEB-ABEA-EE0BA79C848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12" name="Text Box 17">
          <a:extLst>
            <a:ext uri="{FF2B5EF4-FFF2-40B4-BE49-F238E27FC236}">
              <a16:creationId xmlns:a16="http://schemas.microsoft.com/office/drawing/2014/main" id="{F41B1EBF-B1B8-47A7-9127-CAC2F9E8765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513" name="Text Box 18">
          <a:extLst>
            <a:ext uri="{FF2B5EF4-FFF2-40B4-BE49-F238E27FC236}">
              <a16:creationId xmlns:a16="http://schemas.microsoft.com/office/drawing/2014/main" id="{45369A7C-97F8-4ED0-A448-0324F5751D45}"/>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14" name="Text Box 15">
          <a:extLst>
            <a:ext uri="{FF2B5EF4-FFF2-40B4-BE49-F238E27FC236}">
              <a16:creationId xmlns:a16="http://schemas.microsoft.com/office/drawing/2014/main" id="{23769394-9091-4537-894C-971EFCB4BF3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15" name="Text Box 15">
          <a:extLst>
            <a:ext uri="{FF2B5EF4-FFF2-40B4-BE49-F238E27FC236}">
              <a16:creationId xmlns:a16="http://schemas.microsoft.com/office/drawing/2014/main" id="{097983F1-6791-4798-B133-87B01AC8547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516" name="Text Box 15">
          <a:extLst>
            <a:ext uri="{FF2B5EF4-FFF2-40B4-BE49-F238E27FC236}">
              <a16:creationId xmlns:a16="http://schemas.microsoft.com/office/drawing/2014/main" id="{23E5D00C-9CB1-4F88-8F59-0D6B606C1881}"/>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17" name="Text Box 15">
          <a:extLst>
            <a:ext uri="{FF2B5EF4-FFF2-40B4-BE49-F238E27FC236}">
              <a16:creationId xmlns:a16="http://schemas.microsoft.com/office/drawing/2014/main" id="{88594FC0-0BFD-4DFF-90A2-BB535CAA687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18" name="Text Box 16">
          <a:extLst>
            <a:ext uri="{FF2B5EF4-FFF2-40B4-BE49-F238E27FC236}">
              <a16:creationId xmlns:a16="http://schemas.microsoft.com/office/drawing/2014/main" id="{7F9C086F-D540-4FA8-A7C7-27FDAEF5827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19" name="Text Box 17">
          <a:extLst>
            <a:ext uri="{FF2B5EF4-FFF2-40B4-BE49-F238E27FC236}">
              <a16:creationId xmlns:a16="http://schemas.microsoft.com/office/drawing/2014/main" id="{05053A6F-F11A-45A6-8D9B-5A3012D8EFE4}"/>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20" name="Text Box 18">
          <a:extLst>
            <a:ext uri="{FF2B5EF4-FFF2-40B4-BE49-F238E27FC236}">
              <a16:creationId xmlns:a16="http://schemas.microsoft.com/office/drawing/2014/main" id="{6B557775-AA4A-492A-BD2B-E938986DB5EE}"/>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21" name="Text Box 19">
          <a:extLst>
            <a:ext uri="{FF2B5EF4-FFF2-40B4-BE49-F238E27FC236}">
              <a16:creationId xmlns:a16="http://schemas.microsoft.com/office/drawing/2014/main" id="{C718E924-2DE2-401F-B14B-4D64B3B2305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22" name="Text Box 16">
          <a:extLst>
            <a:ext uri="{FF2B5EF4-FFF2-40B4-BE49-F238E27FC236}">
              <a16:creationId xmlns:a16="http://schemas.microsoft.com/office/drawing/2014/main" id="{EDFDE336-F7BA-48CC-9CC8-DB7AA0EE240F}"/>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23" name="Text Box 17">
          <a:extLst>
            <a:ext uri="{FF2B5EF4-FFF2-40B4-BE49-F238E27FC236}">
              <a16:creationId xmlns:a16="http://schemas.microsoft.com/office/drawing/2014/main" id="{6AD32162-1BF1-4AD3-9537-92AC65910945}"/>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524" name="Text Box 18">
          <a:extLst>
            <a:ext uri="{FF2B5EF4-FFF2-40B4-BE49-F238E27FC236}">
              <a16:creationId xmlns:a16="http://schemas.microsoft.com/office/drawing/2014/main" id="{AF514612-DE92-406E-90AF-B3A9B3202670}"/>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25" name="Text Box 15">
          <a:extLst>
            <a:ext uri="{FF2B5EF4-FFF2-40B4-BE49-F238E27FC236}">
              <a16:creationId xmlns:a16="http://schemas.microsoft.com/office/drawing/2014/main" id="{3621B6F1-B263-42B2-961A-AB8D7E7F507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526" name="Text Box 15">
          <a:extLst>
            <a:ext uri="{FF2B5EF4-FFF2-40B4-BE49-F238E27FC236}">
              <a16:creationId xmlns:a16="http://schemas.microsoft.com/office/drawing/2014/main" id="{405CECED-F526-4244-85B3-D0A828EF3A03}"/>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27" name="Text Box 15">
          <a:extLst>
            <a:ext uri="{FF2B5EF4-FFF2-40B4-BE49-F238E27FC236}">
              <a16:creationId xmlns:a16="http://schemas.microsoft.com/office/drawing/2014/main" id="{04B86978-FA9C-4DAF-A23D-AF12061CBD5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28" name="Text Box 15">
          <a:extLst>
            <a:ext uri="{FF2B5EF4-FFF2-40B4-BE49-F238E27FC236}">
              <a16:creationId xmlns:a16="http://schemas.microsoft.com/office/drawing/2014/main" id="{49B48F7B-1F66-4D88-8C0C-9B2C8B5C430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29" name="Text Box 15">
          <a:extLst>
            <a:ext uri="{FF2B5EF4-FFF2-40B4-BE49-F238E27FC236}">
              <a16:creationId xmlns:a16="http://schemas.microsoft.com/office/drawing/2014/main" id="{3E55743C-D649-4F1E-AD2D-D908A83CEBB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30" name="Text Box 16">
          <a:extLst>
            <a:ext uri="{FF2B5EF4-FFF2-40B4-BE49-F238E27FC236}">
              <a16:creationId xmlns:a16="http://schemas.microsoft.com/office/drawing/2014/main" id="{98432A27-BBA6-4FEE-A757-F9F2F003B76B}"/>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31" name="Text Box 17">
          <a:extLst>
            <a:ext uri="{FF2B5EF4-FFF2-40B4-BE49-F238E27FC236}">
              <a16:creationId xmlns:a16="http://schemas.microsoft.com/office/drawing/2014/main" id="{3831F28B-4E4B-44E8-AD7D-780000407FCA}"/>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32" name="Text Box 18">
          <a:extLst>
            <a:ext uri="{FF2B5EF4-FFF2-40B4-BE49-F238E27FC236}">
              <a16:creationId xmlns:a16="http://schemas.microsoft.com/office/drawing/2014/main" id="{6891D670-E5F9-419C-9977-53376E5FDD4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33" name="Text Box 19">
          <a:extLst>
            <a:ext uri="{FF2B5EF4-FFF2-40B4-BE49-F238E27FC236}">
              <a16:creationId xmlns:a16="http://schemas.microsoft.com/office/drawing/2014/main" id="{C5FF2B49-8299-4AA9-B034-9C6F5F33B24A}"/>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34" name="Text Box 16">
          <a:extLst>
            <a:ext uri="{FF2B5EF4-FFF2-40B4-BE49-F238E27FC236}">
              <a16:creationId xmlns:a16="http://schemas.microsoft.com/office/drawing/2014/main" id="{03522ED8-5E8D-4D53-9C6B-C42A841D447E}"/>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35" name="Text Box 17">
          <a:extLst>
            <a:ext uri="{FF2B5EF4-FFF2-40B4-BE49-F238E27FC236}">
              <a16:creationId xmlns:a16="http://schemas.microsoft.com/office/drawing/2014/main" id="{11CD1FDB-1FBE-453D-A235-22AB58D64BC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536" name="Text Box 18">
          <a:extLst>
            <a:ext uri="{FF2B5EF4-FFF2-40B4-BE49-F238E27FC236}">
              <a16:creationId xmlns:a16="http://schemas.microsoft.com/office/drawing/2014/main" id="{6B2F3C1D-5481-450C-9AC3-D897515B9955}"/>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37" name="Text Box 15">
          <a:extLst>
            <a:ext uri="{FF2B5EF4-FFF2-40B4-BE49-F238E27FC236}">
              <a16:creationId xmlns:a16="http://schemas.microsoft.com/office/drawing/2014/main" id="{5655AC07-6AE3-48B6-ACBA-83A71B102E1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38" name="Text Box 15">
          <a:extLst>
            <a:ext uri="{FF2B5EF4-FFF2-40B4-BE49-F238E27FC236}">
              <a16:creationId xmlns:a16="http://schemas.microsoft.com/office/drawing/2014/main" id="{BC613DF5-22D5-42F9-A2B0-515C0042B19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539" name="Text Box 15">
          <a:extLst>
            <a:ext uri="{FF2B5EF4-FFF2-40B4-BE49-F238E27FC236}">
              <a16:creationId xmlns:a16="http://schemas.microsoft.com/office/drawing/2014/main" id="{2DBB9494-4681-4555-A2CE-538F9AF07E41}"/>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40" name="Text Box 15">
          <a:extLst>
            <a:ext uri="{FF2B5EF4-FFF2-40B4-BE49-F238E27FC236}">
              <a16:creationId xmlns:a16="http://schemas.microsoft.com/office/drawing/2014/main" id="{0E16A368-55DB-4D15-B637-C6E0030CB23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41" name="Text Box 16">
          <a:extLst>
            <a:ext uri="{FF2B5EF4-FFF2-40B4-BE49-F238E27FC236}">
              <a16:creationId xmlns:a16="http://schemas.microsoft.com/office/drawing/2014/main" id="{F2AD20C4-41B8-44CE-96CB-22F86A0D6216}"/>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42" name="Text Box 17">
          <a:extLst>
            <a:ext uri="{FF2B5EF4-FFF2-40B4-BE49-F238E27FC236}">
              <a16:creationId xmlns:a16="http://schemas.microsoft.com/office/drawing/2014/main" id="{F36139A4-9220-495B-A299-A8DF71DE745C}"/>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43" name="Text Box 18">
          <a:extLst>
            <a:ext uri="{FF2B5EF4-FFF2-40B4-BE49-F238E27FC236}">
              <a16:creationId xmlns:a16="http://schemas.microsoft.com/office/drawing/2014/main" id="{E1DB65F2-AFB2-4CEF-963B-42B0CEA3A8A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44" name="Text Box 19">
          <a:extLst>
            <a:ext uri="{FF2B5EF4-FFF2-40B4-BE49-F238E27FC236}">
              <a16:creationId xmlns:a16="http://schemas.microsoft.com/office/drawing/2014/main" id="{CFF9F4A9-EF30-491F-9782-27F790B62694}"/>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45" name="Text Box 16">
          <a:extLst>
            <a:ext uri="{FF2B5EF4-FFF2-40B4-BE49-F238E27FC236}">
              <a16:creationId xmlns:a16="http://schemas.microsoft.com/office/drawing/2014/main" id="{C3F00BA8-EB1A-4844-9380-E9D36C63101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1546" name="Text Box 17">
          <a:extLst>
            <a:ext uri="{FF2B5EF4-FFF2-40B4-BE49-F238E27FC236}">
              <a16:creationId xmlns:a16="http://schemas.microsoft.com/office/drawing/2014/main" id="{0B844EC7-FEA2-45CA-8208-F2F853FB4E3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0</xdr:rowOff>
    </xdr:from>
    <xdr:ext cx="95250" cy="171450"/>
    <xdr:sp macro="" textlink="">
      <xdr:nvSpPr>
        <xdr:cNvPr id="1547" name="Text Box 18">
          <a:extLst>
            <a:ext uri="{FF2B5EF4-FFF2-40B4-BE49-F238E27FC236}">
              <a16:creationId xmlns:a16="http://schemas.microsoft.com/office/drawing/2014/main" id="{9F63A717-AA76-46DF-9363-91E16B9A416D}"/>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48" name="Text Box 15">
          <a:extLst>
            <a:ext uri="{FF2B5EF4-FFF2-40B4-BE49-F238E27FC236}">
              <a16:creationId xmlns:a16="http://schemas.microsoft.com/office/drawing/2014/main" id="{1C1CDB85-F15E-475E-80EF-083A48E1BB7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213632"/>
    <xdr:sp macro="" textlink="">
      <xdr:nvSpPr>
        <xdr:cNvPr id="1549" name="Text Box 15">
          <a:extLst>
            <a:ext uri="{FF2B5EF4-FFF2-40B4-BE49-F238E27FC236}">
              <a16:creationId xmlns:a16="http://schemas.microsoft.com/office/drawing/2014/main" id="{B47D38AB-8A5C-410A-BE2D-30AA9B2B08F5}"/>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50" name="Text Box 15">
          <a:extLst>
            <a:ext uri="{FF2B5EF4-FFF2-40B4-BE49-F238E27FC236}">
              <a16:creationId xmlns:a16="http://schemas.microsoft.com/office/drawing/2014/main" id="{9A4C598B-9A9B-4BD5-B205-EC56F8B4E71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51" name="Text Box 15">
          <a:extLst>
            <a:ext uri="{FF2B5EF4-FFF2-40B4-BE49-F238E27FC236}">
              <a16:creationId xmlns:a16="http://schemas.microsoft.com/office/drawing/2014/main" id="{CD978590-2857-48B8-8E6A-0C6B060AA67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52" name="Text Box 15">
          <a:extLst>
            <a:ext uri="{FF2B5EF4-FFF2-40B4-BE49-F238E27FC236}">
              <a16:creationId xmlns:a16="http://schemas.microsoft.com/office/drawing/2014/main" id="{EE710E15-93E5-436A-9A16-E039280DCBF8}"/>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53" name="Text Box 15">
          <a:extLst>
            <a:ext uri="{FF2B5EF4-FFF2-40B4-BE49-F238E27FC236}">
              <a16:creationId xmlns:a16="http://schemas.microsoft.com/office/drawing/2014/main" id="{D562A5FC-0EC1-4A29-85B5-1629CFB2108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54" name="Text Box 15">
          <a:extLst>
            <a:ext uri="{FF2B5EF4-FFF2-40B4-BE49-F238E27FC236}">
              <a16:creationId xmlns:a16="http://schemas.microsoft.com/office/drawing/2014/main" id="{4E6672DA-1CAA-4985-9C90-531CB6ABB0A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55" name="Text Box 15">
          <a:extLst>
            <a:ext uri="{FF2B5EF4-FFF2-40B4-BE49-F238E27FC236}">
              <a16:creationId xmlns:a16="http://schemas.microsoft.com/office/drawing/2014/main" id="{FC9A2032-2806-4B0C-B954-72DA8450EB7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56" name="Text Box 15">
          <a:extLst>
            <a:ext uri="{FF2B5EF4-FFF2-40B4-BE49-F238E27FC236}">
              <a16:creationId xmlns:a16="http://schemas.microsoft.com/office/drawing/2014/main" id="{E45D6C3E-CF97-49CB-9C05-5CBAC4170BE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57" name="Text Box 15">
          <a:extLst>
            <a:ext uri="{FF2B5EF4-FFF2-40B4-BE49-F238E27FC236}">
              <a16:creationId xmlns:a16="http://schemas.microsoft.com/office/drawing/2014/main" id="{86C79451-718F-4720-AEF1-79137870DCF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58" name="Text Box 15">
          <a:extLst>
            <a:ext uri="{FF2B5EF4-FFF2-40B4-BE49-F238E27FC236}">
              <a16:creationId xmlns:a16="http://schemas.microsoft.com/office/drawing/2014/main" id="{0BB9B170-676E-4CCB-96E9-263B0C1AE4F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59" name="Text Box 15">
          <a:extLst>
            <a:ext uri="{FF2B5EF4-FFF2-40B4-BE49-F238E27FC236}">
              <a16:creationId xmlns:a16="http://schemas.microsoft.com/office/drawing/2014/main" id="{8F7A9E3B-B1E0-4980-80CF-B3D0001C85AE}"/>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60" name="Text Box 15">
          <a:extLst>
            <a:ext uri="{FF2B5EF4-FFF2-40B4-BE49-F238E27FC236}">
              <a16:creationId xmlns:a16="http://schemas.microsoft.com/office/drawing/2014/main" id="{088925E8-33E8-4642-B5D8-98525263AEBB}"/>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61" name="Text Box 15">
          <a:extLst>
            <a:ext uri="{FF2B5EF4-FFF2-40B4-BE49-F238E27FC236}">
              <a16:creationId xmlns:a16="http://schemas.microsoft.com/office/drawing/2014/main" id="{C8B4D7EC-5866-4125-938F-C198B4DA73BC}"/>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62" name="Text Box 15">
          <a:extLst>
            <a:ext uri="{FF2B5EF4-FFF2-40B4-BE49-F238E27FC236}">
              <a16:creationId xmlns:a16="http://schemas.microsoft.com/office/drawing/2014/main" id="{00E62AE2-F252-4820-B65D-523F51DCDC84}"/>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63" name="Text Box 15">
          <a:extLst>
            <a:ext uri="{FF2B5EF4-FFF2-40B4-BE49-F238E27FC236}">
              <a16:creationId xmlns:a16="http://schemas.microsoft.com/office/drawing/2014/main" id="{08DD8C5B-B143-4E38-93B4-82B7AAF4125C}"/>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64" name="Text Box 15">
          <a:extLst>
            <a:ext uri="{FF2B5EF4-FFF2-40B4-BE49-F238E27FC236}">
              <a16:creationId xmlns:a16="http://schemas.microsoft.com/office/drawing/2014/main" id="{DCA46DF8-D3FD-449D-863F-326702811A0B}"/>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65" name="Text Box 15">
          <a:extLst>
            <a:ext uri="{FF2B5EF4-FFF2-40B4-BE49-F238E27FC236}">
              <a16:creationId xmlns:a16="http://schemas.microsoft.com/office/drawing/2014/main" id="{F4864C00-31A1-482D-8398-A6537910DE8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66" name="Text Box 15">
          <a:extLst>
            <a:ext uri="{FF2B5EF4-FFF2-40B4-BE49-F238E27FC236}">
              <a16:creationId xmlns:a16="http://schemas.microsoft.com/office/drawing/2014/main" id="{BC2C0924-A317-49C5-A8C6-C1D85D319DBD}"/>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67" name="Text Box 15">
          <a:extLst>
            <a:ext uri="{FF2B5EF4-FFF2-40B4-BE49-F238E27FC236}">
              <a16:creationId xmlns:a16="http://schemas.microsoft.com/office/drawing/2014/main" id="{9A78C5B6-A327-4D8B-87B6-ECFF38F25F4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68" name="Text Box 15">
          <a:extLst>
            <a:ext uri="{FF2B5EF4-FFF2-40B4-BE49-F238E27FC236}">
              <a16:creationId xmlns:a16="http://schemas.microsoft.com/office/drawing/2014/main" id="{5D02413E-306B-470E-B71E-3336056F5CD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69" name="Text Box 15">
          <a:extLst>
            <a:ext uri="{FF2B5EF4-FFF2-40B4-BE49-F238E27FC236}">
              <a16:creationId xmlns:a16="http://schemas.microsoft.com/office/drawing/2014/main" id="{28A03C13-7BA5-45B0-9B5D-97DBAE0C0C2E}"/>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0" name="Text Box 15">
          <a:extLst>
            <a:ext uri="{FF2B5EF4-FFF2-40B4-BE49-F238E27FC236}">
              <a16:creationId xmlns:a16="http://schemas.microsoft.com/office/drawing/2014/main" id="{28DA5670-C0CA-434E-BA1A-3E1E7C6C37F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1" name="Text Box 15">
          <a:extLst>
            <a:ext uri="{FF2B5EF4-FFF2-40B4-BE49-F238E27FC236}">
              <a16:creationId xmlns:a16="http://schemas.microsoft.com/office/drawing/2014/main" id="{4ACE7843-F4DB-4AC4-90C3-57825E46CC0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2" name="Text Box 15">
          <a:extLst>
            <a:ext uri="{FF2B5EF4-FFF2-40B4-BE49-F238E27FC236}">
              <a16:creationId xmlns:a16="http://schemas.microsoft.com/office/drawing/2014/main" id="{C1275CBD-9B38-4C81-A2EC-9DBEA2F6501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3" name="Text Box 15">
          <a:extLst>
            <a:ext uri="{FF2B5EF4-FFF2-40B4-BE49-F238E27FC236}">
              <a16:creationId xmlns:a16="http://schemas.microsoft.com/office/drawing/2014/main" id="{DF5B7B79-3CB9-4540-98A1-176B5E8449C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4" name="Text Box 15">
          <a:extLst>
            <a:ext uri="{FF2B5EF4-FFF2-40B4-BE49-F238E27FC236}">
              <a16:creationId xmlns:a16="http://schemas.microsoft.com/office/drawing/2014/main" id="{FE607712-0EFB-4112-9FDA-047F7293C94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5" name="Text Box 15">
          <a:extLst>
            <a:ext uri="{FF2B5EF4-FFF2-40B4-BE49-F238E27FC236}">
              <a16:creationId xmlns:a16="http://schemas.microsoft.com/office/drawing/2014/main" id="{88758D4C-5CDF-49CC-B346-D6D714128FD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6" name="Text Box 15">
          <a:extLst>
            <a:ext uri="{FF2B5EF4-FFF2-40B4-BE49-F238E27FC236}">
              <a16:creationId xmlns:a16="http://schemas.microsoft.com/office/drawing/2014/main" id="{2A858078-6DCA-40A3-A86B-5E25EA2F4E3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7" name="Text Box 15">
          <a:extLst>
            <a:ext uri="{FF2B5EF4-FFF2-40B4-BE49-F238E27FC236}">
              <a16:creationId xmlns:a16="http://schemas.microsoft.com/office/drawing/2014/main" id="{322DFDE0-574F-4896-A20A-D25AEDF85A9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8" name="Text Box 15">
          <a:extLst>
            <a:ext uri="{FF2B5EF4-FFF2-40B4-BE49-F238E27FC236}">
              <a16:creationId xmlns:a16="http://schemas.microsoft.com/office/drawing/2014/main" id="{889D9C71-A632-4E22-86C7-4C3BA198385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79" name="Text Box 15">
          <a:extLst>
            <a:ext uri="{FF2B5EF4-FFF2-40B4-BE49-F238E27FC236}">
              <a16:creationId xmlns:a16="http://schemas.microsoft.com/office/drawing/2014/main" id="{F193BDD8-3324-470D-B009-AF7C702C54E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0" name="Text Box 15">
          <a:extLst>
            <a:ext uri="{FF2B5EF4-FFF2-40B4-BE49-F238E27FC236}">
              <a16:creationId xmlns:a16="http://schemas.microsoft.com/office/drawing/2014/main" id="{73E266F8-D753-4D91-8D56-79679FF8434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1" name="Text Box 15">
          <a:extLst>
            <a:ext uri="{FF2B5EF4-FFF2-40B4-BE49-F238E27FC236}">
              <a16:creationId xmlns:a16="http://schemas.microsoft.com/office/drawing/2014/main" id="{4B792DBE-EFCF-45CD-8EB9-F76C66F3BD6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2" name="Text Box 15">
          <a:extLst>
            <a:ext uri="{FF2B5EF4-FFF2-40B4-BE49-F238E27FC236}">
              <a16:creationId xmlns:a16="http://schemas.microsoft.com/office/drawing/2014/main" id="{F73A6467-32CE-478C-80F3-A11914B16B8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3" name="Text Box 15">
          <a:extLst>
            <a:ext uri="{FF2B5EF4-FFF2-40B4-BE49-F238E27FC236}">
              <a16:creationId xmlns:a16="http://schemas.microsoft.com/office/drawing/2014/main" id="{7DBA5700-03A1-4D59-9776-CD397F43879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4" name="Text Box 15">
          <a:extLst>
            <a:ext uri="{FF2B5EF4-FFF2-40B4-BE49-F238E27FC236}">
              <a16:creationId xmlns:a16="http://schemas.microsoft.com/office/drawing/2014/main" id="{B7CC0A74-832A-4043-A9B4-032241161CF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5" name="Text Box 15">
          <a:extLst>
            <a:ext uri="{FF2B5EF4-FFF2-40B4-BE49-F238E27FC236}">
              <a16:creationId xmlns:a16="http://schemas.microsoft.com/office/drawing/2014/main" id="{0E0EE669-9E96-4471-81EC-E317BEAE348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6" name="Text Box 15">
          <a:extLst>
            <a:ext uri="{FF2B5EF4-FFF2-40B4-BE49-F238E27FC236}">
              <a16:creationId xmlns:a16="http://schemas.microsoft.com/office/drawing/2014/main" id="{9EBC4959-D93F-4B83-BFFE-F4FD662EE66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7" name="Text Box 15">
          <a:extLst>
            <a:ext uri="{FF2B5EF4-FFF2-40B4-BE49-F238E27FC236}">
              <a16:creationId xmlns:a16="http://schemas.microsoft.com/office/drawing/2014/main" id="{C56F7E2E-965B-4564-A0FA-4E6969E3E7FE}"/>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8" name="Text Box 15">
          <a:extLst>
            <a:ext uri="{FF2B5EF4-FFF2-40B4-BE49-F238E27FC236}">
              <a16:creationId xmlns:a16="http://schemas.microsoft.com/office/drawing/2014/main" id="{3E87B168-E76B-4FDA-AA32-28D7F4B60A9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89" name="Text Box 15">
          <a:extLst>
            <a:ext uri="{FF2B5EF4-FFF2-40B4-BE49-F238E27FC236}">
              <a16:creationId xmlns:a16="http://schemas.microsoft.com/office/drawing/2014/main" id="{3DD2ECDB-85FA-454C-8B5B-7FC8A342182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0" name="Text Box 15">
          <a:extLst>
            <a:ext uri="{FF2B5EF4-FFF2-40B4-BE49-F238E27FC236}">
              <a16:creationId xmlns:a16="http://schemas.microsoft.com/office/drawing/2014/main" id="{F514664E-6E93-42BA-BAB3-97F1D5E4516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1" name="Text Box 15">
          <a:extLst>
            <a:ext uri="{FF2B5EF4-FFF2-40B4-BE49-F238E27FC236}">
              <a16:creationId xmlns:a16="http://schemas.microsoft.com/office/drawing/2014/main" id="{F007ACEB-D25C-4817-AAE2-F596CA30B8A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2" name="Text Box 15">
          <a:extLst>
            <a:ext uri="{FF2B5EF4-FFF2-40B4-BE49-F238E27FC236}">
              <a16:creationId xmlns:a16="http://schemas.microsoft.com/office/drawing/2014/main" id="{93E3AFB9-2B57-4E2A-8F43-D6C7925C8AA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3" name="Text Box 15">
          <a:extLst>
            <a:ext uri="{FF2B5EF4-FFF2-40B4-BE49-F238E27FC236}">
              <a16:creationId xmlns:a16="http://schemas.microsoft.com/office/drawing/2014/main" id="{41000F94-BDA1-4EF0-9B48-56EEBE27C57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4" name="Text Box 15">
          <a:extLst>
            <a:ext uri="{FF2B5EF4-FFF2-40B4-BE49-F238E27FC236}">
              <a16:creationId xmlns:a16="http://schemas.microsoft.com/office/drawing/2014/main" id="{51E6B725-EC8F-4A35-9EB3-C0616DA6328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5" name="Text Box 15">
          <a:extLst>
            <a:ext uri="{FF2B5EF4-FFF2-40B4-BE49-F238E27FC236}">
              <a16:creationId xmlns:a16="http://schemas.microsoft.com/office/drawing/2014/main" id="{3EB1F5B6-BDE9-4BB7-B406-5C53142FC62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6" name="Text Box 15">
          <a:extLst>
            <a:ext uri="{FF2B5EF4-FFF2-40B4-BE49-F238E27FC236}">
              <a16:creationId xmlns:a16="http://schemas.microsoft.com/office/drawing/2014/main" id="{E095448A-CB2F-4E14-A6F9-3DB8AE33F39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7" name="Text Box 15">
          <a:extLst>
            <a:ext uri="{FF2B5EF4-FFF2-40B4-BE49-F238E27FC236}">
              <a16:creationId xmlns:a16="http://schemas.microsoft.com/office/drawing/2014/main" id="{38502FFB-EAF0-40EC-8211-10D0A70315C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8" name="Text Box 15">
          <a:extLst>
            <a:ext uri="{FF2B5EF4-FFF2-40B4-BE49-F238E27FC236}">
              <a16:creationId xmlns:a16="http://schemas.microsoft.com/office/drawing/2014/main" id="{0E406DFA-DAE3-49E8-A605-D8A9124CD6E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599" name="Text Box 15">
          <a:extLst>
            <a:ext uri="{FF2B5EF4-FFF2-40B4-BE49-F238E27FC236}">
              <a16:creationId xmlns:a16="http://schemas.microsoft.com/office/drawing/2014/main" id="{E051409A-D32F-454E-80A8-B4D36E3361D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0" name="Text Box 15">
          <a:extLst>
            <a:ext uri="{FF2B5EF4-FFF2-40B4-BE49-F238E27FC236}">
              <a16:creationId xmlns:a16="http://schemas.microsoft.com/office/drawing/2014/main" id="{25D4AAFE-A47B-49E6-946C-A6B6911EBFF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1" name="Text Box 15">
          <a:extLst>
            <a:ext uri="{FF2B5EF4-FFF2-40B4-BE49-F238E27FC236}">
              <a16:creationId xmlns:a16="http://schemas.microsoft.com/office/drawing/2014/main" id="{8231263B-B978-41FE-9E47-640A8BD66B7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2" name="Text Box 15">
          <a:extLst>
            <a:ext uri="{FF2B5EF4-FFF2-40B4-BE49-F238E27FC236}">
              <a16:creationId xmlns:a16="http://schemas.microsoft.com/office/drawing/2014/main" id="{2275796E-3250-44AE-A2F3-F1D9F1CA5F8D}"/>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3" name="Text Box 15">
          <a:extLst>
            <a:ext uri="{FF2B5EF4-FFF2-40B4-BE49-F238E27FC236}">
              <a16:creationId xmlns:a16="http://schemas.microsoft.com/office/drawing/2014/main" id="{1A3D1CD0-3C5E-4F02-8BAE-E7399141641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4" name="Text Box 15">
          <a:extLst>
            <a:ext uri="{FF2B5EF4-FFF2-40B4-BE49-F238E27FC236}">
              <a16:creationId xmlns:a16="http://schemas.microsoft.com/office/drawing/2014/main" id="{654DD9D1-8EA5-4EEC-A42F-872D394F8B0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5" name="Text Box 15">
          <a:extLst>
            <a:ext uri="{FF2B5EF4-FFF2-40B4-BE49-F238E27FC236}">
              <a16:creationId xmlns:a16="http://schemas.microsoft.com/office/drawing/2014/main" id="{616BC8D4-CAAB-422C-B5A3-637377713F3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6" name="Text Box 15">
          <a:extLst>
            <a:ext uri="{FF2B5EF4-FFF2-40B4-BE49-F238E27FC236}">
              <a16:creationId xmlns:a16="http://schemas.microsoft.com/office/drawing/2014/main" id="{CF9CE0E3-56E9-46FC-B348-9BE59897C29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7" name="Text Box 15">
          <a:extLst>
            <a:ext uri="{FF2B5EF4-FFF2-40B4-BE49-F238E27FC236}">
              <a16:creationId xmlns:a16="http://schemas.microsoft.com/office/drawing/2014/main" id="{7CF8417C-75D1-44E9-94B6-D83422560D9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8" name="Text Box 15">
          <a:extLst>
            <a:ext uri="{FF2B5EF4-FFF2-40B4-BE49-F238E27FC236}">
              <a16:creationId xmlns:a16="http://schemas.microsoft.com/office/drawing/2014/main" id="{3342D922-5380-40F9-A11B-B3CEB58B883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09" name="Text Box 15">
          <a:extLst>
            <a:ext uri="{FF2B5EF4-FFF2-40B4-BE49-F238E27FC236}">
              <a16:creationId xmlns:a16="http://schemas.microsoft.com/office/drawing/2014/main" id="{2483359E-CD73-4A6E-88E4-4CE3B57B3AC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0" name="Text Box 15">
          <a:extLst>
            <a:ext uri="{FF2B5EF4-FFF2-40B4-BE49-F238E27FC236}">
              <a16:creationId xmlns:a16="http://schemas.microsoft.com/office/drawing/2014/main" id="{C4408F74-C9F8-40CA-BCC1-1BE5A97C8AA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1" name="Text Box 15">
          <a:extLst>
            <a:ext uri="{FF2B5EF4-FFF2-40B4-BE49-F238E27FC236}">
              <a16:creationId xmlns:a16="http://schemas.microsoft.com/office/drawing/2014/main" id="{8F706F22-0546-4BA7-B9A4-4D3B6559952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2" name="Text Box 15">
          <a:extLst>
            <a:ext uri="{FF2B5EF4-FFF2-40B4-BE49-F238E27FC236}">
              <a16:creationId xmlns:a16="http://schemas.microsoft.com/office/drawing/2014/main" id="{CC8F504E-2A53-4F6F-9FF9-A3D87C5912C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3" name="Text Box 15">
          <a:extLst>
            <a:ext uri="{FF2B5EF4-FFF2-40B4-BE49-F238E27FC236}">
              <a16:creationId xmlns:a16="http://schemas.microsoft.com/office/drawing/2014/main" id="{8D53255D-1B07-4BF2-A64C-C48476704C8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4" name="Text Box 15">
          <a:extLst>
            <a:ext uri="{FF2B5EF4-FFF2-40B4-BE49-F238E27FC236}">
              <a16:creationId xmlns:a16="http://schemas.microsoft.com/office/drawing/2014/main" id="{986D234A-637D-4AA4-8E8A-8915FDA1DEB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5" name="Text Box 15">
          <a:extLst>
            <a:ext uri="{FF2B5EF4-FFF2-40B4-BE49-F238E27FC236}">
              <a16:creationId xmlns:a16="http://schemas.microsoft.com/office/drawing/2014/main" id="{196D6ED4-90A6-4E68-B549-160379D7773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6" name="Text Box 15">
          <a:extLst>
            <a:ext uri="{FF2B5EF4-FFF2-40B4-BE49-F238E27FC236}">
              <a16:creationId xmlns:a16="http://schemas.microsoft.com/office/drawing/2014/main" id="{AA49EB77-4921-4156-8627-52D9A3886D1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7" name="Text Box 15">
          <a:extLst>
            <a:ext uri="{FF2B5EF4-FFF2-40B4-BE49-F238E27FC236}">
              <a16:creationId xmlns:a16="http://schemas.microsoft.com/office/drawing/2014/main" id="{5CF3AB91-04E3-4F31-AEF3-5E943C5836C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8" name="Text Box 15">
          <a:extLst>
            <a:ext uri="{FF2B5EF4-FFF2-40B4-BE49-F238E27FC236}">
              <a16:creationId xmlns:a16="http://schemas.microsoft.com/office/drawing/2014/main" id="{426E794E-3073-4E48-8BDE-C2AD4FDFFF5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19" name="Text Box 15">
          <a:extLst>
            <a:ext uri="{FF2B5EF4-FFF2-40B4-BE49-F238E27FC236}">
              <a16:creationId xmlns:a16="http://schemas.microsoft.com/office/drawing/2014/main" id="{92F4E62A-2666-4A30-A029-8BF2B5E31CFD}"/>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0" name="Text Box 15">
          <a:extLst>
            <a:ext uri="{FF2B5EF4-FFF2-40B4-BE49-F238E27FC236}">
              <a16:creationId xmlns:a16="http://schemas.microsoft.com/office/drawing/2014/main" id="{72D92BDA-07F8-42FD-A975-2DFC6E62781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1" name="Text Box 15">
          <a:extLst>
            <a:ext uri="{FF2B5EF4-FFF2-40B4-BE49-F238E27FC236}">
              <a16:creationId xmlns:a16="http://schemas.microsoft.com/office/drawing/2014/main" id="{E345994B-15EA-47E7-8788-3159A51CB91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2" name="Text Box 15">
          <a:extLst>
            <a:ext uri="{FF2B5EF4-FFF2-40B4-BE49-F238E27FC236}">
              <a16:creationId xmlns:a16="http://schemas.microsoft.com/office/drawing/2014/main" id="{7E3140D7-D669-4F9C-95C5-D8C959ACCD9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3" name="Text Box 15">
          <a:extLst>
            <a:ext uri="{FF2B5EF4-FFF2-40B4-BE49-F238E27FC236}">
              <a16:creationId xmlns:a16="http://schemas.microsoft.com/office/drawing/2014/main" id="{8A64884B-FEEE-44B7-909D-985AB6FC9A5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4" name="Text Box 15">
          <a:extLst>
            <a:ext uri="{FF2B5EF4-FFF2-40B4-BE49-F238E27FC236}">
              <a16:creationId xmlns:a16="http://schemas.microsoft.com/office/drawing/2014/main" id="{1552F184-28B1-402F-8E3E-294EC96B53F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5" name="Text Box 15">
          <a:extLst>
            <a:ext uri="{FF2B5EF4-FFF2-40B4-BE49-F238E27FC236}">
              <a16:creationId xmlns:a16="http://schemas.microsoft.com/office/drawing/2014/main" id="{9E3DDC44-707C-4070-9A00-4629B91F6F1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6" name="Text Box 15">
          <a:extLst>
            <a:ext uri="{FF2B5EF4-FFF2-40B4-BE49-F238E27FC236}">
              <a16:creationId xmlns:a16="http://schemas.microsoft.com/office/drawing/2014/main" id="{13C997CE-497B-48FB-8EE2-DF42CF6298E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7" name="Text Box 15">
          <a:extLst>
            <a:ext uri="{FF2B5EF4-FFF2-40B4-BE49-F238E27FC236}">
              <a16:creationId xmlns:a16="http://schemas.microsoft.com/office/drawing/2014/main" id="{9DBCF326-D740-4645-ADED-AA5A609D2EA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8" name="Text Box 15">
          <a:extLst>
            <a:ext uri="{FF2B5EF4-FFF2-40B4-BE49-F238E27FC236}">
              <a16:creationId xmlns:a16="http://schemas.microsoft.com/office/drawing/2014/main" id="{E86405BF-103E-4281-B81A-F1FCCD9C47D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29" name="Text Box 15">
          <a:extLst>
            <a:ext uri="{FF2B5EF4-FFF2-40B4-BE49-F238E27FC236}">
              <a16:creationId xmlns:a16="http://schemas.microsoft.com/office/drawing/2014/main" id="{E694D6BA-B028-48F8-8954-5897A1CC66B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30" name="Text Box 15">
          <a:extLst>
            <a:ext uri="{FF2B5EF4-FFF2-40B4-BE49-F238E27FC236}">
              <a16:creationId xmlns:a16="http://schemas.microsoft.com/office/drawing/2014/main" id="{A3AF6FE8-402A-45D3-9DC4-DA83721CFED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31" name="Text Box 15">
          <a:extLst>
            <a:ext uri="{FF2B5EF4-FFF2-40B4-BE49-F238E27FC236}">
              <a16:creationId xmlns:a16="http://schemas.microsoft.com/office/drawing/2014/main" id="{FA6CE24D-22F2-4E19-8929-CD667ED33C5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32" name="Text Box 15">
          <a:extLst>
            <a:ext uri="{FF2B5EF4-FFF2-40B4-BE49-F238E27FC236}">
              <a16:creationId xmlns:a16="http://schemas.microsoft.com/office/drawing/2014/main" id="{199E7983-EB10-4ABD-8FA3-758D1351B8F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33" name="Text Box 15">
          <a:extLst>
            <a:ext uri="{FF2B5EF4-FFF2-40B4-BE49-F238E27FC236}">
              <a16:creationId xmlns:a16="http://schemas.microsoft.com/office/drawing/2014/main" id="{43C28514-E2EA-4E68-8B60-268C14C7C9A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34" name="Text Box 15">
          <a:extLst>
            <a:ext uri="{FF2B5EF4-FFF2-40B4-BE49-F238E27FC236}">
              <a16:creationId xmlns:a16="http://schemas.microsoft.com/office/drawing/2014/main" id="{C5CA5602-FCCF-465D-AE16-4C3C7FC673B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35" name="Text Box 15">
          <a:extLst>
            <a:ext uri="{FF2B5EF4-FFF2-40B4-BE49-F238E27FC236}">
              <a16:creationId xmlns:a16="http://schemas.microsoft.com/office/drawing/2014/main" id="{EA044BDC-B829-4E07-897A-4F3DA83B305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442269"/>
    <xdr:sp macro="" textlink="">
      <xdr:nvSpPr>
        <xdr:cNvPr id="1636" name="Text Box 15">
          <a:extLst>
            <a:ext uri="{FF2B5EF4-FFF2-40B4-BE49-F238E27FC236}">
              <a16:creationId xmlns:a16="http://schemas.microsoft.com/office/drawing/2014/main" id="{C8908382-6E50-48A6-A6E1-ADF554C942D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637" name="Text Box 15">
          <a:extLst>
            <a:ext uri="{FF2B5EF4-FFF2-40B4-BE49-F238E27FC236}">
              <a16:creationId xmlns:a16="http://schemas.microsoft.com/office/drawing/2014/main" id="{A93C7F8B-BD26-4C4A-96E8-84F6A190B482}"/>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638" name="Text Box 15">
          <a:extLst>
            <a:ext uri="{FF2B5EF4-FFF2-40B4-BE49-F238E27FC236}">
              <a16:creationId xmlns:a16="http://schemas.microsoft.com/office/drawing/2014/main" id="{DE5CD7CE-B809-4357-A3AB-4F02C06FA5D6}"/>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639" name="Text Box 15">
          <a:extLst>
            <a:ext uri="{FF2B5EF4-FFF2-40B4-BE49-F238E27FC236}">
              <a16:creationId xmlns:a16="http://schemas.microsoft.com/office/drawing/2014/main" id="{AEFD1304-02F2-4EB0-98A4-5CB54C2DA7D1}"/>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640" name="Text Box 15">
          <a:extLst>
            <a:ext uri="{FF2B5EF4-FFF2-40B4-BE49-F238E27FC236}">
              <a16:creationId xmlns:a16="http://schemas.microsoft.com/office/drawing/2014/main" id="{BF34FE50-3270-41A4-B985-DC9BF56133D0}"/>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1" name="Text Box 15">
          <a:extLst>
            <a:ext uri="{FF2B5EF4-FFF2-40B4-BE49-F238E27FC236}">
              <a16:creationId xmlns:a16="http://schemas.microsoft.com/office/drawing/2014/main" id="{DF7A3761-4C80-4EC1-AFA9-B7DAB792AF98}"/>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2" name="Text Box 15">
          <a:extLst>
            <a:ext uri="{FF2B5EF4-FFF2-40B4-BE49-F238E27FC236}">
              <a16:creationId xmlns:a16="http://schemas.microsoft.com/office/drawing/2014/main" id="{D2875713-EDD5-42CA-B16B-D1140EAF0A3F}"/>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3" name="Text Box 15">
          <a:extLst>
            <a:ext uri="{FF2B5EF4-FFF2-40B4-BE49-F238E27FC236}">
              <a16:creationId xmlns:a16="http://schemas.microsoft.com/office/drawing/2014/main" id="{EA87DDB9-7C8A-4C98-B998-C0E22C6A1AC8}"/>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4" name="Text Box 15">
          <a:extLst>
            <a:ext uri="{FF2B5EF4-FFF2-40B4-BE49-F238E27FC236}">
              <a16:creationId xmlns:a16="http://schemas.microsoft.com/office/drawing/2014/main" id="{BE114D71-20C6-4FBD-AA40-0E0AEBACC428}"/>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5" name="Text Box 15">
          <a:extLst>
            <a:ext uri="{FF2B5EF4-FFF2-40B4-BE49-F238E27FC236}">
              <a16:creationId xmlns:a16="http://schemas.microsoft.com/office/drawing/2014/main" id="{938EEB90-D500-4F39-A667-1663E63E572B}"/>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6" name="Text Box 15">
          <a:extLst>
            <a:ext uri="{FF2B5EF4-FFF2-40B4-BE49-F238E27FC236}">
              <a16:creationId xmlns:a16="http://schemas.microsoft.com/office/drawing/2014/main" id="{97B90FEB-1E15-4A3D-8869-B56110004A45}"/>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7" name="Text Box 15">
          <a:extLst>
            <a:ext uri="{FF2B5EF4-FFF2-40B4-BE49-F238E27FC236}">
              <a16:creationId xmlns:a16="http://schemas.microsoft.com/office/drawing/2014/main" id="{1681A9E9-1A72-48BE-8FAB-F18C5C0F944E}"/>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8" name="Text Box 15">
          <a:extLst>
            <a:ext uri="{FF2B5EF4-FFF2-40B4-BE49-F238E27FC236}">
              <a16:creationId xmlns:a16="http://schemas.microsoft.com/office/drawing/2014/main" id="{673AB3D7-EFB0-473F-9DB4-570599BECB99}"/>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49" name="Text Box 15">
          <a:extLst>
            <a:ext uri="{FF2B5EF4-FFF2-40B4-BE49-F238E27FC236}">
              <a16:creationId xmlns:a16="http://schemas.microsoft.com/office/drawing/2014/main" id="{2F50AC7E-E4C8-46A3-A88D-3866013AA7D5}"/>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0" name="Text Box 15">
          <a:extLst>
            <a:ext uri="{FF2B5EF4-FFF2-40B4-BE49-F238E27FC236}">
              <a16:creationId xmlns:a16="http://schemas.microsoft.com/office/drawing/2014/main" id="{C0FC67FA-E6C7-416C-BB57-9D6686F9F2CC}"/>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1" name="Text Box 15">
          <a:extLst>
            <a:ext uri="{FF2B5EF4-FFF2-40B4-BE49-F238E27FC236}">
              <a16:creationId xmlns:a16="http://schemas.microsoft.com/office/drawing/2014/main" id="{D3CE984C-BD5E-462D-82D2-5BA840A7A353}"/>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2" name="Text Box 15">
          <a:extLst>
            <a:ext uri="{FF2B5EF4-FFF2-40B4-BE49-F238E27FC236}">
              <a16:creationId xmlns:a16="http://schemas.microsoft.com/office/drawing/2014/main" id="{3A329A5B-37B2-4131-98A4-7B9F18257C4D}"/>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3" name="Text Box 15">
          <a:extLst>
            <a:ext uri="{FF2B5EF4-FFF2-40B4-BE49-F238E27FC236}">
              <a16:creationId xmlns:a16="http://schemas.microsoft.com/office/drawing/2014/main" id="{56F782F9-3A6B-4D3E-BE2A-99F7B3574327}"/>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4" name="Text Box 15">
          <a:extLst>
            <a:ext uri="{FF2B5EF4-FFF2-40B4-BE49-F238E27FC236}">
              <a16:creationId xmlns:a16="http://schemas.microsoft.com/office/drawing/2014/main" id="{B363AE2D-AA96-449D-AFAE-879D273229EF}"/>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5" name="Text Box 15">
          <a:extLst>
            <a:ext uri="{FF2B5EF4-FFF2-40B4-BE49-F238E27FC236}">
              <a16:creationId xmlns:a16="http://schemas.microsoft.com/office/drawing/2014/main" id="{2D871C7A-DAB7-4ED4-B667-6DCA4C2C2EFB}"/>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6" name="Text Box 15">
          <a:extLst>
            <a:ext uri="{FF2B5EF4-FFF2-40B4-BE49-F238E27FC236}">
              <a16:creationId xmlns:a16="http://schemas.microsoft.com/office/drawing/2014/main" id="{F6B90C68-D25F-4248-A534-B66753B91404}"/>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7" name="Text Box 15">
          <a:extLst>
            <a:ext uri="{FF2B5EF4-FFF2-40B4-BE49-F238E27FC236}">
              <a16:creationId xmlns:a16="http://schemas.microsoft.com/office/drawing/2014/main" id="{17770DE0-00EF-4A8A-9683-4713242D61F0}"/>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8" name="Text Box 15">
          <a:extLst>
            <a:ext uri="{FF2B5EF4-FFF2-40B4-BE49-F238E27FC236}">
              <a16:creationId xmlns:a16="http://schemas.microsoft.com/office/drawing/2014/main" id="{CECAED6B-6D09-4309-9B08-D5B255036463}"/>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59" name="Text Box 15">
          <a:extLst>
            <a:ext uri="{FF2B5EF4-FFF2-40B4-BE49-F238E27FC236}">
              <a16:creationId xmlns:a16="http://schemas.microsoft.com/office/drawing/2014/main" id="{B81CE32A-CD8C-4197-B4A8-AAED973887D7}"/>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60" name="Text Box 15">
          <a:extLst>
            <a:ext uri="{FF2B5EF4-FFF2-40B4-BE49-F238E27FC236}">
              <a16:creationId xmlns:a16="http://schemas.microsoft.com/office/drawing/2014/main" id="{F9023CC4-D27F-4849-9091-1D8F479B80E2}"/>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61" name="Text Box 15">
          <a:extLst>
            <a:ext uri="{FF2B5EF4-FFF2-40B4-BE49-F238E27FC236}">
              <a16:creationId xmlns:a16="http://schemas.microsoft.com/office/drawing/2014/main" id="{39466EE0-F2DA-4C09-BE58-D7CCC879FB52}"/>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62" name="Text Box 15">
          <a:extLst>
            <a:ext uri="{FF2B5EF4-FFF2-40B4-BE49-F238E27FC236}">
              <a16:creationId xmlns:a16="http://schemas.microsoft.com/office/drawing/2014/main" id="{7185D8AB-531B-4D11-93F7-17EAD9B6407B}"/>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63" name="Text Box 15">
          <a:extLst>
            <a:ext uri="{FF2B5EF4-FFF2-40B4-BE49-F238E27FC236}">
              <a16:creationId xmlns:a16="http://schemas.microsoft.com/office/drawing/2014/main" id="{04727580-8D36-49C1-B711-A792B06E7032}"/>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442269"/>
    <xdr:sp macro="" textlink="">
      <xdr:nvSpPr>
        <xdr:cNvPr id="1664" name="Text Box 15">
          <a:extLst>
            <a:ext uri="{FF2B5EF4-FFF2-40B4-BE49-F238E27FC236}">
              <a16:creationId xmlns:a16="http://schemas.microsoft.com/office/drawing/2014/main" id="{6B91790C-F3FB-4E0C-BCC7-B4EB3389A545}"/>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665" name="Text Box 16">
          <a:extLst>
            <a:ext uri="{FF2B5EF4-FFF2-40B4-BE49-F238E27FC236}">
              <a16:creationId xmlns:a16="http://schemas.microsoft.com/office/drawing/2014/main" id="{E96E9639-4A2B-4389-A2E5-CD191A9EC65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666" name="Text Box 17">
          <a:extLst>
            <a:ext uri="{FF2B5EF4-FFF2-40B4-BE49-F238E27FC236}">
              <a16:creationId xmlns:a16="http://schemas.microsoft.com/office/drawing/2014/main" id="{2818D620-1055-42AD-83B3-D89A4925B9BA}"/>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667" name="Text Box 18">
          <a:extLst>
            <a:ext uri="{FF2B5EF4-FFF2-40B4-BE49-F238E27FC236}">
              <a16:creationId xmlns:a16="http://schemas.microsoft.com/office/drawing/2014/main" id="{14953C8A-AC96-41ED-81C5-34749DD76480}"/>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668" name="Text Box 19">
          <a:extLst>
            <a:ext uri="{FF2B5EF4-FFF2-40B4-BE49-F238E27FC236}">
              <a16:creationId xmlns:a16="http://schemas.microsoft.com/office/drawing/2014/main" id="{D37CDC33-4ABE-4CE1-B769-1D7054AE07A5}"/>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669" name="Text Box 15">
          <a:extLst>
            <a:ext uri="{FF2B5EF4-FFF2-40B4-BE49-F238E27FC236}">
              <a16:creationId xmlns:a16="http://schemas.microsoft.com/office/drawing/2014/main" id="{C8C50ED0-2E3F-4476-AD33-603C0A2C9CF8}"/>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670" name="Text Box 16">
          <a:extLst>
            <a:ext uri="{FF2B5EF4-FFF2-40B4-BE49-F238E27FC236}">
              <a16:creationId xmlns:a16="http://schemas.microsoft.com/office/drawing/2014/main" id="{6431610C-3E39-44F3-9EC7-FD0F2A6F6AD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671" name="Text Box 17">
          <a:extLst>
            <a:ext uri="{FF2B5EF4-FFF2-40B4-BE49-F238E27FC236}">
              <a16:creationId xmlns:a16="http://schemas.microsoft.com/office/drawing/2014/main" id="{DC95287D-A26A-4B1D-A628-0966DB68D49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1672" name="Text Box 18">
          <a:extLst>
            <a:ext uri="{FF2B5EF4-FFF2-40B4-BE49-F238E27FC236}">
              <a16:creationId xmlns:a16="http://schemas.microsoft.com/office/drawing/2014/main" id="{CB3CE9D7-8D60-449E-A337-C44DDD1F310C}"/>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1673" name="Text Box 15">
          <a:extLst>
            <a:ext uri="{FF2B5EF4-FFF2-40B4-BE49-F238E27FC236}">
              <a16:creationId xmlns:a16="http://schemas.microsoft.com/office/drawing/2014/main" id="{7D8CE8DC-1CDE-444B-AA52-2FCA4E116D8E}"/>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674" name="Text Box 16">
          <a:extLst>
            <a:ext uri="{FF2B5EF4-FFF2-40B4-BE49-F238E27FC236}">
              <a16:creationId xmlns:a16="http://schemas.microsoft.com/office/drawing/2014/main" id="{0246ED4C-C39A-4156-A281-4D05763E85C2}"/>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675" name="Text Box 17">
          <a:extLst>
            <a:ext uri="{FF2B5EF4-FFF2-40B4-BE49-F238E27FC236}">
              <a16:creationId xmlns:a16="http://schemas.microsoft.com/office/drawing/2014/main" id="{CC362459-734F-438E-9EDE-2AD111CE4BF7}"/>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676" name="Text Box 18">
          <a:extLst>
            <a:ext uri="{FF2B5EF4-FFF2-40B4-BE49-F238E27FC236}">
              <a16:creationId xmlns:a16="http://schemas.microsoft.com/office/drawing/2014/main" id="{89F0CF32-CE23-44C3-9C9F-8F3531C5A0E7}"/>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677" name="Text Box 19">
          <a:extLst>
            <a:ext uri="{FF2B5EF4-FFF2-40B4-BE49-F238E27FC236}">
              <a16:creationId xmlns:a16="http://schemas.microsoft.com/office/drawing/2014/main" id="{A819D982-1BFD-45D3-AC2E-B9BACC3EB289}"/>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678" name="Text Box 16">
          <a:extLst>
            <a:ext uri="{FF2B5EF4-FFF2-40B4-BE49-F238E27FC236}">
              <a16:creationId xmlns:a16="http://schemas.microsoft.com/office/drawing/2014/main" id="{FD070548-B03E-4F58-A17A-5D50FCFD5DAD}"/>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679" name="Text Box 15">
          <a:extLst>
            <a:ext uri="{FF2B5EF4-FFF2-40B4-BE49-F238E27FC236}">
              <a16:creationId xmlns:a16="http://schemas.microsoft.com/office/drawing/2014/main" id="{95F2CACF-23F8-4400-AD63-CBD81C525E8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680" name="Text Box 15">
          <a:extLst>
            <a:ext uri="{FF2B5EF4-FFF2-40B4-BE49-F238E27FC236}">
              <a16:creationId xmlns:a16="http://schemas.microsoft.com/office/drawing/2014/main" id="{F3DB5054-7757-4460-AFE4-E289A09DDFC3}"/>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681" name="Text Box 15">
          <a:extLst>
            <a:ext uri="{FF2B5EF4-FFF2-40B4-BE49-F238E27FC236}">
              <a16:creationId xmlns:a16="http://schemas.microsoft.com/office/drawing/2014/main" id="{E613053A-3F22-461A-8D19-EEEF90BB734F}"/>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682" name="Text Box 15">
          <a:extLst>
            <a:ext uri="{FF2B5EF4-FFF2-40B4-BE49-F238E27FC236}">
              <a16:creationId xmlns:a16="http://schemas.microsoft.com/office/drawing/2014/main" id="{C5D837DF-A2CA-4AD0-9974-A291B67F2911}"/>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683" name="Text Box 15">
          <a:extLst>
            <a:ext uri="{FF2B5EF4-FFF2-40B4-BE49-F238E27FC236}">
              <a16:creationId xmlns:a16="http://schemas.microsoft.com/office/drawing/2014/main" id="{088B7AB6-D951-4F39-8090-48034A81EC4E}"/>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84" name="Text Box 16">
          <a:extLst>
            <a:ext uri="{FF2B5EF4-FFF2-40B4-BE49-F238E27FC236}">
              <a16:creationId xmlns:a16="http://schemas.microsoft.com/office/drawing/2014/main" id="{542A40EC-CBCE-4506-AED6-59921A19E2BC}"/>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85" name="Text Box 17">
          <a:extLst>
            <a:ext uri="{FF2B5EF4-FFF2-40B4-BE49-F238E27FC236}">
              <a16:creationId xmlns:a16="http://schemas.microsoft.com/office/drawing/2014/main" id="{CC7F9ACF-0699-49A3-A232-06F4271BAF76}"/>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86" name="Text Box 18">
          <a:extLst>
            <a:ext uri="{FF2B5EF4-FFF2-40B4-BE49-F238E27FC236}">
              <a16:creationId xmlns:a16="http://schemas.microsoft.com/office/drawing/2014/main" id="{59C8CC33-C28D-4D01-B0CA-6E157BD5DD1D}"/>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87" name="Text Box 19">
          <a:extLst>
            <a:ext uri="{FF2B5EF4-FFF2-40B4-BE49-F238E27FC236}">
              <a16:creationId xmlns:a16="http://schemas.microsoft.com/office/drawing/2014/main" id="{892F98F5-5572-4F4A-9DAD-529C0F50F0F2}"/>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88" name="Text Box 16">
          <a:extLst>
            <a:ext uri="{FF2B5EF4-FFF2-40B4-BE49-F238E27FC236}">
              <a16:creationId xmlns:a16="http://schemas.microsoft.com/office/drawing/2014/main" id="{28181B64-5A5B-4070-91A7-59E92FB71786}"/>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89" name="Text Box 17">
          <a:extLst>
            <a:ext uri="{FF2B5EF4-FFF2-40B4-BE49-F238E27FC236}">
              <a16:creationId xmlns:a16="http://schemas.microsoft.com/office/drawing/2014/main" id="{E8979B5D-0205-4D70-B7AB-DA2B701CDFF8}"/>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23</xdr:row>
      <xdr:rowOff>15875</xdr:rowOff>
    </xdr:from>
    <xdr:ext cx="95250" cy="171450"/>
    <xdr:sp macro="" textlink="">
      <xdr:nvSpPr>
        <xdr:cNvPr id="1690" name="Text Box 18">
          <a:extLst>
            <a:ext uri="{FF2B5EF4-FFF2-40B4-BE49-F238E27FC236}">
              <a16:creationId xmlns:a16="http://schemas.microsoft.com/office/drawing/2014/main" id="{BA1000B7-AB5C-474B-BD16-68D369A53A12}"/>
            </a:ext>
          </a:extLst>
        </xdr:cNvPr>
        <xdr:cNvSpPr txBox="1">
          <a:spLocks noChangeArrowheads="1"/>
        </xdr:cNvSpPr>
      </xdr:nvSpPr>
      <xdr:spPr bwMode="auto">
        <a:xfrm>
          <a:off x="3286601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691" name="Text Box 15">
          <a:extLst>
            <a:ext uri="{FF2B5EF4-FFF2-40B4-BE49-F238E27FC236}">
              <a16:creationId xmlns:a16="http://schemas.microsoft.com/office/drawing/2014/main" id="{72F68662-17C4-4556-AF2B-08B1FFFBE671}"/>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692" name="Text Box 15">
          <a:extLst>
            <a:ext uri="{FF2B5EF4-FFF2-40B4-BE49-F238E27FC236}">
              <a16:creationId xmlns:a16="http://schemas.microsoft.com/office/drawing/2014/main" id="{19FB58DE-8290-4530-8E2B-2C1014EA1BFD}"/>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1693" name="Text Box 15">
          <a:extLst>
            <a:ext uri="{FF2B5EF4-FFF2-40B4-BE49-F238E27FC236}">
              <a16:creationId xmlns:a16="http://schemas.microsoft.com/office/drawing/2014/main" id="{F0FA93E4-514C-4E5E-AE9F-3C1AEDDE270B}"/>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694" name="Text Box 15">
          <a:extLst>
            <a:ext uri="{FF2B5EF4-FFF2-40B4-BE49-F238E27FC236}">
              <a16:creationId xmlns:a16="http://schemas.microsoft.com/office/drawing/2014/main" id="{CFABF1AE-1569-4143-8D2B-FF312936CAEA}"/>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95" name="Text Box 16">
          <a:extLst>
            <a:ext uri="{FF2B5EF4-FFF2-40B4-BE49-F238E27FC236}">
              <a16:creationId xmlns:a16="http://schemas.microsoft.com/office/drawing/2014/main" id="{72533F5D-B7E8-4E9E-8360-CFA00339CB4A}"/>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96" name="Text Box 17">
          <a:extLst>
            <a:ext uri="{FF2B5EF4-FFF2-40B4-BE49-F238E27FC236}">
              <a16:creationId xmlns:a16="http://schemas.microsoft.com/office/drawing/2014/main" id="{D1A43D01-9703-4BD4-9B40-D6E07F2C7655}"/>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97" name="Text Box 18">
          <a:extLst>
            <a:ext uri="{FF2B5EF4-FFF2-40B4-BE49-F238E27FC236}">
              <a16:creationId xmlns:a16="http://schemas.microsoft.com/office/drawing/2014/main" id="{D78909FE-DF79-4B4F-BE94-B5246F41FD08}"/>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98" name="Text Box 19">
          <a:extLst>
            <a:ext uri="{FF2B5EF4-FFF2-40B4-BE49-F238E27FC236}">
              <a16:creationId xmlns:a16="http://schemas.microsoft.com/office/drawing/2014/main" id="{380E418F-8D4A-4C74-A828-E2F9C53ABDB4}"/>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699" name="Text Box 16">
          <a:extLst>
            <a:ext uri="{FF2B5EF4-FFF2-40B4-BE49-F238E27FC236}">
              <a16:creationId xmlns:a16="http://schemas.microsoft.com/office/drawing/2014/main" id="{535FA3E4-41C7-4A2F-B995-93D19673211C}"/>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700" name="Text Box 17">
          <a:extLst>
            <a:ext uri="{FF2B5EF4-FFF2-40B4-BE49-F238E27FC236}">
              <a16:creationId xmlns:a16="http://schemas.microsoft.com/office/drawing/2014/main" id="{106C9EB4-C79B-44F7-982D-E9454199F4D1}"/>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23</xdr:row>
      <xdr:rowOff>644525</xdr:rowOff>
    </xdr:from>
    <xdr:ext cx="95250" cy="171450"/>
    <xdr:sp macro="" textlink="">
      <xdr:nvSpPr>
        <xdr:cNvPr id="1701" name="Text Box 18">
          <a:extLst>
            <a:ext uri="{FF2B5EF4-FFF2-40B4-BE49-F238E27FC236}">
              <a16:creationId xmlns:a16="http://schemas.microsoft.com/office/drawing/2014/main" id="{68B88A57-0FB3-4E28-A102-DF9D13EBFC8B}"/>
            </a:ext>
          </a:extLst>
        </xdr:cNvPr>
        <xdr:cNvSpPr txBox="1">
          <a:spLocks noChangeArrowheads="1"/>
        </xdr:cNvSpPr>
      </xdr:nvSpPr>
      <xdr:spPr bwMode="auto">
        <a:xfrm>
          <a:off x="32735837" y="20507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02" name="Text Box 15">
          <a:extLst>
            <a:ext uri="{FF2B5EF4-FFF2-40B4-BE49-F238E27FC236}">
              <a16:creationId xmlns:a16="http://schemas.microsoft.com/office/drawing/2014/main" id="{8D271600-04EC-4D95-A6BF-B4D75B84B29F}"/>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1703" name="Text Box 15">
          <a:extLst>
            <a:ext uri="{FF2B5EF4-FFF2-40B4-BE49-F238E27FC236}">
              <a16:creationId xmlns:a16="http://schemas.microsoft.com/office/drawing/2014/main" id="{7E114D6E-1C61-4425-8F62-38EDE596BE06}"/>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04" name="Text Box 16">
          <a:extLst>
            <a:ext uri="{FF2B5EF4-FFF2-40B4-BE49-F238E27FC236}">
              <a16:creationId xmlns:a16="http://schemas.microsoft.com/office/drawing/2014/main" id="{FB3B3B50-76E4-460D-98DC-A1EC0BFEEC78}"/>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05" name="Text Box 17">
          <a:extLst>
            <a:ext uri="{FF2B5EF4-FFF2-40B4-BE49-F238E27FC236}">
              <a16:creationId xmlns:a16="http://schemas.microsoft.com/office/drawing/2014/main" id="{3D9582DF-7D86-4F54-857C-AE7F6981251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06" name="Text Box 18">
          <a:extLst>
            <a:ext uri="{FF2B5EF4-FFF2-40B4-BE49-F238E27FC236}">
              <a16:creationId xmlns:a16="http://schemas.microsoft.com/office/drawing/2014/main" id="{BC148AF9-A8C4-4C3E-86DE-48EA74A3B248}"/>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07" name="Text Box 19">
          <a:extLst>
            <a:ext uri="{FF2B5EF4-FFF2-40B4-BE49-F238E27FC236}">
              <a16:creationId xmlns:a16="http://schemas.microsoft.com/office/drawing/2014/main" id="{0EA5D425-9009-4376-80CA-84C0F2211E3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08" name="Text Box 16">
          <a:extLst>
            <a:ext uri="{FF2B5EF4-FFF2-40B4-BE49-F238E27FC236}">
              <a16:creationId xmlns:a16="http://schemas.microsoft.com/office/drawing/2014/main" id="{53A2C5BB-4F7A-47A4-81C5-3E1BA7191BBE}"/>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09" name="Text Box 17">
          <a:extLst>
            <a:ext uri="{FF2B5EF4-FFF2-40B4-BE49-F238E27FC236}">
              <a16:creationId xmlns:a16="http://schemas.microsoft.com/office/drawing/2014/main" id="{C8F6C011-800C-4F0E-8135-0A673626E86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1710" name="Text Box 18">
          <a:extLst>
            <a:ext uri="{FF2B5EF4-FFF2-40B4-BE49-F238E27FC236}">
              <a16:creationId xmlns:a16="http://schemas.microsoft.com/office/drawing/2014/main" id="{3ABE1637-3FC6-4E8F-A75A-C3827EA43795}"/>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11" name="Text Box 15">
          <a:extLst>
            <a:ext uri="{FF2B5EF4-FFF2-40B4-BE49-F238E27FC236}">
              <a16:creationId xmlns:a16="http://schemas.microsoft.com/office/drawing/2014/main" id="{397521D7-9AE8-4118-A12A-72C086B797E0}"/>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12" name="Text Box 15">
          <a:extLst>
            <a:ext uri="{FF2B5EF4-FFF2-40B4-BE49-F238E27FC236}">
              <a16:creationId xmlns:a16="http://schemas.microsoft.com/office/drawing/2014/main" id="{54AC89F9-08EC-4588-BEF2-C6348110C83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1713" name="Text Box 15">
          <a:extLst>
            <a:ext uri="{FF2B5EF4-FFF2-40B4-BE49-F238E27FC236}">
              <a16:creationId xmlns:a16="http://schemas.microsoft.com/office/drawing/2014/main" id="{B7B6B891-4D38-4A72-AD9B-1A396CB1BD76}"/>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14" name="Text Box 15">
          <a:extLst>
            <a:ext uri="{FF2B5EF4-FFF2-40B4-BE49-F238E27FC236}">
              <a16:creationId xmlns:a16="http://schemas.microsoft.com/office/drawing/2014/main" id="{3DD6A1E0-6CE1-40D8-94B2-8A098C05CFA3}"/>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15" name="Text Box 16">
          <a:extLst>
            <a:ext uri="{FF2B5EF4-FFF2-40B4-BE49-F238E27FC236}">
              <a16:creationId xmlns:a16="http://schemas.microsoft.com/office/drawing/2014/main" id="{2FA967AF-52FD-4E06-B504-CE412AAD891A}"/>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16" name="Text Box 17">
          <a:extLst>
            <a:ext uri="{FF2B5EF4-FFF2-40B4-BE49-F238E27FC236}">
              <a16:creationId xmlns:a16="http://schemas.microsoft.com/office/drawing/2014/main" id="{44AD62BD-20D5-40B1-B2DE-36A5E4BBB70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17" name="Text Box 18">
          <a:extLst>
            <a:ext uri="{FF2B5EF4-FFF2-40B4-BE49-F238E27FC236}">
              <a16:creationId xmlns:a16="http://schemas.microsoft.com/office/drawing/2014/main" id="{10EB1876-AB34-49ED-8798-EB701D839D31}"/>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18" name="Text Box 19">
          <a:extLst>
            <a:ext uri="{FF2B5EF4-FFF2-40B4-BE49-F238E27FC236}">
              <a16:creationId xmlns:a16="http://schemas.microsoft.com/office/drawing/2014/main" id="{878EC3D3-D8F4-4CE5-8D8B-87F59D69FCF6}"/>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19" name="Text Box 16">
          <a:extLst>
            <a:ext uri="{FF2B5EF4-FFF2-40B4-BE49-F238E27FC236}">
              <a16:creationId xmlns:a16="http://schemas.microsoft.com/office/drawing/2014/main" id="{5710BA8E-9B07-4673-B675-0A3AD0D33B40}"/>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720" name="Text Box 17">
          <a:extLst>
            <a:ext uri="{FF2B5EF4-FFF2-40B4-BE49-F238E27FC236}">
              <a16:creationId xmlns:a16="http://schemas.microsoft.com/office/drawing/2014/main" id="{0A0B5C2E-FA23-4D68-B21B-9F1A947F7981}"/>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1721" name="Text Box 18">
          <a:extLst>
            <a:ext uri="{FF2B5EF4-FFF2-40B4-BE49-F238E27FC236}">
              <a16:creationId xmlns:a16="http://schemas.microsoft.com/office/drawing/2014/main" id="{EE6B5285-D7B0-4C65-BD66-44CB386F2796}"/>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22" name="Text Box 15">
          <a:extLst>
            <a:ext uri="{FF2B5EF4-FFF2-40B4-BE49-F238E27FC236}">
              <a16:creationId xmlns:a16="http://schemas.microsoft.com/office/drawing/2014/main" id="{2518B2C8-E189-4DE9-B0BC-8D7C5A9D607A}"/>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1723" name="Text Box 15">
          <a:extLst>
            <a:ext uri="{FF2B5EF4-FFF2-40B4-BE49-F238E27FC236}">
              <a16:creationId xmlns:a16="http://schemas.microsoft.com/office/drawing/2014/main" id="{A1AFA907-1D03-4077-9FA9-D537212F31CD}"/>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24" name="Text Box 15">
          <a:extLst>
            <a:ext uri="{FF2B5EF4-FFF2-40B4-BE49-F238E27FC236}">
              <a16:creationId xmlns:a16="http://schemas.microsoft.com/office/drawing/2014/main" id="{005C7320-888D-47CF-B637-0152C72AFA7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25" name="Text Box 15">
          <a:extLst>
            <a:ext uri="{FF2B5EF4-FFF2-40B4-BE49-F238E27FC236}">
              <a16:creationId xmlns:a16="http://schemas.microsoft.com/office/drawing/2014/main" id="{63CBE3E8-0D9F-455D-9583-A19866E146D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1726" name="Text Box 15">
          <a:extLst>
            <a:ext uri="{FF2B5EF4-FFF2-40B4-BE49-F238E27FC236}">
              <a16:creationId xmlns:a16="http://schemas.microsoft.com/office/drawing/2014/main" id="{A79D2BAD-4ADF-4DF6-AC4F-8F5035FF2258}"/>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27" name="Text Box 15">
          <a:extLst>
            <a:ext uri="{FF2B5EF4-FFF2-40B4-BE49-F238E27FC236}">
              <a16:creationId xmlns:a16="http://schemas.microsoft.com/office/drawing/2014/main" id="{E61EC0AD-4DE0-4D5C-A475-5F3E873C34C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28" name="Text Box 15">
          <a:extLst>
            <a:ext uri="{FF2B5EF4-FFF2-40B4-BE49-F238E27FC236}">
              <a16:creationId xmlns:a16="http://schemas.microsoft.com/office/drawing/2014/main" id="{4ED0B78C-65FC-4051-87C5-FE26FE75C378}"/>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1729" name="Text Box 15">
          <a:extLst>
            <a:ext uri="{FF2B5EF4-FFF2-40B4-BE49-F238E27FC236}">
              <a16:creationId xmlns:a16="http://schemas.microsoft.com/office/drawing/2014/main" id="{3A1627DA-5182-4B8D-A87E-DD748F846A49}"/>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30" name="Text Box 16">
          <a:extLst>
            <a:ext uri="{FF2B5EF4-FFF2-40B4-BE49-F238E27FC236}">
              <a16:creationId xmlns:a16="http://schemas.microsoft.com/office/drawing/2014/main" id="{39F84B4F-367F-4346-A925-AB25FDF1FD08}"/>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31" name="Text Box 17">
          <a:extLst>
            <a:ext uri="{FF2B5EF4-FFF2-40B4-BE49-F238E27FC236}">
              <a16:creationId xmlns:a16="http://schemas.microsoft.com/office/drawing/2014/main" id="{837ED5A7-DEB5-40E7-9FD3-CF54D8000098}"/>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32" name="Text Box 18">
          <a:extLst>
            <a:ext uri="{FF2B5EF4-FFF2-40B4-BE49-F238E27FC236}">
              <a16:creationId xmlns:a16="http://schemas.microsoft.com/office/drawing/2014/main" id="{79A751EC-6E8F-4987-8B3B-1C06429E09D4}"/>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33" name="Text Box 19">
          <a:extLst>
            <a:ext uri="{FF2B5EF4-FFF2-40B4-BE49-F238E27FC236}">
              <a16:creationId xmlns:a16="http://schemas.microsoft.com/office/drawing/2014/main" id="{7F070525-7793-412E-AA31-D18888F21BFC}"/>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34" name="Text Box 16">
          <a:extLst>
            <a:ext uri="{FF2B5EF4-FFF2-40B4-BE49-F238E27FC236}">
              <a16:creationId xmlns:a16="http://schemas.microsoft.com/office/drawing/2014/main" id="{D08A2190-CFD0-4077-AE8E-2518D6B3A979}"/>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35" name="Text Box 17">
          <a:extLst>
            <a:ext uri="{FF2B5EF4-FFF2-40B4-BE49-F238E27FC236}">
              <a16:creationId xmlns:a16="http://schemas.microsoft.com/office/drawing/2014/main" id="{272A01DF-8567-425E-B4A9-B16A48CE126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1736" name="Text Box 18">
          <a:extLst>
            <a:ext uri="{FF2B5EF4-FFF2-40B4-BE49-F238E27FC236}">
              <a16:creationId xmlns:a16="http://schemas.microsoft.com/office/drawing/2014/main" id="{B9DA62F6-6541-47D1-9641-A04EF27F8B13}"/>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21</xdr:row>
      <xdr:rowOff>533400</xdr:rowOff>
    </xdr:from>
    <xdr:ext cx="95250" cy="442269"/>
    <xdr:sp macro="" textlink="">
      <xdr:nvSpPr>
        <xdr:cNvPr id="1737" name="Text Box 15">
          <a:extLst>
            <a:ext uri="{FF2B5EF4-FFF2-40B4-BE49-F238E27FC236}">
              <a16:creationId xmlns:a16="http://schemas.microsoft.com/office/drawing/2014/main" id="{0DB9CD8A-E2F6-4839-B215-9C7B68F82329}"/>
            </a:ext>
          </a:extLst>
        </xdr:cNvPr>
        <xdr:cNvSpPr txBox="1">
          <a:spLocks noChangeArrowheads="1"/>
        </xdr:cNvSpPr>
      </xdr:nvSpPr>
      <xdr:spPr bwMode="auto">
        <a:xfrm>
          <a:off x="35198050" y="18567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738" name="Text Box 15">
          <a:extLst>
            <a:ext uri="{FF2B5EF4-FFF2-40B4-BE49-F238E27FC236}">
              <a16:creationId xmlns:a16="http://schemas.microsoft.com/office/drawing/2014/main" id="{64306B38-5AF1-4740-B5BC-53E7795419B3}"/>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1739" name="Text Box 15">
          <a:extLst>
            <a:ext uri="{FF2B5EF4-FFF2-40B4-BE49-F238E27FC236}">
              <a16:creationId xmlns:a16="http://schemas.microsoft.com/office/drawing/2014/main" id="{5F2A76ED-81D2-49C8-A4ED-7D73CB4EAE4E}"/>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1740" name="Text Box 15">
          <a:extLst>
            <a:ext uri="{FF2B5EF4-FFF2-40B4-BE49-F238E27FC236}">
              <a16:creationId xmlns:a16="http://schemas.microsoft.com/office/drawing/2014/main" id="{3BA342AE-CB46-406A-BD22-313D1ECBDCC8}"/>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41" name="Text Box 16">
          <a:extLst>
            <a:ext uri="{FF2B5EF4-FFF2-40B4-BE49-F238E27FC236}">
              <a16:creationId xmlns:a16="http://schemas.microsoft.com/office/drawing/2014/main" id="{76E85C3F-3F99-47C2-AE0A-51CA99AAACC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42" name="Text Box 17">
          <a:extLst>
            <a:ext uri="{FF2B5EF4-FFF2-40B4-BE49-F238E27FC236}">
              <a16:creationId xmlns:a16="http://schemas.microsoft.com/office/drawing/2014/main" id="{2067C75E-1A4C-4AA4-BDC4-F55BBA17B5CD}"/>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43" name="Text Box 18">
          <a:extLst>
            <a:ext uri="{FF2B5EF4-FFF2-40B4-BE49-F238E27FC236}">
              <a16:creationId xmlns:a16="http://schemas.microsoft.com/office/drawing/2014/main" id="{08BE25D3-2B5F-481B-8459-DD19DBD62219}"/>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44" name="Text Box 19">
          <a:extLst>
            <a:ext uri="{FF2B5EF4-FFF2-40B4-BE49-F238E27FC236}">
              <a16:creationId xmlns:a16="http://schemas.microsoft.com/office/drawing/2014/main" id="{D4640074-4F4C-452B-8AB4-234482102BDF}"/>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45" name="Text Box 16">
          <a:extLst>
            <a:ext uri="{FF2B5EF4-FFF2-40B4-BE49-F238E27FC236}">
              <a16:creationId xmlns:a16="http://schemas.microsoft.com/office/drawing/2014/main" id="{A108A674-645B-4F45-96EA-2DD6F0186948}"/>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746" name="Text Box 17">
          <a:extLst>
            <a:ext uri="{FF2B5EF4-FFF2-40B4-BE49-F238E27FC236}">
              <a16:creationId xmlns:a16="http://schemas.microsoft.com/office/drawing/2014/main" id="{2886D88B-DE19-4ED5-98B5-F527F74097AA}"/>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1747" name="Text Box 18">
          <a:extLst>
            <a:ext uri="{FF2B5EF4-FFF2-40B4-BE49-F238E27FC236}">
              <a16:creationId xmlns:a16="http://schemas.microsoft.com/office/drawing/2014/main" id="{39FD93F0-D527-46CC-AA00-E49A90F69F40}"/>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748" name="Text Box 15">
          <a:extLst>
            <a:ext uri="{FF2B5EF4-FFF2-40B4-BE49-F238E27FC236}">
              <a16:creationId xmlns:a16="http://schemas.microsoft.com/office/drawing/2014/main" id="{382A299B-B5E8-4A46-B0AE-4236013799CB}"/>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1749" name="Text Box 15">
          <a:extLst>
            <a:ext uri="{FF2B5EF4-FFF2-40B4-BE49-F238E27FC236}">
              <a16:creationId xmlns:a16="http://schemas.microsoft.com/office/drawing/2014/main" id="{9686C0E5-925F-48C6-B50E-9BB6A7CD1F57}"/>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750" name="Text Box 15">
          <a:extLst>
            <a:ext uri="{FF2B5EF4-FFF2-40B4-BE49-F238E27FC236}">
              <a16:creationId xmlns:a16="http://schemas.microsoft.com/office/drawing/2014/main" id="{F1CA706B-66B3-4247-85E7-F58F79AEDC24}"/>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751" name="Text Box 15">
          <a:extLst>
            <a:ext uri="{FF2B5EF4-FFF2-40B4-BE49-F238E27FC236}">
              <a16:creationId xmlns:a16="http://schemas.microsoft.com/office/drawing/2014/main" id="{9F90EB38-2756-4BCE-8949-641813DDC5F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752" name="Text Box 15">
          <a:extLst>
            <a:ext uri="{FF2B5EF4-FFF2-40B4-BE49-F238E27FC236}">
              <a16:creationId xmlns:a16="http://schemas.microsoft.com/office/drawing/2014/main" id="{BE384FF0-8BA0-4320-946E-46A32B6EC1C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753" name="Text Box 15">
          <a:extLst>
            <a:ext uri="{FF2B5EF4-FFF2-40B4-BE49-F238E27FC236}">
              <a16:creationId xmlns:a16="http://schemas.microsoft.com/office/drawing/2014/main" id="{A8B6C0D5-EFEB-40C0-9282-644D412F6C41}"/>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754" name="Text Box 15">
          <a:extLst>
            <a:ext uri="{FF2B5EF4-FFF2-40B4-BE49-F238E27FC236}">
              <a16:creationId xmlns:a16="http://schemas.microsoft.com/office/drawing/2014/main" id="{0F768ED0-401F-4116-93FB-9F6EFFE8EB11}"/>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755" name="Text Box 15">
          <a:extLst>
            <a:ext uri="{FF2B5EF4-FFF2-40B4-BE49-F238E27FC236}">
              <a16:creationId xmlns:a16="http://schemas.microsoft.com/office/drawing/2014/main" id="{4F34F304-7BE7-4744-90AA-CB9F6EDE5C2A}"/>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756" name="Text Box 15">
          <a:extLst>
            <a:ext uri="{FF2B5EF4-FFF2-40B4-BE49-F238E27FC236}">
              <a16:creationId xmlns:a16="http://schemas.microsoft.com/office/drawing/2014/main" id="{E26DC461-5BCD-4B6B-BA84-AF2E4C49DB6C}"/>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57" name="Text Box 15">
          <a:extLst>
            <a:ext uri="{FF2B5EF4-FFF2-40B4-BE49-F238E27FC236}">
              <a16:creationId xmlns:a16="http://schemas.microsoft.com/office/drawing/2014/main" id="{701FD45F-277A-442F-80D0-3B3BDB9F7386}"/>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58" name="Text Box 15">
          <a:extLst>
            <a:ext uri="{FF2B5EF4-FFF2-40B4-BE49-F238E27FC236}">
              <a16:creationId xmlns:a16="http://schemas.microsoft.com/office/drawing/2014/main" id="{DC249E80-4BC1-45B8-86C3-D8CDEC044AEF}"/>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759" name="Text Box 15">
          <a:extLst>
            <a:ext uri="{FF2B5EF4-FFF2-40B4-BE49-F238E27FC236}">
              <a16:creationId xmlns:a16="http://schemas.microsoft.com/office/drawing/2014/main" id="{F83BFF99-6468-445F-BEEA-47D32F5A35A0}"/>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760" name="Text Box 15">
          <a:extLst>
            <a:ext uri="{FF2B5EF4-FFF2-40B4-BE49-F238E27FC236}">
              <a16:creationId xmlns:a16="http://schemas.microsoft.com/office/drawing/2014/main" id="{A87745F3-73BD-459A-AB84-1C24D68DDBCB}"/>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61" name="Text Box 15">
          <a:extLst>
            <a:ext uri="{FF2B5EF4-FFF2-40B4-BE49-F238E27FC236}">
              <a16:creationId xmlns:a16="http://schemas.microsoft.com/office/drawing/2014/main" id="{22DD69CE-F86A-44A5-8078-FFDBF95BAAC0}"/>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62" name="Text Box 15">
          <a:extLst>
            <a:ext uri="{FF2B5EF4-FFF2-40B4-BE49-F238E27FC236}">
              <a16:creationId xmlns:a16="http://schemas.microsoft.com/office/drawing/2014/main" id="{CBB2C28A-03DB-41FC-937C-B1AB3E3C5CB2}"/>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63" name="Text Box 15">
          <a:extLst>
            <a:ext uri="{FF2B5EF4-FFF2-40B4-BE49-F238E27FC236}">
              <a16:creationId xmlns:a16="http://schemas.microsoft.com/office/drawing/2014/main" id="{10A71580-2BF6-44F0-BAF2-50E98B01091B}"/>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64" name="Text Box 15">
          <a:extLst>
            <a:ext uri="{FF2B5EF4-FFF2-40B4-BE49-F238E27FC236}">
              <a16:creationId xmlns:a16="http://schemas.microsoft.com/office/drawing/2014/main" id="{6748B3E0-FC4E-40F1-915A-18EF3F1CD870}"/>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65" name="Text Box 15">
          <a:extLst>
            <a:ext uri="{FF2B5EF4-FFF2-40B4-BE49-F238E27FC236}">
              <a16:creationId xmlns:a16="http://schemas.microsoft.com/office/drawing/2014/main" id="{9A47B16E-A824-40BF-A839-8F4FAAE8F82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66" name="Text Box 15">
          <a:extLst>
            <a:ext uri="{FF2B5EF4-FFF2-40B4-BE49-F238E27FC236}">
              <a16:creationId xmlns:a16="http://schemas.microsoft.com/office/drawing/2014/main" id="{6A1798F8-8315-440A-88FC-017F2F9E761C}"/>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767" name="Text Box 15">
          <a:extLst>
            <a:ext uri="{FF2B5EF4-FFF2-40B4-BE49-F238E27FC236}">
              <a16:creationId xmlns:a16="http://schemas.microsoft.com/office/drawing/2014/main" id="{F487C681-D668-4899-95D1-1A368BD60DD3}"/>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68" name="Text Box 15">
          <a:extLst>
            <a:ext uri="{FF2B5EF4-FFF2-40B4-BE49-F238E27FC236}">
              <a16:creationId xmlns:a16="http://schemas.microsoft.com/office/drawing/2014/main" id="{D7CB7A00-F858-4EB6-92D6-4F84FA4D53A6}"/>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69" name="Text Box 15">
          <a:extLst>
            <a:ext uri="{FF2B5EF4-FFF2-40B4-BE49-F238E27FC236}">
              <a16:creationId xmlns:a16="http://schemas.microsoft.com/office/drawing/2014/main" id="{7A600643-845B-4733-AEC3-825D4969453A}"/>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70" name="Text Box 15">
          <a:extLst>
            <a:ext uri="{FF2B5EF4-FFF2-40B4-BE49-F238E27FC236}">
              <a16:creationId xmlns:a16="http://schemas.microsoft.com/office/drawing/2014/main" id="{350D966A-E5D0-47B8-B928-8E9B9591A76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71" name="Text Box 15">
          <a:extLst>
            <a:ext uri="{FF2B5EF4-FFF2-40B4-BE49-F238E27FC236}">
              <a16:creationId xmlns:a16="http://schemas.microsoft.com/office/drawing/2014/main" id="{B6F764C6-9419-4D53-BB15-24FB9A667916}"/>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72" name="Text Box 15">
          <a:extLst>
            <a:ext uri="{FF2B5EF4-FFF2-40B4-BE49-F238E27FC236}">
              <a16:creationId xmlns:a16="http://schemas.microsoft.com/office/drawing/2014/main" id="{DAE2C328-A6DD-4310-9CE6-455556F4F25D}"/>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73" name="Text Box 15">
          <a:extLst>
            <a:ext uri="{FF2B5EF4-FFF2-40B4-BE49-F238E27FC236}">
              <a16:creationId xmlns:a16="http://schemas.microsoft.com/office/drawing/2014/main" id="{CA5A4467-9B1E-48B6-8D36-4C82C8BD1A6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74" name="Text Box 15">
          <a:extLst>
            <a:ext uri="{FF2B5EF4-FFF2-40B4-BE49-F238E27FC236}">
              <a16:creationId xmlns:a16="http://schemas.microsoft.com/office/drawing/2014/main" id="{BB9869A1-0C6B-42EC-99AD-6A426C6AFF2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75" name="Text Box 15">
          <a:extLst>
            <a:ext uri="{FF2B5EF4-FFF2-40B4-BE49-F238E27FC236}">
              <a16:creationId xmlns:a16="http://schemas.microsoft.com/office/drawing/2014/main" id="{73EB8BBF-1FDD-444D-ABE9-F4C6199C918C}"/>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76" name="Text Box 15">
          <a:extLst>
            <a:ext uri="{FF2B5EF4-FFF2-40B4-BE49-F238E27FC236}">
              <a16:creationId xmlns:a16="http://schemas.microsoft.com/office/drawing/2014/main" id="{F1B4B7CB-530D-46AA-9372-DFCE61266B9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77" name="Text Box 15">
          <a:extLst>
            <a:ext uri="{FF2B5EF4-FFF2-40B4-BE49-F238E27FC236}">
              <a16:creationId xmlns:a16="http://schemas.microsoft.com/office/drawing/2014/main" id="{830C561C-4D1A-4855-98FA-A199E185F02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78" name="Text Box 15">
          <a:extLst>
            <a:ext uri="{FF2B5EF4-FFF2-40B4-BE49-F238E27FC236}">
              <a16:creationId xmlns:a16="http://schemas.microsoft.com/office/drawing/2014/main" id="{3E98E4F1-D908-4623-8E18-3BC5DBC33EFC}"/>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779" name="Text Box 15">
          <a:extLst>
            <a:ext uri="{FF2B5EF4-FFF2-40B4-BE49-F238E27FC236}">
              <a16:creationId xmlns:a16="http://schemas.microsoft.com/office/drawing/2014/main" id="{9C7DEB80-0301-46A1-A8FF-A737663B58A6}"/>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80" name="Text Box 15">
          <a:extLst>
            <a:ext uri="{FF2B5EF4-FFF2-40B4-BE49-F238E27FC236}">
              <a16:creationId xmlns:a16="http://schemas.microsoft.com/office/drawing/2014/main" id="{613D7F1E-5A72-46FF-B307-E9B059D8336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81" name="Text Box 15">
          <a:extLst>
            <a:ext uri="{FF2B5EF4-FFF2-40B4-BE49-F238E27FC236}">
              <a16:creationId xmlns:a16="http://schemas.microsoft.com/office/drawing/2014/main" id="{9C76388E-A657-46BD-B9E2-320A105DC108}"/>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82" name="Text Box 15">
          <a:extLst>
            <a:ext uri="{FF2B5EF4-FFF2-40B4-BE49-F238E27FC236}">
              <a16:creationId xmlns:a16="http://schemas.microsoft.com/office/drawing/2014/main" id="{E428C117-C941-46D7-81C7-D851E96DC347}"/>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83" name="Text Box 15">
          <a:extLst>
            <a:ext uri="{FF2B5EF4-FFF2-40B4-BE49-F238E27FC236}">
              <a16:creationId xmlns:a16="http://schemas.microsoft.com/office/drawing/2014/main" id="{A8883352-35EE-4CB2-AB45-E73BDB42DAF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784" name="Text Box 15">
          <a:extLst>
            <a:ext uri="{FF2B5EF4-FFF2-40B4-BE49-F238E27FC236}">
              <a16:creationId xmlns:a16="http://schemas.microsoft.com/office/drawing/2014/main" id="{5D4647B7-A8AC-4E1F-B6D1-C4C5C2DFE7A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785" name="Text Box 15">
          <a:extLst>
            <a:ext uri="{FF2B5EF4-FFF2-40B4-BE49-F238E27FC236}">
              <a16:creationId xmlns:a16="http://schemas.microsoft.com/office/drawing/2014/main" id="{29C97DC1-3534-4D08-8387-EB920C36F3F3}"/>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786" name="Text Box 15">
          <a:extLst>
            <a:ext uri="{FF2B5EF4-FFF2-40B4-BE49-F238E27FC236}">
              <a16:creationId xmlns:a16="http://schemas.microsoft.com/office/drawing/2014/main" id="{0F9E426A-90F6-495A-8E0A-DEC1A86643C6}"/>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22</xdr:row>
      <xdr:rowOff>1171575</xdr:rowOff>
    </xdr:from>
    <xdr:ext cx="95250" cy="442269"/>
    <xdr:sp macro="" textlink="">
      <xdr:nvSpPr>
        <xdr:cNvPr id="1787" name="Text Box 15">
          <a:extLst>
            <a:ext uri="{FF2B5EF4-FFF2-40B4-BE49-F238E27FC236}">
              <a16:creationId xmlns:a16="http://schemas.microsoft.com/office/drawing/2014/main" id="{63B30353-DFE7-4B6E-9F09-4954433F0A4B}"/>
            </a:ext>
          </a:extLst>
        </xdr:cNvPr>
        <xdr:cNvSpPr txBox="1">
          <a:spLocks noChangeArrowheads="1"/>
        </xdr:cNvSpPr>
      </xdr:nvSpPr>
      <xdr:spPr bwMode="auto">
        <a:xfrm>
          <a:off x="34966275" y="1985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22</xdr:row>
      <xdr:rowOff>771525</xdr:rowOff>
    </xdr:from>
    <xdr:ext cx="95250" cy="442269"/>
    <xdr:sp macro="" textlink="">
      <xdr:nvSpPr>
        <xdr:cNvPr id="1788" name="Text Box 15">
          <a:extLst>
            <a:ext uri="{FF2B5EF4-FFF2-40B4-BE49-F238E27FC236}">
              <a16:creationId xmlns:a16="http://schemas.microsoft.com/office/drawing/2014/main" id="{60B012DF-7137-475F-899A-72F6CE880732}"/>
            </a:ext>
          </a:extLst>
        </xdr:cNvPr>
        <xdr:cNvSpPr txBox="1">
          <a:spLocks noChangeArrowheads="1"/>
        </xdr:cNvSpPr>
      </xdr:nvSpPr>
      <xdr:spPr bwMode="auto">
        <a:xfrm>
          <a:off x="35118675" y="1971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789" name="Text Box 15">
          <a:extLst>
            <a:ext uri="{FF2B5EF4-FFF2-40B4-BE49-F238E27FC236}">
              <a16:creationId xmlns:a16="http://schemas.microsoft.com/office/drawing/2014/main" id="{54DBB62D-3B73-4C53-A7B8-05255379435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790" name="Text Box 15">
          <a:extLst>
            <a:ext uri="{FF2B5EF4-FFF2-40B4-BE49-F238E27FC236}">
              <a16:creationId xmlns:a16="http://schemas.microsoft.com/office/drawing/2014/main" id="{1CE6AA1E-5652-4930-ACE1-2AD324BDFD0D}"/>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791" name="Text Box 15">
          <a:extLst>
            <a:ext uri="{FF2B5EF4-FFF2-40B4-BE49-F238E27FC236}">
              <a16:creationId xmlns:a16="http://schemas.microsoft.com/office/drawing/2014/main" id="{D0F4616A-AE92-4AB2-9934-776ACE12FF80}"/>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792" name="Text Box 15">
          <a:extLst>
            <a:ext uri="{FF2B5EF4-FFF2-40B4-BE49-F238E27FC236}">
              <a16:creationId xmlns:a16="http://schemas.microsoft.com/office/drawing/2014/main" id="{E51D1337-59CD-4823-B9E7-C3C586051A26}"/>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793" name="Text Box 15">
          <a:extLst>
            <a:ext uri="{FF2B5EF4-FFF2-40B4-BE49-F238E27FC236}">
              <a16:creationId xmlns:a16="http://schemas.microsoft.com/office/drawing/2014/main" id="{80E23317-6CD5-4864-8174-C0872F939D29}"/>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794" name="Text Box 15">
          <a:extLst>
            <a:ext uri="{FF2B5EF4-FFF2-40B4-BE49-F238E27FC236}">
              <a16:creationId xmlns:a16="http://schemas.microsoft.com/office/drawing/2014/main" id="{BA7451F7-1686-40CC-95B4-3C1D239CBDD8}"/>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795" name="Text Box 15">
          <a:extLst>
            <a:ext uri="{FF2B5EF4-FFF2-40B4-BE49-F238E27FC236}">
              <a16:creationId xmlns:a16="http://schemas.microsoft.com/office/drawing/2014/main" id="{41880A9D-2AF1-4C63-8219-4081CF870892}"/>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796" name="Text Box 15">
          <a:extLst>
            <a:ext uri="{FF2B5EF4-FFF2-40B4-BE49-F238E27FC236}">
              <a16:creationId xmlns:a16="http://schemas.microsoft.com/office/drawing/2014/main" id="{D31E1898-D9CE-4424-9F5D-5C94A0390247}"/>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797" name="Text Box 15">
          <a:extLst>
            <a:ext uri="{FF2B5EF4-FFF2-40B4-BE49-F238E27FC236}">
              <a16:creationId xmlns:a16="http://schemas.microsoft.com/office/drawing/2014/main" id="{4668AF96-5A6B-4FF8-9EE9-3988FB0C090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798" name="Text Box 15">
          <a:extLst>
            <a:ext uri="{FF2B5EF4-FFF2-40B4-BE49-F238E27FC236}">
              <a16:creationId xmlns:a16="http://schemas.microsoft.com/office/drawing/2014/main" id="{584FD58C-8C22-47D6-95BF-C5B7928082C3}"/>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799" name="Text Box 15">
          <a:extLst>
            <a:ext uri="{FF2B5EF4-FFF2-40B4-BE49-F238E27FC236}">
              <a16:creationId xmlns:a16="http://schemas.microsoft.com/office/drawing/2014/main" id="{A67E159C-3846-4C79-847B-25BDCD51720A}"/>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800" name="Text Box 15">
          <a:extLst>
            <a:ext uri="{FF2B5EF4-FFF2-40B4-BE49-F238E27FC236}">
              <a16:creationId xmlns:a16="http://schemas.microsoft.com/office/drawing/2014/main" id="{27A03DBD-B479-4EAB-9059-38B40E9B424F}"/>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01" name="Text Box 15">
          <a:extLst>
            <a:ext uri="{FF2B5EF4-FFF2-40B4-BE49-F238E27FC236}">
              <a16:creationId xmlns:a16="http://schemas.microsoft.com/office/drawing/2014/main" id="{BDE0B553-A8F0-4BA0-917C-AA1B5AF41D88}"/>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02" name="Text Box 15">
          <a:extLst>
            <a:ext uri="{FF2B5EF4-FFF2-40B4-BE49-F238E27FC236}">
              <a16:creationId xmlns:a16="http://schemas.microsoft.com/office/drawing/2014/main" id="{00838F45-4E25-471E-ACA9-D81B02002BF0}"/>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03" name="Text Box 15">
          <a:extLst>
            <a:ext uri="{FF2B5EF4-FFF2-40B4-BE49-F238E27FC236}">
              <a16:creationId xmlns:a16="http://schemas.microsoft.com/office/drawing/2014/main" id="{CD3F278B-7E70-4AFC-BF33-73D91781815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04" name="Text Box 15">
          <a:extLst>
            <a:ext uri="{FF2B5EF4-FFF2-40B4-BE49-F238E27FC236}">
              <a16:creationId xmlns:a16="http://schemas.microsoft.com/office/drawing/2014/main" id="{2D2F4F5F-B28D-467B-9FAC-9A898906F13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05" name="Text Box 15">
          <a:extLst>
            <a:ext uri="{FF2B5EF4-FFF2-40B4-BE49-F238E27FC236}">
              <a16:creationId xmlns:a16="http://schemas.microsoft.com/office/drawing/2014/main" id="{37A176CF-ECC9-4975-9825-89457468F98C}"/>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06" name="Text Box 15">
          <a:extLst>
            <a:ext uri="{FF2B5EF4-FFF2-40B4-BE49-F238E27FC236}">
              <a16:creationId xmlns:a16="http://schemas.microsoft.com/office/drawing/2014/main" id="{2F95D9FD-FA69-457D-B81E-3F34F0D818C5}"/>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07" name="Text Box 15">
          <a:extLst>
            <a:ext uri="{FF2B5EF4-FFF2-40B4-BE49-F238E27FC236}">
              <a16:creationId xmlns:a16="http://schemas.microsoft.com/office/drawing/2014/main" id="{52523FB3-5353-4CDB-B491-74C0E8D363D5}"/>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08" name="Text Box 15">
          <a:extLst>
            <a:ext uri="{FF2B5EF4-FFF2-40B4-BE49-F238E27FC236}">
              <a16:creationId xmlns:a16="http://schemas.microsoft.com/office/drawing/2014/main" id="{478318EC-533E-403F-AC93-529CF7B906A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09" name="Text Box 15">
          <a:extLst>
            <a:ext uri="{FF2B5EF4-FFF2-40B4-BE49-F238E27FC236}">
              <a16:creationId xmlns:a16="http://schemas.microsoft.com/office/drawing/2014/main" id="{C321688D-2542-4274-8220-3C5C850176CE}"/>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10" name="Text Box 15">
          <a:extLst>
            <a:ext uri="{FF2B5EF4-FFF2-40B4-BE49-F238E27FC236}">
              <a16:creationId xmlns:a16="http://schemas.microsoft.com/office/drawing/2014/main" id="{0E39F5DF-214B-4989-B748-AEC01211D56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11" name="Text Box 15">
          <a:extLst>
            <a:ext uri="{FF2B5EF4-FFF2-40B4-BE49-F238E27FC236}">
              <a16:creationId xmlns:a16="http://schemas.microsoft.com/office/drawing/2014/main" id="{FC68F2F5-CAB6-4F92-B6D0-191515E6DEA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12" name="Text Box 15">
          <a:extLst>
            <a:ext uri="{FF2B5EF4-FFF2-40B4-BE49-F238E27FC236}">
              <a16:creationId xmlns:a16="http://schemas.microsoft.com/office/drawing/2014/main" id="{576D8328-4CCD-4CFE-BAE6-CD0CEF525B85}"/>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13" name="Text Box 15">
          <a:extLst>
            <a:ext uri="{FF2B5EF4-FFF2-40B4-BE49-F238E27FC236}">
              <a16:creationId xmlns:a16="http://schemas.microsoft.com/office/drawing/2014/main" id="{EEF7B1BE-9DAC-4FCE-BAAF-DE1A6420D7A9}"/>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14" name="Text Box 15">
          <a:extLst>
            <a:ext uri="{FF2B5EF4-FFF2-40B4-BE49-F238E27FC236}">
              <a16:creationId xmlns:a16="http://schemas.microsoft.com/office/drawing/2014/main" id="{DAC77EED-6FA4-4C51-849C-C00F60A1A3D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15" name="Text Box 15">
          <a:extLst>
            <a:ext uri="{FF2B5EF4-FFF2-40B4-BE49-F238E27FC236}">
              <a16:creationId xmlns:a16="http://schemas.microsoft.com/office/drawing/2014/main" id="{3978D8E7-80B1-408B-B73F-B7C1F10393E6}"/>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16" name="Text Box 15">
          <a:extLst>
            <a:ext uri="{FF2B5EF4-FFF2-40B4-BE49-F238E27FC236}">
              <a16:creationId xmlns:a16="http://schemas.microsoft.com/office/drawing/2014/main" id="{76576C5F-4FFF-4BB9-ABFC-46BAFC3D605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17" name="Text Box 15">
          <a:extLst>
            <a:ext uri="{FF2B5EF4-FFF2-40B4-BE49-F238E27FC236}">
              <a16:creationId xmlns:a16="http://schemas.microsoft.com/office/drawing/2014/main" id="{184E85BF-7803-41E6-B97C-6DE5FEEF312F}"/>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18" name="Text Box 15">
          <a:extLst>
            <a:ext uri="{FF2B5EF4-FFF2-40B4-BE49-F238E27FC236}">
              <a16:creationId xmlns:a16="http://schemas.microsoft.com/office/drawing/2014/main" id="{7106AA0B-E728-4262-8849-B0C213C5C8B0}"/>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19" name="Text Box 15">
          <a:extLst>
            <a:ext uri="{FF2B5EF4-FFF2-40B4-BE49-F238E27FC236}">
              <a16:creationId xmlns:a16="http://schemas.microsoft.com/office/drawing/2014/main" id="{033FBC60-FA57-4928-A483-81CD210685B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20" name="Text Box 15">
          <a:extLst>
            <a:ext uri="{FF2B5EF4-FFF2-40B4-BE49-F238E27FC236}">
              <a16:creationId xmlns:a16="http://schemas.microsoft.com/office/drawing/2014/main" id="{CC0A3C3B-4DF4-4877-9686-33FC3AC926C4}"/>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21" name="Text Box 15">
          <a:extLst>
            <a:ext uri="{FF2B5EF4-FFF2-40B4-BE49-F238E27FC236}">
              <a16:creationId xmlns:a16="http://schemas.microsoft.com/office/drawing/2014/main" id="{2FEC2753-5DBC-442E-9196-5E2C072E967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22" name="Text Box 15">
          <a:extLst>
            <a:ext uri="{FF2B5EF4-FFF2-40B4-BE49-F238E27FC236}">
              <a16:creationId xmlns:a16="http://schemas.microsoft.com/office/drawing/2014/main" id="{AA74F0A2-5617-437D-9B47-19A3B050B3B8}"/>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23" name="Text Box 15">
          <a:extLst>
            <a:ext uri="{FF2B5EF4-FFF2-40B4-BE49-F238E27FC236}">
              <a16:creationId xmlns:a16="http://schemas.microsoft.com/office/drawing/2014/main" id="{D79A2FBD-6DC1-4262-B39A-04A4DAFD57E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24" name="Text Box 15">
          <a:extLst>
            <a:ext uri="{FF2B5EF4-FFF2-40B4-BE49-F238E27FC236}">
              <a16:creationId xmlns:a16="http://schemas.microsoft.com/office/drawing/2014/main" id="{9B1B74BF-B2D6-46C2-AD00-B106F5EC4DE5}"/>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25" name="Text Box 15">
          <a:extLst>
            <a:ext uri="{FF2B5EF4-FFF2-40B4-BE49-F238E27FC236}">
              <a16:creationId xmlns:a16="http://schemas.microsoft.com/office/drawing/2014/main" id="{8BE9870F-56A5-491E-8A02-0433196B6C80}"/>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26" name="Text Box 15">
          <a:extLst>
            <a:ext uri="{FF2B5EF4-FFF2-40B4-BE49-F238E27FC236}">
              <a16:creationId xmlns:a16="http://schemas.microsoft.com/office/drawing/2014/main" id="{D8A91B34-4276-4DED-A3C4-D16C54C1FA1F}"/>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27" name="Text Box 15">
          <a:extLst>
            <a:ext uri="{FF2B5EF4-FFF2-40B4-BE49-F238E27FC236}">
              <a16:creationId xmlns:a16="http://schemas.microsoft.com/office/drawing/2014/main" id="{3FDA7603-A0F5-4F83-8675-140C003A44B4}"/>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28" name="Text Box 15">
          <a:extLst>
            <a:ext uri="{FF2B5EF4-FFF2-40B4-BE49-F238E27FC236}">
              <a16:creationId xmlns:a16="http://schemas.microsoft.com/office/drawing/2014/main" id="{8CC41242-A625-4C9C-8A01-1C9CE05EB880}"/>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29" name="Text Box 15">
          <a:extLst>
            <a:ext uri="{FF2B5EF4-FFF2-40B4-BE49-F238E27FC236}">
              <a16:creationId xmlns:a16="http://schemas.microsoft.com/office/drawing/2014/main" id="{E1BCB8D1-09E4-4F53-A264-5180B3A3D539}"/>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30" name="Text Box 15">
          <a:extLst>
            <a:ext uri="{FF2B5EF4-FFF2-40B4-BE49-F238E27FC236}">
              <a16:creationId xmlns:a16="http://schemas.microsoft.com/office/drawing/2014/main" id="{44493371-7D63-4537-842C-25597E6296D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31" name="Text Box 15">
          <a:extLst>
            <a:ext uri="{FF2B5EF4-FFF2-40B4-BE49-F238E27FC236}">
              <a16:creationId xmlns:a16="http://schemas.microsoft.com/office/drawing/2014/main" id="{00E1DE0F-17DB-4D5E-9065-00E128E7272D}"/>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32" name="Text Box 15">
          <a:extLst>
            <a:ext uri="{FF2B5EF4-FFF2-40B4-BE49-F238E27FC236}">
              <a16:creationId xmlns:a16="http://schemas.microsoft.com/office/drawing/2014/main" id="{9E344ABA-6CCF-4C8B-8EF1-34B58C12096F}"/>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33" name="Text Box 15">
          <a:extLst>
            <a:ext uri="{FF2B5EF4-FFF2-40B4-BE49-F238E27FC236}">
              <a16:creationId xmlns:a16="http://schemas.microsoft.com/office/drawing/2014/main" id="{F64969A5-61AD-4B53-8DAC-D707DF3603C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34" name="Text Box 15">
          <a:extLst>
            <a:ext uri="{FF2B5EF4-FFF2-40B4-BE49-F238E27FC236}">
              <a16:creationId xmlns:a16="http://schemas.microsoft.com/office/drawing/2014/main" id="{A524A664-BB62-44E6-A03A-8392D8A4ABEB}"/>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35" name="Text Box 15">
          <a:extLst>
            <a:ext uri="{FF2B5EF4-FFF2-40B4-BE49-F238E27FC236}">
              <a16:creationId xmlns:a16="http://schemas.microsoft.com/office/drawing/2014/main" id="{595E49CC-E595-40D1-9182-3CE1CBD9C44F}"/>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36" name="Text Box 15">
          <a:extLst>
            <a:ext uri="{FF2B5EF4-FFF2-40B4-BE49-F238E27FC236}">
              <a16:creationId xmlns:a16="http://schemas.microsoft.com/office/drawing/2014/main" id="{2ACF318B-1331-4492-95F5-5B4808619D83}"/>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37" name="Text Box 15">
          <a:extLst>
            <a:ext uri="{FF2B5EF4-FFF2-40B4-BE49-F238E27FC236}">
              <a16:creationId xmlns:a16="http://schemas.microsoft.com/office/drawing/2014/main" id="{2B98B32F-01ED-4B56-A015-7DC34F4FAABC}"/>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38" name="Text Box 15">
          <a:extLst>
            <a:ext uri="{FF2B5EF4-FFF2-40B4-BE49-F238E27FC236}">
              <a16:creationId xmlns:a16="http://schemas.microsoft.com/office/drawing/2014/main" id="{0C1AF687-5978-4A81-B9D8-A65913E1021E}"/>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839" name="Text Box 15">
          <a:extLst>
            <a:ext uri="{FF2B5EF4-FFF2-40B4-BE49-F238E27FC236}">
              <a16:creationId xmlns:a16="http://schemas.microsoft.com/office/drawing/2014/main" id="{10F56A0F-2278-4F91-BFE3-FF55AF14B29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40" name="Text Box 16">
          <a:extLst>
            <a:ext uri="{FF2B5EF4-FFF2-40B4-BE49-F238E27FC236}">
              <a16:creationId xmlns:a16="http://schemas.microsoft.com/office/drawing/2014/main" id="{48C0526F-61B0-4DDE-8813-032084CA6820}"/>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41" name="Text Box 17">
          <a:extLst>
            <a:ext uri="{FF2B5EF4-FFF2-40B4-BE49-F238E27FC236}">
              <a16:creationId xmlns:a16="http://schemas.microsoft.com/office/drawing/2014/main" id="{E792FA7F-647E-4CCF-8A63-841D3F32691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42" name="Text Box 18">
          <a:extLst>
            <a:ext uri="{FF2B5EF4-FFF2-40B4-BE49-F238E27FC236}">
              <a16:creationId xmlns:a16="http://schemas.microsoft.com/office/drawing/2014/main" id="{82274600-F8DC-465B-AE37-41E032ECD691}"/>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43" name="Text Box 19">
          <a:extLst>
            <a:ext uri="{FF2B5EF4-FFF2-40B4-BE49-F238E27FC236}">
              <a16:creationId xmlns:a16="http://schemas.microsoft.com/office/drawing/2014/main" id="{E3534CA0-C28A-4854-94AA-73FDD955AE1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844" name="Text Box 15">
          <a:extLst>
            <a:ext uri="{FF2B5EF4-FFF2-40B4-BE49-F238E27FC236}">
              <a16:creationId xmlns:a16="http://schemas.microsoft.com/office/drawing/2014/main" id="{5EE0BB80-8375-4CE5-8CC1-7B01973B351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45" name="Text Box 16">
          <a:extLst>
            <a:ext uri="{FF2B5EF4-FFF2-40B4-BE49-F238E27FC236}">
              <a16:creationId xmlns:a16="http://schemas.microsoft.com/office/drawing/2014/main" id="{853B20D1-B8A9-405B-B6C7-BC1A38A8414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46" name="Text Box 17">
          <a:extLst>
            <a:ext uri="{FF2B5EF4-FFF2-40B4-BE49-F238E27FC236}">
              <a16:creationId xmlns:a16="http://schemas.microsoft.com/office/drawing/2014/main" id="{56B9E8BE-1B07-4622-86DC-EA0E70949506}"/>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1847" name="Text Box 18">
          <a:extLst>
            <a:ext uri="{FF2B5EF4-FFF2-40B4-BE49-F238E27FC236}">
              <a16:creationId xmlns:a16="http://schemas.microsoft.com/office/drawing/2014/main" id="{35453B56-E8EB-4091-AD58-5A6507696414}"/>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1848" name="Text Box 15">
          <a:extLst>
            <a:ext uri="{FF2B5EF4-FFF2-40B4-BE49-F238E27FC236}">
              <a16:creationId xmlns:a16="http://schemas.microsoft.com/office/drawing/2014/main" id="{C0074762-3C1F-462F-9892-EE68D5645BB2}"/>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849" name="Text Box 16">
          <a:extLst>
            <a:ext uri="{FF2B5EF4-FFF2-40B4-BE49-F238E27FC236}">
              <a16:creationId xmlns:a16="http://schemas.microsoft.com/office/drawing/2014/main" id="{5FDC025D-98CC-42D1-BBD1-FE34B43135C5}"/>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850" name="Text Box 17">
          <a:extLst>
            <a:ext uri="{FF2B5EF4-FFF2-40B4-BE49-F238E27FC236}">
              <a16:creationId xmlns:a16="http://schemas.microsoft.com/office/drawing/2014/main" id="{081983D7-6E18-4FC4-85C6-02E778E32801}"/>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851" name="Text Box 18">
          <a:extLst>
            <a:ext uri="{FF2B5EF4-FFF2-40B4-BE49-F238E27FC236}">
              <a16:creationId xmlns:a16="http://schemas.microsoft.com/office/drawing/2014/main" id="{62A9E9A5-A545-4B8E-ADA8-AEFA45AA66E1}"/>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852" name="Text Box 19">
          <a:extLst>
            <a:ext uri="{FF2B5EF4-FFF2-40B4-BE49-F238E27FC236}">
              <a16:creationId xmlns:a16="http://schemas.microsoft.com/office/drawing/2014/main" id="{D0CD2506-C90E-4152-B054-41856A7CD9BD}"/>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853" name="Text Box 16">
          <a:extLst>
            <a:ext uri="{FF2B5EF4-FFF2-40B4-BE49-F238E27FC236}">
              <a16:creationId xmlns:a16="http://schemas.microsoft.com/office/drawing/2014/main" id="{40909A6A-C064-4FEA-B555-D1DF29FCBCB0}"/>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854" name="Text Box 15">
          <a:extLst>
            <a:ext uri="{FF2B5EF4-FFF2-40B4-BE49-F238E27FC236}">
              <a16:creationId xmlns:a16="http://schemas.microsoft.com/office/drawing/2014/main" id="{9A4A916A-F357-4A47-8DDF-92E6A1113E6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55" name="Text Box 15">
          <a:extLst>
            <a:ext uri="{FF2B5EF4-FFF2-40B4-BE49-F238E27FC236}">
              <a16:creationId xmlns:a16="http://schemas.microsoft.com/office/drawing/2014/main" id="{1F65DC14-8F1A-4F8F-B2DB-3017B15FC900}"/>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56" name="Text Box 15">
          <a:extLst>
            <a:ext uri="{FF2B5EF4-FFF2-40B4-BE49-F238E27FC236}">
              <a16:creationId xmlns:a16="http://schemas.microsoft.com/office/drawing/2014/main" id="{0FC3EA7F-879C-406D-B2DD-28C4FDEB36D3}"/>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857" name="Text Box 15">
          <a:extLst>
            <a:ext uri="{FF2B5EF4-FFF2-40B4-BE49-F238E27FC236}">
              <a16:creationId xmlns:a16="http://schemas.microsoft.com/office/drawing/2014/main" id="{F94F76D1-A58C-4584-9737-030755902F02}"/>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858" name="Text Box 15">
          <a:extLst>
            <a:ext uri="{FF2B5EF4-FFF2-40B4-BE49-F238E27FC236}">
              <a16:creationId xmlns:a16="http://schemas.microsoft.com/office/drawing/2014/main" id="{EC7DB9C2-578F-4BD5-B0A3-8F278653F793}"/>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59" name="Text Box 16">
          <a:extLst>
            <a:ext uri="{FF2B5EF4-FFF2-40B4-BE49-F238E27FC236}">
              <a16:creationId xmlns:a16="http://schemas.microsoft.com/office/drawing/2014/main" id="{50F5AB3D-04E1-4591-A4C9-1EFFC891929C}"/>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60" name="Text Box 17">
          <a:extLst>
            <a:ext uri="{FF2B5EF4-FFF2-40B4-BE49-F238E27FC236}">
              <a16:creationId xmlns:a16="http://schemas.microsoft.com/office/drawing/2014/main" id="{C291D800-4ED1-4285-BB30-F994AEC3BD87}"/>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61" name="Text Box 18">
          <a:extLst>
            <a:ext uri="{FF2B5EF4-FFF2-40B4-BE49-F238E27FC236}">
              <a16:creationId xmlns:a16="http://schemas.microsoft.com/office/drawing/2014/main" id="{A8A19D35-F6C3-4617-860C-E12F23D04851}"/>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62" name="Text Box 19">
          <a:extLst>
            <a:ext uri="{FF2B5EF4-FFF2-40B4-BE49-F238E27FC236}">
              <a16:creationId xmlns:a16="http://schemas.microsoft.com/office/drawing/2014/main" id="{66892A0E-B356-4317-97B5-8F45F5582F8C}"/>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63" name="Text Box 16">
          <a:extLst>
            <a:ext uri="{FF2B5EF4-FFF2-40B4-BE49-F238E27FC236}">
              <a16:creationId xmlns:a16="http://schemas.microsoft.com/office/drawing/2014/main" id="{41EE6AE7-0F9C-4929-A2C0-018AFBB8E4C6}"/>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64" name="Text Box 17">
          <a:extLst>
            <a:ext uri="{FF2B5EF4-FFF2-40B4-BE49-F238E27FC236}">
              <a16:creationId xmlns:a16="http://schemas.microsoft.com/office/drawing/2014/main" id="{80BD6718-2E39-4CF4-9BA6-1CECC0507F03}"/>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23</xdr:row>
      <xdr:rowOff>15875</xdr:rowOff>
    </xdr:from>
    <xdr:ext cx="95250" cy="171450"/>
    <xdr:sp macro="" textlink="">
      <xdr:nvSpPr>
        <xdr:cNvPr id="1865" name="Text Box 18">
          <a:extLst>
            <a:ext uri="{FF2B5EF4-FFF2-40B4-BE49-F238E27FC236}">
              <a16:creationId xmlns:a16="http://schemas.microsoft.com/office/drawing/2014/main" id="{08A034C7-DC4A-41E7-902D-86C2E3F853B2}"/>
            </a:ext>
          </a:extLst>
        </xdr:cNvPr>
        <xdr:cNvSpPr txBox="1">
          <a:spLocks noChangeArrowheads="1"/>
        </xdr:cNvSpPr>
      </xdr:nvSpPr>
      <xdr:spPr bwMode="auto">
        <a:xfrm>
          <a:off x="3286601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866" name="Text Box 15">
          <a:extLst>
            <a:ext uri="{FF2B5EF4-FFF2-40B4-BE49-F238E27FC236}">
              <a16:creationId xmlns:a16="http://schemas.microsoft.com/office/drawing/2014/main" id="{39BAB468-3E9D-4876-8931-50508722A182}"/>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867" name="Text Box 15">
          <a:extLst>
            <a:ext uri="{FF2B5EF4-FFF2-40B4-BE49-F238E27FC236}">
              <a16:creationId xmlns:a16="http://schemas.microsoft.com/office/drawing/2014/main" id="{4A213DD0-1830-40AD-A4A7-69A0C7308A76}"/>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1868" name="Text Box 15">
          <a:extLst>
            <a:ext uri="{FF2B5EF4-FFF2-40B4-BE49-F238E27FC236}">
              <a16:creationId xmlns:a16="http://schemas.microsoft.com/office/drawing/2014/main" id="{567A6CB0-7494-48DB-9F00-CF35FA61B8AB}"/>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869" name="Text Box 15">
          <a:extLst>
            <a:ext uri="{FF2B5EF4-FFF2-40B4-BE49-F238E27FC236}">
              <a16:creationId xmlns:a16="http://schemas.microsoft.com/office/drawing/2014/main" id="{91DE6334-473A-4DA1-9F4B-133FB8563F43}"/>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70" name="Text Box 16">
          <a:extLst>
            <a:ext uri="{FF2B5EF4-FFF2-40B4-BE49-F238E27FC236}">
              <a16:creationId xmlns:a16="http://schemas.microsoft.com/office/drawing/2014/main" id="{F56C02BE-51F7-43E6-AD2B-4C9ED7FC7B81}"/>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71" name="Text Box 17">
          <a:extLst>
            <a:ext uri="{FF2B5EF4-FFF2-40B4-BE49-F238E27FC236}">
              <a16:creationId xmlns:a16="http://schemas.microsoft.com/office/drawing/2014/main" id="{2056CC73-CD60-47BA-BC77-176D9404C084}"/>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72" name="Text Box 18">
          <a:extLst>
            <a:ext uri="{FF2B5EF4-FFF2-40B4-BE49-F238E27FC236}">
              <a16:creationId xmlns:a16="http://schemas.microsoft.com/office/drawing/2014/main" id="{B09DDD69-98BE-4629-AD9C-43EA86DE31EE}"/>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73" name="Text Box 19">
          <a:extLst>
            <a:ext uri="{FF2B5EF4-FFF2-40B4-BE49-F238E27FC236}">
              <a16:creationId xmlns:a16="http://schemas.microsoft.com/office/drawing/2014/main" id="{A4F3C98C-3C30-40CE-8ABF-432FF510BBF6}"/>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74" name="Text Box 16">
          <a:extLst>
            <a:ext uri="{FF2B5EF4-FFF2-40B4-BE49-F238E27FC236}">
              <a16:creationId xmlns:a16="http://schemas.microsoft.com/office/drawing/2014/main" id="{3DDAFAA1-3350-4918-8174-B5BA3E9C8C24}"/>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1875" name="Text Box 17">
          <a:extLst>
            <a:ext uri="{FF2B5EF4-FFF2-40B4-BE49-F238E27FC236}">
              <a16:creationId xmlns:a16="http://schemas.microsoft.com/office/drawing/2014/main" id="{C8192C40-7294-4480-9671-CFD3F801A97C}"/>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23</xdr:row>
      <xdr:rowOff>644525</xdr:rowOff>
    </xdr:from>
    <xdr:ext cx="95250" cy="171450"/>
    <xdr:sp macro="" textlink="">
      <xdr:nvSpPr>
        <xdr:cNvPr id="1876" name="Text Box 18">
          <a:extLst>
            <a:ext uri="{FF2B5EF4-FFF2-40B4-BE49-F238E27FC236}">
              <a16:creationId xmlns:a16="http://schemas.microsoft.com/office/drawing/2014/main" id="{959C8069-AAF7-42F2-A4E4-E71ECDEC2E41}"/>
            </a:ext>
          </a:extLst>
        </xdr:cNvPr>
        <xdr:cNvSpPr txBox="1">
          <a:spLocks noChangeArrowheads="1"/>
        </xdr:cNvSpPr>
      </xdr:nvSpPr>
      <xdr:spPr bwMode="auto">
        <a:xfrm>
          <a:off x="32735837" y="20507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877" name="Text Box 15">
          <a:extLst>
            <a:ext uri="{FF2B5EF4-FFF2-40B4-BE49-F238E27FC236}">
              <a16:creationId xmlns:a16="http://schemas.microsoft.com/office/drawing/2014/main" id="{34A888AC-FFFE-4C45-BBE9-D9989F937859}"/>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1878" name="Text Box 15">
          <a:extLst>
            <a:ext uri="{FF2B5EF4-FFF2-40B4-BE49-F238E27FC236}">
              <a16:creationId xmlns:a16="http://schemas.microsoft.com/office/drawing/2014/main" id="{B68E3620-3C57-4BB0-8074-58B529C29269}"/>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79" name="Text Box 16">
          <a:extLst>
            <a:ext uri="{FF2B5EF4-FFF2-40B4-BE49-F238E27FC236}">
              <a16:creationId xmlns:a16="http://schemas.microsoft.com/office/drawing/2014/main" id="{4D62E503-1482-431B-9252-F2143F825025}"/>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80" name="Text Box 17">
          <a:extLst>
            <a:ext uri="{FF2B5EF4-FFF2-40B4-BE49-F238E27FC236}">
              <a16:creationId xmlns:a16="http://schemas.microsoft.com/office/drawing/2014/main" id="{BCC9BA8A-8802-4F2E-9B15-432C9C2A9290}"/>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81" name="Text Box 18">
          <a:extLst>
            <a:ext uri="{FF2B5EF4-FFF2-40B4-BE49-F238E27FC236}">
              <a16:creationId xmlns:a16="http://schemas.microsoft.com/office/drawing/2014/main" id="{A9FFC05A-002A-48BC-A00C-0F87072F8607}"/>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82" name="Text Box 19">
          <a:extLst>
            <a:ext uri="{FF2B5EF4-FFF2-40B4-BE49-F238E27FC236}">
              <a16:creationId xmlns:a16="http://schemas.microsoft.com/office/drawing/2014/main" id="{B94A46FB-3EC9-440E-90BB-8C81EA1B3D5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83" name="Text Box 16">
          <a:extLst>
            <a:ext uri="{FF2B5EF4-FFF2-40B4-BE49-F238E27FC236}">
              <a16:creationId xmlns:a16="http://schemas.microsoft.com/office/drawing/2014/main" id="{F3115B54-33E6-407A-8741-4884061ACC45}"/>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84" name="Text Box 17">
          <a:extLst>
            <a:ext uri="{FF2B5EF4-FFF2-40B4-BE49-F238E27FC236}">
              <a16:creationId xmlns:a16="http://schemas.microsoft.com/office/drawing/2014/main" id="{898C608B-5D4A-48BA-8986-628D9365E146}"/>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1885" name="Text Box 18">
          <a:extLst>
            <a:ext uri="{FF2B5EF4-FFF2-40B4-BE49-F238E27FC236}">
              <a16:creationId xmlns:a16="http://schemas.microsoft.com/office/drawing/2014/main" id="{D7CD5476-443E-4A25-B7BB-935AB3764F76}"/>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886" name="Text Box 15">
          <a:extLst>
            <a:ext uri="{FF2B5EF4-FFF2-40B4-BE49-F238E27FC236}">
              <a16:creationId xmlns:a16="http://schemas.microsoft.com/office/drawing/2014/main" id="{347B1391-D7E4-4E68-8989-A542AF0410C6}"/>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887" name="Text Box 15">
          <a:extLst>
            <a:ext uri="{FF2B5EF4-FFF2-40B4-BE49-F238E27FC236}">
              <a16:creationId xmlns:a16="http://schemas.microsoft.com/office/drawing/2014/main" id="{D9C22AA4-DCC7-484E-B118-5B92BB5DF1B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1888" name="Text Box 15">
          <a:extLst>
            <a:ext uri="{FF2B5EF4-FFF2-40B4-BE49-F238E27FC236}">
              <a16:creationId xmlns:a16="http://schemas.microsoft.com/office/drawing/2014/main" id="{723672A5-E35A-4DC2-87A2-D020AB537215}"/>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889" name="Text Box 15">
          <a:extLst>
            <a:ext uri="{FF2B5EF4-FFF2-40B4-BE49-F238E27FC236}">
              <a16:creationId xmlns:a16="http://schemas.microsoft.com/office/drawing/2014/main" id="{BE5B9953-C725-4D00-AB28-2EEF78D4A3E7}"/>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90" name="Text Box 16">
          <a:extLst>
            <a:ext uri="{FF2B5EF4-FFF2-40B4-BE49-F238E27FC236}">
              <a16:creationId xmlns:a16="http://schemas.microsoft.com/office/drawing/2014/main" id="{1CF9D9D2-8D74-46B1-842F-E17FE2B5EC3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91" name="Text Box 17">
          <a:extLst>
            <a:ext uri="{FF2B5EF4-FFF2-40B4-BE49-F238E27FC236}">
              <a16:creationId xmlns:a16="http://schemas.microsoft.com/office/drawing/2014/main" id="{9EDD6125-63DF-4190-AD51-277D8B53DB4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92" name="Text Box 18">
          <a:extLst>
            <a:ext uri="{FF2B5EF4-FFF2-40B4-BE49-F238E27FC236}">
              <a16:creationId xmlns:a16="http://schemas.microsoft.com/office/drawing/2014/main" id="{388B66B5-5EC5-43EF-B0CF-D9A9690B69D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93" name="Text Box 19">
          <a:extLst>
            <a:ext uri="{FF2B5EF4-FFF2-40B4-BE49-F238E27FC236}">
              <a16:creationId xmlns:a16="http://schemas.microsoft.com/office/drawing/2014/main" id="{3F7ED8B0-4E10-4257-B1B9-490E2FEDFB25}"/>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94" name="Text Box 16">
          <a:extLst>
            <a:ext uri="{FF2B5EF4-FFF2-40B4-BE49-F238E27FC236}">
              <a16:creationId xmlns:a16="http://schemas.microsoft.com/office/drawing/2014/main" id="{B118B23A-EDED-4526-8873-FF9D68F715AA}"/>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1895" name="Text Box 17">
          <a:extLst>
            <a:ext uri="{FF2B5EF4-FFF2-40B4-BE49-F238E27FC236}">
              <a16:creationId xmlns:a16="http://schemas.microsoft.com/office/drawing/2014/main" id="{D79F50E8-04F7-4B09-8C01-DEF78BFD1E8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1896" name="Text Box 18">
          <a:extLst>
            <a:ext uri="{FF2B5EF4-FFF2-40B4-BE49-F238E27FC236}">
              <a16:creationId xmlns:a16="http://schemas.microsoft.com/office/drawing/2014/main" id="{B7BDB41D-2947-4309-BCD3-FA3F63FBF784}"/>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897" name="Text Box 15">
          <a:extLst>
            <a:ext uri="{FF2B5EF4-FFF2-40B4-BE49-F238E27FC236}">
              <a16:creationId xmlns:a16="http://schemas.microsoft.com/office/drawing/2014/main" id="{76D99520-BA7F-4BAF-A478-510F47D4C7BC}"/>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1898" name="Text Box 15">
          <a:extLst>
            <a:ext uri="{FF2B5EF4-FFF2-40B4-BE49-F238E27FC236}">
              <a16:creationId xmlns:a16="http://schemas.microsoft.com/office/drawing/2014/main" id="{D2AABEBC-54A6-414C-96BD-7B1A2C38E27A}"/>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899" name="Text Box 15">
          <a:extLst>
            <a:ext uri="{FF2B5EF4-FFF2-40B4-BE49-F238E27FC236}">
              <a16:creationId xmlns:a16="http://schemas.microsoft.com/office/drawing/2014/main" id="{D3DCC083-CCF3-487D-BFEE-9EC76B5E625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00" name="Text Box 15">
          <a:extLst>
            <a:ext uri="{FF2B5EF4-FFF2-40B4-BE49-F238E27FC236}">
              <a16:creationId xmlns:a16="http://schemas.microsoft.com/office/drawing/2014/main" id="{6EC9F710-DD70-4724-ADE9-3E4EB65AAB5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1901" name="Text Box 15">
          <a:extLst>
            <a:ext uri="{FF2B5EF4-FFF2-40B4-BE49-F238E27FC236}">
              <a16:creationId xmlns:a16="http://schemas.microsoft.com/office/drawing/2014/main" id="{7FF3180B-7253-4AD4-91E7-F97F412982C1}"/>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02" name="Text Box 15">
          <a:extLst>
            <a:ext uri="{FF2B5EF4-FFF2-40B4-BE49-F238E27FC236}">
              <a16:creationId xmlns:a16="http://schemas.microsoft.com/office/drawing/2014/main" id="{292C08EB-BAA0-4979-8D2D-40B06F10CF5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03" name="Text Box 15">
          <a:extLst>
            <a:ext uri="{FF2B5EF4-FFF2-40B4-BE49-F238E27FC236}">
              <a16:creationId xmlns:a16="http://schemas.microsoft.com/office/drawing/2014/main" id="{F2654B37-FF53-41B5-9133-2299CF70A35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1904" name="Text Box 15">
          <a:extLst>
            <a:ext uri="{FF2B5EF4-FFF2-40B4-BE49-F238E27FC236}">
              <a16:creationId xmlns:a16="http://schemas.microsoft.com/office/drawing/2014/main" id="{4FB8C6ED-14B6-4CF8-B710-FD9E84E0E057}"/>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05" name="Text Box 16">
          <a:extLst>
            <a:ext uri="{FF2B5EF4-FFF2-40B4-BE49-F238E27FC236}">
              <a16:creationId xmlns:a16="http://schemas.microsoft.com/office/drawing/2014/main" id="{12C977F7-BAFB-4F5D-A3E6-BDC1501EF9EB}"/>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06" name="Text Box 17">
          <a:extLst>
            <a:ext uri="{FF2B5EF4-FFF2-40B4-BE49-F238E27FC236}">
              <a16:creationId xmlns:a16="http://schemas.microsoft.com/office/drawing/2014/main" id="{A7200C67-717D-4AB3-BE30-B63D90DD8D27}"/>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07" name="Text Box 18">
          <a:extLst>
            <a:ext uri="{FF2B5EF4-FFF2-40B4-BE49-F238E27FC236}">
              <a16:creationId xmlns:a16="http://schemas.microsoft.com/office/drawing/2014/main" id="{F48C1D4A-7750-4188-84CA-E7C699A906C5}"/>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08" name="Text Box 19">
          <a:extLst>
            <a:ext uri="{FF2B5EF4-FFF2-40B4-BE49-F238E27FC236}">
              <a16:creationId xmlns:a16="http://schemas.microsoft.com/office/drawing/2014/main" id="{FF8F0FF2-CD81-49F8-BE95-D2531B773622}"/>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09" name="Text Box 16">
          <a:extLst>
            <a:ext uri="{FF2B5EF4-FFF2-40B4-BE49-F238E27FC236}">
              <a16:creationId xmlns:a16="http://schemas.microsoft.com/office/drawing/2014/main" id="{E411F703-6341-4414-9EB8-92C50E691C78}"/>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10" name="Text Box 17">
          <a:extLst>
            <a:ext uri="{FF2B5EF4-FFF2-40B4-BE49-F238E27FC236}">
              <a16:creationId xmlns:a16="http://schemas.microsoft.com/office/drawing/2014/main" id="{A7535451-4177-4C49-A449-6559EC3E2E37}"/>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1911" name="Text Box 18">
          <a:extLst>
            <a:ext uri="{FF2B5EF4-FFF2-40B4-BE49-F238E27FC236}">
              <a16:creationId xmlns:a16="http://schemas.microsoft.com/office/drawing/2014/main" id="{E3E5CB6B-4A5B-49E1-8B40-906FD2B2E43F}"/>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21</xdr:row>
      <xdr:rowOff>533400</xdr:rowOff>
    </xdr:from>
    <xdr:ext cx="95250" cy="442269"/>
    <xdr:sp macro="" textlink="">
      <xdr:nvSpPr>
        <xdr:cNvPr id="1912" name="Text Box 15">
          <a:extLst>
            <a:ext uri="{FF2B5EF4-FFF2-40B4-BE49-F238E27FC236}">
              <a16:creationId xmlns:a16="http://schemas.microsoft.com/office/drawing/2014/main" id="{EA76E53C-5933-4018-932B-1A9215181DCA}"/>
            </a:ext>
          </a:extLst>
        </xdr:cNvPr>
        <xdr:cNvSpPr txBox="1">
          <a:spLocks noChangeArrowheads="1"/>
        </xdr:cNvSpPr>
      </xdr:nvSpPr>
      <xdr:spPr bwMode="auto">
        <a:xfrm>
          <a:off x="35198050" y="18567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913" name="Text Box 15">
          <a:extLst>
            <a:ext uri="{FF2B5EF4-FFF2-40B4-BE49-F238E27FC236}">
              <a16:creationId xmlns:a16="http://schemas.microsoft.com/office/drawing/2014/main" id="{53DE5A2C-2FBE-4E48-9627-6A86817D13CB}"/>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1914" name="Text Box 15">
          <a:extLst>
            <a:ext uri="{FF2B5EF4-FFF2-40B4-BE49-F238E27FC236}">
              <a16:creationId xmlns:a16="http://schemas.microsoft.com/office/drawing/2014/main" id="{B49E63D6-1AB7-41EB-A61C-091BBA239CA4}"/>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1915" name="Text Box 15">
          <a:extLst>
            <a:ext uri="{FF2B5EF4-FFF2-40B4-BE49-F238E27FC236}">
              <a16:creationId xmlns:a16="http://schemas.microsoft.com/office/drawing/2014/main" id="{8991DDB4-3DD4-4327-B334-4CD8551D8EBD}"/>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16" name="Text Box 16">
          <a:extLst>
            <a:ext uri="{FF2B5EF4-FFF2-40B4-BE49-F238E27FC236}">
              <a16:creationId xmlns:a16="http://schemas.microsoft.com/office/drawing/2014/main" id="{1B23DC56-C5B2-42CC-98EA-564C58F6136E}"/>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17" name="Text Box 17">
          <a:extLst>
            <a:ext uri="{FF2B5EF4-FFF2-40B4-BE49-F238E27FC236}">
              <a16:creationId xmlns:a16="http://schemas.microsoft.com/office/drawing/2014/main" id="{1AF25593-F477-4663-940F-85DCBCB5AD1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18" name="Text Box 18">
          <a:extLst>
            <a:ext uri="{FF2B5EF4-FFF2-40B4-BE49-F238E27FC236}">
              <a16:creationId xmlns:a16="http://schemas.microsoft.com/office/drawing/2014/main" id="{28308DD3-CD1F-4643-8B7C-43E4C90EDC2F}"/>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19" name="Text Box 19">
          <a:extLst>
            <a:ext uri="{FF2B5EF4-FFF2-40B4-BE49-F238E27FC236}">
              <a16:creationId xmlns:a16="http://schemas.microsoft.com/office/drawing/2014/main" id="{292E89D6-43C9-46BF-8CC2-995A5D91A3C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20" name="Text Box 16">
          <a:extLst>
            <a:ext uri="{FF2B5EF4-FFF2-40B4-BE49-F238E27FC236}">
              <a16:creationId xmlns:a16="http://schemas.microsoft.com/office/drawing/2014/main" id="{8CE6646C-481C-4E54-BFB5-3D61C913DBB4}"/>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1921" name="Text Box 17">
          <a:extLst>
            <a:ext uri="{FF2B5EF4-FFF2-40B4-BE49-F238E27FC236}">
              <a16:creationId xmlns:a16="http://schemas.microsoft.com/office/drawing/2014/main" id="{0269D039-08C1-426C-AAC6-58137AA2AC17}"/>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1922" name="Text Box 18">
          <a:extLst>
            <a:ext uri="{FF2B5EF4-FFF2-40B4-BE49-F238E27FC236}">
              <a16:creationId xmlns:a16="http://schemas.microsoft.com/office/drawing/2014/main" id="{B85193AC-0A08-4110-BD3C-28DE77358B9A}"/>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923" name="Text Box 15">
          <a:extLst>
            <a:ext uri="{FF2B5EF4-FFF2-40B4-BE49-F238E27FC236}">
              <a16:creationId xmlns:a16="http://schemas.microsoft.com/office/drawing/2014/main" id="{A8DED98C-DD41-4DF6-BF93-6B22E4D67CBC}"/>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1924" name="Text Box 15">
          <a:extLst>
            <a:ext uri="{FF2B5EF4-FFF2-40B4-BE49-F238E27FC236}">
              <a16:creationId xmlns:a16="http://schemas.microsoft.com/office/drawing/2014/main" id="{13C1C5F3-C05F-4E27-98B8-BE984383BB57}"/>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925" name="Text Box 15">
          <a:extLst>
            <a:ext uri="{FF2B5EF4-FFF2-40B4-BE49-F238E27FC236}">
              <a16:creationId xmlns:a16="http://schemas.microsoft.com/office/drawing/2014/main" id="{FD7E8D30-3D33-4178-BB82-4360F8FB128F}"/>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926" name="Text Box 15">
          <a:extLst>
            <a:ext uri="{FF2B5EF4-FFF2-40B4-BE49-F238E27FC236}">
              <a16:creationId xmlns:a16="http://schemas.microsoft.com/office/drawing/2014/main" id="{00F4BB87-098D-4D3D-8083-72EB7442DBAC}"/>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927" name="Text Box 15">
          <a:extLst>
            <a:ext uri="{FF2B5EF4-FFF2-40B4-BE49-F238E27FC236}">
              <a16:creationId xmlns:a16="http://schemas.microsoft.com/office/drawing/2014/main" id="{01DEA503-9266-40F8-8F37-7C3CFA84F86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928" name="Text Box 15">
          <a:extLst>
            <a:ext uri="{FF2B5EF4-FFF2-40B4-BE49-F238E27FC236}">
              <a16:creationId xmlns:a16="http://schemas.microsoft.com/office/drawing/2014/main" id="{3827AA75-1207-4622-98AA-DAF149E04F3C}"/>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929" name="Text Box 15">
          <a:extLst>
            <a:ext uri="{FF2B5EF4-FFF2-40B4-BE49-F238E27FC236}">
              <a16:creationId xmlns:a16="http://schemas.microsoft.com/office/drawing/2014/main" id="{26BCAD0B-1322-4979-896D-D3ECE2E81811}"/>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930" name="Text Box 15">
          <a:extLst>
            <a:ext uri="{FF2B5EF4-FFF2-40B4-BE49-F238E27FC236}">
              <a16:creationId xmlns:a16="http://schemas.microsoft.com/office/drawing/2014/main" id="{CBB64373-846F-4013-95DD-C9B1AB17D767}"/>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931" name="Text Box 15">
          <a:extLst>
            <a:ext uri="{FF2B5EF4-FFF2-40B4-BE49-F238E27FC236}">
              <a16:creationId xmlns:a16="http://schemas.microsoft.com/office/drawing/2014/main" id="{C9E061C2-90D1-4742-B7DD-6EE9BD3C142A}"/>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932" name="Text Box 15">
          <a:extLst>
            <a:ext uri="{FF2B5EF4-FFF2-40B4-BE49-F238E27FC236}">
              <a16:creationId xmlns:a16="http://schemas.microsoft.com/office/drawing/2014/main" id="{A1EF942E-1BF4-4E88-AAB6-334B01C3FABA}"/>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933" name="Text Box 15">
          <a:extLst>
            <a:ext uri="{FF2B5EF4-FFF2-40B4-BE49-F238E27FC236}">
              <a16:creationId xmlns:a16="http://schemas.microsoft.com/office/drawing/2014/main" id="{B161CB74-CC12-407B-889F-E1E7B23F2C88}"/>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934" name="Text Box 15">
          <a:extLst>
            <a:ext uri="{FF2B5EF4-FFF2-40B4-BE49-F238E27FC236}">
              <a16:creationId xmlns:a16="http://schemas.microsoft.com/office/drawing/2014/main" id="{14083578-2C32-4A07-9AF3-39EA84B4554F}"/>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1935" name="Text Box 15">
          <a:extLst>
            <a:ext uri="{FF2B5EF4-FFF2-40B4-BE49-F238E27FC236}">
              <a16:creationId xmlns:a16="http://schemas.microsoft.com/office/drawing/2014/main" id="{7D0D1443-F997-4A7A-AD70-5A8760C0FA0A}"/>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936" name="Text Box 15">
          <a:extLst>
            <a:ext uri="{FF2B5EF4-FFF2-40B4-BE49-F238E27FC236}">
              <a16:creationId xmlns:a16="http://schemas.microsoft.com/office/drawing/2014/main" id="{C696586C-63B0-4991-AA9F-CE713538C3EE}"/>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937" name="Text Box 15">
          <a:extLst>
            <a:ext uri="{FF2B5EF4-FFF2-40B4-BE49-F238E27FC236}">
              <a16:creationId xmlns:a16="http://schemas.microsoft.com/office/drawing/2014/main" id="{CCF8D965-98B0-4CA7-8D3E-2171FCF1CD99}"/>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938" name="Text Box 15">
          <a:extLst>
            <a:ext uri="{FF2B5EF4-FFF2-40B4-BE49-F238E27FC236}">
              <a16:creationId xmlns:a16="http://schemas.microsoft.com/office/drawing/2014/main" id="{235AC603-F556-4C49-A567-1E2F18A2197E}"/>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39" name="Text Box 15">
          <a:extLst>
            <a:ext uri="{FF2B5EF4-FFF2-40B4-BE49-F238E27FC236}">
              <a16:creationId xmlns:a16="http://schemas.microsoft.com/office/drawing/2014/main" id="{A281F513-BBDE-4A8F-A2DE-0EE4141826C2}"/>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40" name="Text Box 15">
          <a:extLst>
            <a:ext uri="{FF2B5EF4-FFF2-40B4-BE49-F238E27FC236}">
              <a16:creationId xmlns:a16="http://schemas.microsoft.com/office/drawing/2014/main" id="{C6FDEF78-9297-4BAE-933B-D8D164D5D129}"/>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941" name="Text Box 15">
          <a:extLst>
            <a:ext uri="{FF2B5EF4-FFF2-40B4-BE49-F238E27FC236}">
              <a16:creationId xmlns:a16="http://schemas.microsoft.com/office/drawing/2014/main" id="{0E1EEB04-117B-4533-9DB3-23A01EB44F84}"/>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942" name="Text Box 15">
          <a:extLst>
            <a:ext uri="{FF2B5EF4-FFF2-40B4-BE49-F238E27FC236}">
              <a16:creationId xmlns:a16="http://schemas.microsoft.com/office/drawing/2014/main" id="{842E2046-BE8F-404D-B5BF-9EC7D7207A4A}"/>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43" name="Text Box 15">
          <a:extLst>
            <a:ext uri="{FF2B5EF4-FFF2-40B4-BE49-F238E27FC236}">
              <a16:creationId xmlns:a16="http://schemas.microsoft.com/office/drawing/2014/main" id="{44D00EAE-C25F-43C4-9501-584A687FCCB0}"/>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44" name="Text Box 15">
          <a:extLst>
            <a:ext uri="{FF2B5EF4-FFF2-40B4-BE49-F238E27FC236}">
              <a16:creationId xmlns:a16="http://schemas.microsoft.com/office/drawing/2014/main" id="{703D76FF-2DFC-437C-968E-16EBF9C650FA}"/>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45" name="Text Box 15">
          <a:extLst>
            <a:ext uri="{FF2B5EF4-FFF2-40B4-BE49-F238E27FC236}">
              <a16:creationId xmlns:a16="http://schemas.microsoft.com/office/drawing/2014/main" id="{DC343F41-E818-4E9D-8799-54B58DA3158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46" name="Text Box 15">
          <a:extLst>
            <a:ext uri="{FF2B5EF4-FFF2-40B4-BE49-F238E27FC236}">
              <a16:creationId xmlns:a16="http://schemas.microsoft.com/office/drawing/2014/main" id="{DE36EDB7-ABEA-4141-B9DE-52310DA74A76}"/>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47" name="Text Box 15">
          <a:extLst>
            <a:ext uri="{FF2B5EF4-FFF2-40B4-BE49-F238E27FC236}">
              <a16:creationId xmlns:a16="http://schemas.microsoft.com/office/drawing/2014/main" id="{519A2948-763E-4533-92C3-CF8BC13136B3}"/>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48" name="Text Box 15">
          <a:extLst>
            <a:ext uri="{FF2B5EF4-FFF2-40B4-BE49-F238E27FC236}">
              <a16:creationId xmlns:a16="http://schemas.microsoft.com/office/drawing/2014/main" id="{09569EFE-BF0B-4935-8972-A28DDE428F4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49" name="Text Box 15">
          <a:extLst>
            <a:ext uri="{FF2B5EF4-FFF2-40B4-BE49-F238E27FC236}">
              <a16:creationId xmlns:a16="http://schemas.microsoft.com/office/drawing/2014/main" id="{28F9502E-4BFD-4A60-A86B-48C041B7A9AB}"/>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50" name="Text Box 15">
          <a:extLst>
            <a:ext uri="{FF2B5EF4-FFF2-40B4-BE49-F238E27FC236}">
              <a16:creationId xmlns:a16="http://schemas.microsoft.com/office/drawing/2014/main" id="{441FE848-2B69-4D48-A5A1-5A0B10F3DAD0}"/>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51" name="Text Box 15">
          <a:extLst>
            <a:ext uri="{FF2B5EF4-FFF2-40B4-BE49-F238E27FC236}">
              <a16:creationId xmlns:a16="http://schemas.microsoft.com/office/drawing/2014/main" id="{E36CC069-3356-49F1-82C6-9FA6A84F0A6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52" name="Text Box 15">
          <a:extLst>
            <a:ext uri="{FF2B5EF4-FFF2-40B4-BE49-F238E27FC236}">
              <a16:creationId xmlns:a16="http://schemas.microsoft.com/office/drawing/2014/main" id="{923BF7E7-9FAE-49C0-BECA-348830CC83D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53" name="Text Box 15">
          <a:extLst>
            <a:ext uri="{FF2B5EF4-FFF2-40B4-BE49-F238E27FC236}">
              <a16:creationId xmlns:a16="http://schemas.microsoft.com/office/drawing/2014/main" id="{257F3247-2AD7-4905-892B-3AF5B0FE47D5}"/>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1954" name="Text Box 15">
          <a:extLst>
            <a:ext uri="{FF2B5EF4-FFF2-40B4-BE49-F238E27FC236}">
              <a16:creationId xmlns:a16="http://schemas.microsoft.com/office/drawing/2014/main" id="{E283C795-4DEE-4324-BC6E-190ACD80A9D5}"/>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55" name="Text Box 15">
          <a:extLst>
            <a:ext uri="{FF2B5EF4-FFF2-40B4-BE49-F238E27FC236}">
              <a16:creationId xmlns:a16="http://schemas.microsoft.com/office/drawing/2014/main" id="{F05D2ECC-7149-45AE-86BA-23E65F77C42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56" name="Text Box 15">
          <a:extLst>
            <a:ext uri="{FF2B5EF4-FFF2-40B4-BE49-F238E27FC236}">
              <a16:creationId xmlns:a16="http://schemas.microsoft.com/office/drawing/2014/main" id="{FD400788-15FF-43B1-8389-50B0A966A9F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57" name="Text Box 15">
          <a:extLst>
            <a:ext uri="{FF2B5EF4-FFF2-40B4-BE49-F238E27FC236}">
              <a16:creationId xmlns:a16="http://schemas.microsoft.com/office/drawing/2014/main" id="{B7A5C391-8F13-4533-A8FE-76D0A2B1F00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58" name="Text Box 15">
          <a:extLst>
            <a:ext uri="{FF2B5EF4-FFF2-40B4-BE49-F238E27FC236}">
              <a16:creationId xmlns:a16="http://schemas.microsoft.com/office/drawing/2014/main" id="{82066B4F-93B6-4D1C-92CD-ABAE311DDC1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59" name="Text Box 15">
          <a:extLst>
            <a:ext uri="{FF2B5EF4-FFF2-40B4-BE49-F238E27FC236}">
              <a16:creationId xmlns:a16="http://schemas.microsoft.com/office/drawing/2014/main" id="{3B44F0D7-8942-4D27-941E-02D8A1EDAB5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960" name="Text Box 15">
          <a:extLst>
            <a:ext uri="{FF2B5EF4-FFF2-40B4-BE49-F238E27FC236}">
              <a16:creationId xmlns:a16="http://schemas.microsoft.com/office/drawing/2014/main" id="{B56892EE-D8D9-44EA-9045-53866DCAC24B}"/>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961" name="Text Box 15">
          <a:extLst>
            <a:ext uri="{FF2B5EF4-FFF2-40B4-BE49-F238E27FC236}">
              <a16:creationId xmlns:a16="http://schemas.microsoft.com/office/drawing/2014/main" id="{603ADBF3-6F69-4F78-9DC3-6212F226F4F6}"/>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22</xdr:row>
      <xdr:rowOff>1171575</xdr:rowOff>
    </xdr:from>
    <xdr:ext cx="95250" cy="442269"/>
    <xdr:sp macro="" textlink="">
      <xdr:nvSpPr>
        <xdr:cNvPr id="1962" name="Text Box 15">
          <a:extLst>
            <a:ext uri="{FF2B5EF4-FFF2-40B4-BE49-F238E27FC236}">
              <a16:creationId xmlns:a16="http://schemas.microsoft.com/office/drawing/2014/main" id="{E252034D-2023-4F73-BC26-B6AF4C6F2F77}"/>
            </a:ext>
          </a:extLst>
        </xdr:cNvPr>
        <xdr:cNvSpPr txBox="1">
          <a:spLocks noChangeArrowheads="1"/>
        </xdr:cNvSpPr>
      </xdr:nvSpPr>
      <xdr:spPr bwMode="auto">
        <a:xfrm>
          <a:off x="34966275" y="1985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22</xdr:row>
      <xdr:rowOff>771525</xdr:rowOff>
    </xdr:from>
    <xdr:ext cx="95250" cy="442269"/>
    <xdr:sp macro="" textlink="">
      <xdr:nvSpPr>
        <xdr:cNvPr id="1963" name="Text Box 15">
          <a:extLst>
            <a:ext uri="{FF2B5EF4-FFF2-40B4-BE49-F238E27FC236}">
              <a16:creationId xmlns:a16="http://schemas.microsoft.com/office/drawing/2014/main" id="{0793ED3D-8320-42F2-B3BD-9E412706D838}"/>
            </a:ext>
          </a:extLst>
        </xdr:cNvPr>
        <xdr:cNvSpPr txBox="1">
          <a:spLocks noChangeArrowheads="1"/>
        </xdr:cNvSpPr>
      </xdr:nvSpPr>
      <xdr:spPr bwMode="auto">
        <a:xfrm>
          <a:off x="35118675" y="1971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964" name="Text Box 15">
          <a:extLst>
            <a:ext uri="{FF2B5EF4-FFF2-40B4-BE49-F238E27FC236}">
              <a16:creationId xmlns:a16="http://schemas.microsoft.com/office/drawing/2014/main" id="{D0715581-C658-4564-B977-E81690D38493}"/>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965" name="Text Box 15">
          <a:extLst>
            <a:ext uri="{FF2B5EF4-FFF2-40B4-BE49-F238E27FC236}">
              <a16:creationId xmlns:a16="http://schemas.microsoft.com/office/drawing/2014/main" id="{B9A0DFBF-07FB-4341-AA2B-88A63B140BAC}"/>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966" name="Text Box 15">
          <a:extLst>
            <a:ext uri="{FF2B5EF4-FFF2-40B4-BE49-F238E27FC236}">
              <a16:creationId xmlns:a16="http://schemas.microsoft.com/office/drawing/2014/main" id="{26F0713D-535C-409C-8496-DFDC692DED4F}"/>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1967" name="Text Box 15">
          <a:extLst>
            <a:ext uri="{FF2B5EF4-FFF2-40B4-BE49-F238E27FC236}">
              <a16:creationId xmlns:a16="http://schemas.microsoft.com/office/drawing/2014/main" id="{AC3C8404-CCDF-429D-944E-331AB05FF989}"/>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968" name="Text Box 15">
          <a:extLst>
            <a:ext uri="{FF2B5EF4-FFF2-40B4-BE49-F238E27FC236}">
              <a16:creationId xmlns:a16="http://schemas.microsoft.com/office/drawing/2014/main" id="{B8D8F411-28FB-4BF7-B044-C99316851534}"/>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969" name="Text Box 15">
          <a:extLst>
            <a:ext uri="{FF2B5EF4-FFF2-40B4-BE49-F238E27FC236}">
              <a16:creationId xmlns:a16="http://schemas.microsoft.com/office/drawing/2014/main" id="{CC4A0B01-BC9F-46DD-80A2-9671B02FCCD5}"/>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70" name="Text Box 15">
          <a:extLst>
            <a:ext uri="{FF2B5EF4-FFF2-40B4-BE49-F238E27FC236}">
              <a16:creationId xmlns:a16="http://schemas.microsoft.com/office/drawing/2014/main" id="{0105093F-CC24-4D87-B1F9-097216E75D43}"/>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71" name="Text Box 15">
          <a:extLst>
            <a:ext uri="{FF2B5EF4-FFF2-40B4-BE49-F238E27FC236}">
              <a16:creationId xmlns:a16="http://schemas.microsoft.com/office/drawing/2014/main" id="{AFDF4CE7-A9E4-4519-A0D5-358D615F290C}"/>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972" name="Text Box 15">
          <a:extLst>
            <a:ext uri="{FF2B5EF4-FFF2-40B4-BE49-F238E27FC236}">
              <a16:creationId xmlns:a16="http://schemas.microsoft.com/office/drawing/2014/main" id="{B4EED389-D330-41D8-8398-F6DDA6298B44}"/>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1973" name="Text Box 15">
          <a:extLst>
            <a:ext uri="{FF2B5EF4-FFF2-40B4-BE49-F238E27FC236}">
              <a16:creationId xmlns:a16="http://schemas.microsoft.com/office/drawing/2014/main" id="{A70E0DF3-0931-46BD-A5A9-61003602F451}"/>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74" name="Text Box 15">
          <a:extLst>
            <a:ext uri="{FF2B5EF4-FFF2-40B4-BE49-F238E27FC236}">
              <a16:creationId xmlns:a16="http://schemas.microsoft.com/office/drawing/2014/main" id="{4C5E563B-A7EF-481B-9076-5752CAD7E4EF}"/>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75" name="Text Box 15">
          <a:extLst>
            <a:ext uri="{FF2B5EF4-FFF2-40B4-BE49-F238E27FC236}">
              <a16:creationId xmlns:a16="http://schemas.microsoft.com/office/drawing/2014/main" id="{20B16FBE-A220-47EC-A5B3-F6065EF2EA83}"/>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76" name="Text Box 15">
          <a:extLst>
            <a:ext uri="{FF2B5EF4-FFF2-40B4-BE49-F238E27FC236}">
              <a16:creationId xmlns:a16="http://schemas.microsoft.com/office/drawing/2014/main" id="{BBB2E41E-DE25-4E09-B3D1-9CA6C7EC1C7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77" name="Text Box 15">
          <a:extLst>
            <a:ext uri="{FF2B5EF4-FFF2-40B4-BE49-F238E27FC236}">
              <a16:creationId xmlns:a16="http://schemas.microsoft.com/office/drawing/2014/main" id="{7A2978A8-B13D-40A9-93E3-C000746C097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78" name="Text Box 15">
          <a:extLst>
            <a:ext uri="{FF2B5EF4-FFF2-40B4-BE49-F238E27FC236}">
              <a16:creationId xmlns:a16="http://schemas.microsoft.com/office/drawing/2014/main" id="{D8690250-406C-4B93-B39F-7E3F535166AE}"/>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79" name="Text Box 15">
          <a:extLst>
            <a:ext uri="{FF2B5EF4-FFF2-40B4-BE49-F238E27FC236}">
              <a16:creationId xmlns:a16="http://schemas.microsoft.com/office/drawing/2014/main" id="{5402114E-F21A-4A61-8DB7-5E4864D8ECA0}"/>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80" name="Text Box 15">
          <a:extLst>
            <a:ext uri="{FF2B5EF4-FFF2-40B4-BE49-F238E27FC236}">
              <a16:creationId xmlns:a16="http://schemas.microsoft.com/office/drawing/2014/main" id="{E579BB7F-D567-42CA-A0F9-AF7B51857C25}"/>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81" name="Text Box 15">
          <a:extLst>
            <a:ext uri="{FF2B5EF4-FFF2-40B4-BE49-F238E27FC236}">
              <a16:creationId xmlns:a16="http://schemas.microsoft.com/office/drawing/2014/main" id="{351F1973-AE79-43E7-9E05-99A9DA313EB7}"/>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82" name="Text Box 15">
          <a:extLst>
            <a:ext uri="{FF2B5EF4-FFF2-40B4-BE49-F238E27FC236}">
              <a16:creationId xmlns:a16="http://schemas.microsoft.com/office/drawing/2014/main" id="{FD435F9B-3BD1-4E5E-BFA3-DD04F1A43F93}"/>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83" name="Text Box 15">
          <a:extLst>
            <a:ext uri="{FF2B5EF4-FFF2-40B4-BE49-F238E27FC236}">
              <a16:creationId xmlns:a16="http://schemas.microsoft.com/office/drawing/2014/main" id="{030DFDF2-D972-4A17-B0D4-BEF9FE278B6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984" name="Text Box 15">
          <a:extLst>
            <a:ext uri="{FF2B5EF4-FFF2-40B4-BE49-F238E27FC236}">
              <a16:creationId xmlns:a16="http://schemas.microsoft.com/office/drawing/2014/main" id="{512B0086-C63C-49EC-A03E-F4DA0AF843E9}"/>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85" name="Text Box 15">
          <a:extLst>
            <a:ext uri="{FF2B5EF4-FFF2-40B4-BE49-F238E27FC236}">
              <a16:creationId xmlns:a16="http://schemas.microsoft.com/office/drawing/2014/main" id="{6EAC9CC0-2308-49C2-8C1B-49DF63A0F9E9}"/>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86" name="Text Box 15">
          <a:extLst>
            <a:ext uri="{FF2B5EF4-FFF2-40B4-BE49-F238E27FC236}">
              <a16:creationId xmlns:a16="http://schemas.microsoft.com/office/drawing/2014/main" id="{0B36D510-9E6D-47E7-906E-490613BE84BB}"/>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987" name="Text Box 15">
          <a:extLst>
            <a:ext uri="{FF2B5EF4-FFF2-40B4-BE49-F238E27FC236}">
              <a16:creationId xmlns:a16="http://schemas.microsoft.com/office/drawing/2014/main" id="{8F4E923B-36EB-435E-876E-FADC2781DB2B}"/>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988" name="Text Box 15">
          <a:extLst>
            <a:ext uri="{FF2B5EF4-FFF2-40B4-BE49-F238E27FC236}">
              <a16:creationId xmlns:a16="http://schemas.microsoft.com/office/drawing/2014/main" id="{05303B8D-8D09-4442-AE4C-25B052AD1E65}"/>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989" name="Text Box 15">
          <a:extLst>
            <a:ext uri="{FF2B5EF4-FFF2-40B4-BE49-F238E27FC236}">
              <a16:creationId xmlns:a16="http://schemas.microsoft.com/office/drawing/2014/main" id="{86DEBF65-7AA5-4B88-879B-5B29523C9E5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990" name="Text Box 15">
          <a:extLst>
            <a:ext uri="{FF2B5EF4-FFF2-40B4-BE49-F238E27FC236}">
              <a16:creationId xmlns:a16="http://schemas.microsoft.com/office/drawing/2014/main" id="{267DE5E9-28C3-4A80-B3E2-4E9CD58516D5}"/>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991" name="Text Box 15">
          <a:extLst>
            <a:ext uri="{FF2B5EF4-FFF2-40B4-BE49-F238E27FC236}">
              <a16:creationId xmlns:a16="http://schemas.microsoft.com/office/drawing/2014/main" id="{A5B21E7C-75A6-43B6-A786-A0E5BE3F7883}"/>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992" name="Text Box 15">
          <a:extLst>
            <a:ext uri="{FF2B5EF4-FFF2-40B4-BE49-F238E27FC236}">
              <a16:creationId xmlns:a16="http://schemas.microsoft.com/office/drawing/2014/main" id="{5FC98446-6FCE-4B31-A74E-D538207DF172}"/>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993" name="Text Box 15">
          <a:extLst>
            <a:ext uri="{FF2B5EF4-FFF2-40B4-BE49-F238E27FC236}">
              <a16:creationId xmlns:a16="http://schemas.microsoft.com/office/drawing/2014/main" id="{A8181788-888A-4F6E-8703-F0FC50967D4E}"/>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994" name="Text Box 15">
          <a:extLst>
            <a:ext uri="{FF2B5EF4-FFF2-40B4-BE49-F238E27FC236}">
              <a16:creationId xmlns:a16="http://schemas.microsoft.com/office/drawing/2014/main" id="{0DDE8FE0-2781-4C51-96E6-2F786CDF2DE0}"/>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995" name="Text Box 15">
          <a:extLst>
            <a:ext uri="{FF2B5EF4-FFF2-40B4-BE49-F238E27FC236}">
              <a16:creationId xmlns:a16="http://schemas.microsoft.com/office/drawing/2014/main" id="{40F061E0-A2B7-4846-B741-EFFEDBE795C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996" name="Text Box 15">
          <a:extLst>
            <a:ext uri="{FF2B5EF4-FFF2-40B4-BE49-F238E27FC236}">
              <a16:creationId xmlns:a16="http://schemas.microsoft.com/office/drawing/2014/main" id="{232DFCA1-EE0F-40FD-816F-AA37AA96C608}"/>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997" name="Text Box 15">
          <a:extLst>
            <a:ext uri="{FF2B5EF4-FFF2-40B4-BE49-F238E27FC236}">
              <a16:creationId xmlns:a16="http://schemas.microsoft.com/office/drawing/2014/main" id="{D0D03BBF-951C-43D7-9C5C-873B418375E3}"/>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998" name="Text Box 15">
          <a:extLst>
            <a:ext uri="{FF2B5EF4-FFF2-40B4-BE49-F238E27FC236}">
              <a16:creationId xmlns:a16="http://schemas.microsoft.com/office/drawing/2014/main" id="{1171E924-C85B-4CB0-9AFF-B5E3E56B9416}"/>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1999" name="Text Box 15">
          <a:extLst>
            <a:ext uri="{FF2B5EF4-FFF2-40B4-BE49-F238E27FC236}">
              <a16:creationId xmlns:a16="http://schemas.microsoft.com/office/drawing/2014/main" id="{475A0546-DB9B-41B3-9DC7-E18E0EAB318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000" name="Text Box 16">
          <a:extLst>
            <a:ext uri="{FF2B5EF4-FFF2-40B4-BE49-F238E27FC236}">
              <a16:creationId xmlns:a16="http://schemas.microsoft.com/office/drawing/2014/main" id="{B66F358D-2BD0-48F0-901C-0019D685ECD2}"/>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001" name="Text Box 17">
          <a:extLst>
            <a:ext uri="{FF2B5EF4-FFF2-40B4-BE49-F238E27FC236}">
              <a16:creationId xmlns:a16="http://schemas.microsoft.com/office/drawing/2014/main" id="{B057051E-C016-4712-BE0A-7ECDB9BFB2DA}"/>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002" name="Text Box 18">
          <a:extLst>
            <a:ext uri="{FF2B5EF4-FFF2-40B4-BE49-F238E27FC236}">
              <a16:creationId xmlns:a16="http://schemas.microsoft.com/office/drawing/2014/main" id="{42F2953F-60DA-4613-B185-C8DB66D3515E}"/>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003" name="Text Box 19">
          <a:extLst>
            <a:ext uri="{FF2B5EF4-FFF2-40B4-BE49-F238E27FC236}">
              <a16:creationId xmlns:a16="http://schemas.microsoft.com/office/drawing/2014/main" id="{44050EED-36B5-4821-83E1-0D16FD3680FB}"/>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004" name="Text Box 15">
          <a:extLst>
            <a:ext uri="{FF2B5EF4-FFF2-40B4-BE49-F238E27FC236}">
              <a16:creationId xmlns:a16="http://schemas.microsoft.com/office/drawing/2014/main" id="{0C254B2E-AF58-46A0-8CF4-2C7F7565420B}"/>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005" name="Text Box 16">
          <a:extLst>
            <a:ext uri="{FF2B5EF4-FFF2-40B4-BE49-F238E27FC236}">
              <a16:creationId xmlns:a16="http://schemas.microsoft.com/office/drawing/2014/main" id="{F28A19E5-A940-421D-867E-6AAF731A9639}"/>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006" name="Text Box 17">
          <a:extLst>
            <a:ext uri="{FF2B5EF4-FFF2-40B4-BE49-F238E27FC236}">
              <a16:creationId xmlns:a16="http://schemas.microsoft.com/office/drawing/2014/main" id="{E44E9CF5-0F0C-4AD1-9293-927737CD9D35}"/>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22</xdr:row>
      <xdr:rowOff>15875</xdr:rowOff>
    </xdr:from>
    <xdr:ext cx="95250" cy="171450"/>
    <xdr:sp macro="" textlink="">
      <xdr:nvSpPr>
        <xdr:cNvPr id="2007" name="Text Box 18">
          <a:extLst>
            <a:ext uri="{FF2B5EF4-FFF2-40B4-BE49-F238E27FC236}">
              <a16:creationId xmlns:a16="http://schemas.microsoft.com/office/drawing/2014/main" id="{EA52A1CA-54D8-4DEC-88F7-C217ECC5A023}"/>
            </a:ext>
          </a:extLst>
        </xdr:cNvPr>
        <xdr:cNvSpPr txBox="1">
          <a:spLocks noChangeArrowheads="1"/>
        </xdr:cNvSpPr>
      </xdr:nvSpPr>
      <xdr:spPr bwMode="auto">
        <a:xfrm>
          <a:off x="32866012" y="18964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008" name="Text Box 15">
          <a:extLst>
            <a:ext uri="{FF2B5EF4-FFF2-40B4-BE49-F238E27FC236}">
              <a16:creationId xmlns:a16="http://schemas.microsoft.com/office/drawing/2014/main" id="{F5D03799-803C-4FD2-8C16-8A65C7DD177B}"/>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2009" name="Text Box 15">
          <a:extLst>
            <a:ext uri="{FF2B5EF4-FFF2-40B4-BE49-F238E27FC236}">
              <a16:creationId xmlns:a16="http://schemas.microsoft.com/office/drawing/2014/main" id="{A1528D10-18F8-4D91-ACFE-95B79371D003}"/>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213632"/>
    <xdr:sp macro="" textlink="">
      <xdr:nvSpPr>
        <xdr:cNvPr id="2010" name="Text Box 15">
          <a:extLst>
            <a:ext uri="{FF2B5EF4-FFF2-40B4-BE49-F238E27FC236}">
              <a16:creationId xmlns:a16="http://schemas.microsoft.com/office/drawing/2014/main" id="{6C4ACBE4-7B4F-4114-9F5F-AFC5A0CC905C}"/>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11" name="Text Box 16">
          <a:extLst>
            <a:ext uri="{FF2B5EF4-FFF2-40B4-BE49-F238E27FC236}">
              <a16:creationId xmlns:a16="http://schemas.microsoft.com/office/drawing/2014/main" id="{AF17F9BE-C63D-4C1F-97D1-3CE6431EB5E8}"/>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12" name="Text Box 17">
          <a:extLst>
            <a:ext uri="{FF2B5EF4-FFF2-40B4-BE49-F238E27FC236}">
              <a16:creationId xmlns:a16="http://schemas.microsoft.com/office/drawing/2014/main" id="{CD338C38-2310-4187-A957-1C8A3C501A90}"/>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13" name="Text Box 18">
          <a:extLst>
            <a:ext uri="{FF2B5EF4-FFF2-40B4-BE49-F238E27FC236}">
              <a16:creationId xmlns:a16="http://schemas.microsoft.com/office/drawing/2014/main" id="{53BF3534-C47C-4D52-B10D-0B96A9BB5C62}"/>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14" name="Text Box 19">
          <a:extLst>
            <a:ext uri="{FF2B5EF4-FFF2-40B4-BE49-F238E27FC236}">
              <a16:creationId xmlns:a16="http://schemas.microsoft.com/office/drawing/2014/main" id="{EFA4119F-ADA8-461D-A45F-45E4721B46B4}"/>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015" name="Text Box 15">
          <a:extLst>
            <a:ext uri="{FF2B5EF4-FFF2-40B4-BE49-F238E27FC236}">
              <a16:creationId xmlns:a16="http://schemas.microsoft.com/office/drawing/2014/main" id="{AAED5C6B-928C-477B-B6B1-2084BE887AF4}"/>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16" name="Text Box 16">
          <a:extLst>
            <a:ext uri="{FF2B5EF4-FFF2-40B4-BE49-F238E27FC236}">
              <a16:creationId xmlns:a16="http://schemas.microsoft.com/office/drawing/2014/main" id="{33DAB9E6-F8B9-48A5-A138-DC7C56D1D904}"/>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17" name="Text Box 17">
          <a:extLst>
            <a:ext uri="{FF2B5EF4-FFF2-40B4-BE49-F238E27FC236}">
              <a16:creationId xmlns:a16="http://schemas.microsoft.com/office/drawing/2014/main" id="{A14FCE05-F835-43DA-85D7-C18AA7798E3A}"/>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23</xdr:row>
      <xdr:rowOff>15875</xdr:rowOff>
    </xdr:from>
    <xdr:ext cx="95250" cy="171450"/>
    <xdr:sp macro="" textlink="">
      <xdr:nvSpPr>
        <xdr:cNvPr id="2018" name="Text Box 18">
          <a:extLst>
            <a:ext uri="{FF2B5EF4-FFF2-40B4-BE49-F238E27FC236}">
              <a16:creationId xmlns:a16="http://schemas.microsoft.com/office/drawing/2014/main" id="{2D7D31AF-A165-4C04-9A6D-5A3962E6E33D}"/>
            </a:ext>
          </a:extLst>
        </xdr:cNvPr>
        <xdr:cNvSpPr txBox="1">
          <a:spLocks noChangeArrowheads="1"/>
        </xdr:cNvSpPr>
      </xdr:nvSpPr>
      <xdr:spPr bwMode="auto">
        <a:xfrm>
          <a:off x="3286601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2019" name="Text Box 15">
          <a:extLst>
            <a:ext uri="{FF2B5EF4-FFF2-40B4-BE49-F238E27FC236}">
              <a16:creationId xmlns:a16="http://schemas.microsoft.com/office/drawing/2014/main" id="{BC140F88-BD7A-472C-812F-5F1D5DBDF63C}"/>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020" name="Text Box 15">
          <a:extLst>
            <a:ext uri="{FF2B5EF4-FFF2-40B4-BE49-F238E27FC236}">
              <a16:creationId xmlns:a16="http://schemas.microsoft.com/office/drawing/2014/main" id="{FF4D1E21-A8CB-49A1-AC9C-0B7B89764BA6}"/>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021" name="Text Box 15">
          <a:extLst>
            <a:ext uri="{FF2B5EF4-FFF2-40B4-BE49-F238E27FC236}">
              <a16:creationId xmlns:a16="http://schemas.microsoft.com/office/drawing/2014/main" id="{50F95ED3-3D32-473D-AE43-1F1B3ED66559}"/>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022" name="Text Box 15">
          <a:extLst>
            <a:ext uri="{FF2B5EF4-FFF2-40B4-BE49-F238E27FC236}">
              <a16:creationId xmlns:a16="http://schemas.microsoft.com/office/drawing/2014/main" id="{792D0C7D-57D9-4367-B097-2FA5B531A732}"/>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2023" name="Text Box 15">
          <a:extLst>
            <a:ext uri="{FF2B5EF4-FFF2-40B4-BE49-F238E27FC236}">
              <a16:creationId xmlns:a16="http://schemas.microsoft.com/office/drawing/2014/main" id="{33A5C794-DA64-4EEB-9A7D-2BDCD8D5D3C6}"/>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024" name="Text Box 16">
          <a:extLst>
            <a:ext uri="{FF2B5EF4-FFF2-40B4-BE49-F238E27FC236}">
              <a16:creationId xmlns:a16="http://schemas.microsoft.com/office/drawing/2014/main" id="{2915D37B-80B3-4241-8A37-DE6CC1DBA309}"/>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025" name="Text Box 17">
          <a:extLst>
            <a:ext uri="{FF2B5EF4-FFF2-40B4-BE49-F238E27FC236}">
              <a16:creationId xmlns:a16="http://schemas.microsoft.com/office/drawing/2014/main" id="{372F5F16-BC2D-4E37-B008-6BE109F2F39D}"/>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026" name="Text Box 18">
          <a:extLst>
            <a:ext uri="{FF2B5EF4-FFF2-40B4-BE49-F238E27FC236}">
              <a16:creationId xmlns:a16="http://schemas.microsoft.com/office/drawing/2014/main" id="{869F8014-0E15-481D-ACBE-849E57CBE2C9}"/>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027" name="Text Box 19">
          <a:extLst>
            <a:ext uri="{FF2B5EF4-FFF2-40B4-BE49-F238E27FC236}">
              <a16:creationId xmlns:a16="http://schemas.microsoft.com/office/drawing/2014/main" id="{A57092E8-C421-439E-BFE5-B0DBCC7FB732}"/>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2028" name="Text Box 15">
          <a:extLst>
            <a:ext uri="{FF2B5EF4-FFF2-40B4-BE49-F238E27FC236}">
              <a16:creationId xmlns:a16="http://schemas.microsoft.com/office/drawing/2014/main" id="{18C68E8C-5D99-490F-A9A9-0D7DF0A182F2}"/>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029" name="Text Box 16">
          <a:extLst>
            <a:ext uri="{FF2B5EF4-FFF2-40B4-BE49-F238E27FC236}">
              <a16:creationId xmlns:a16="http://schemas.microsoft.com/office/drawing/2014/main" id="{C1852518-8A2B-44C8-972F-D43567A678DE}"/>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030" name="Text Box 17">
          <a:extLst>
            <a:ext uri="{FF2B5EF4-FFF2-40B4-BE49-F238E27FC236}">
              <a16:creationId xmlns:a16="http://schemas.microsoft.com/office/drawing/2014/main" id="{C555A598-99EF-4F1C-A37D-1C798C9A59C0}"/>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22</xdr:row>
      <xdr:rowOff>15875</xdr:rowOff>
    </xdr:from>
    <xdr:ext cx="95250" cy="171450"/>
    <xdr:sp macro="" textlink="">
      <xdr:nvSpPr>
        <xdr:cNvPr id="2031" name="Text Box 18">
          <a:extLst>
            <a:ext uri="{FF2B5EF4-FFF2-40B4-BE49-F238E27FC236}">
              <a16:creationId xmlns:a16="http://schemas.microsoft.com/office/drawing/2014/main" id="{DEDFD790-6AC5-46AE-8F94-3A4644C339C1}"/>
            </a:ext>
          </a:extLst>
        </xdr:cNvPr>
        <xdr:cNvSpPr txBox="1">
          <a:spLocks noChangeArrowheads="1"/>
        </xdr:cNvSpPr>
      </xdr:nvSpPr>
      <xdr:spPr bwMode="auto">
        <a:xfrm>
          <a:off x="35196462" y="18964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032" name="Text Box 15">
          <a:extLst>
            <a:ext uri="{FF2B5EF4-FFF2-40B4-BE49-F238E27FC236}">
              <a16:creationId xmlns:a16="http://schemas.microsoft.com/office/drawing/2014/main" id="{7BD52AA3-F67E-44A0-9747-114E2FA30A8D}"/>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2033" name="Text Box 15">
          <a:extLst>
            <a:ext uri="{FF2B5EF4-FFF2-40B4-BE49-F238E27FC236}">
              <a16:creationId xmlns:a16="http://schemas.microsoft.com/office/drawing/2014/main" id="{BB1685C7-B16E-4949-96DE-2E81613833A9}"/>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213632"/>
    <xdr:sp macro="" textlink="">
      <xdr:nvSpPr>
        <xdr:cNvPr id="2034" name="Text Box 15">
          <a:extLst>
            <a:ext uri="{FF2B5EF4-FFF2-40B4-BE49-F238E27FC236}">
              <a16:creationId xmlns:a16="http://schemas.microsoft.com/office/drawing/2014/main" id="{93615D3D-E454-4FD1-B011-0C9855462E43}"/>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35" name="Text Box 16">
          <a:extLst>
            <a:ext uri="{FF2B5EF4-FFF2-40B4-BE49-F238E27FC236}">
              <a16:creationId xmlns:a16="http://schemas.microsoft.com/office/drawing/2014/main" id="{EDAA6A43-BB48-465F-96AB-D251F4D40FCD}"/>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36" name="Text Box 17">
          <a:extLst>
            <a:ext uri="{FF2B5EF4-FFF2-40B4-BE49-F238E27FC236}">
              <a16:creationId xmlns:a16="http://schemas.microsoft.com/office/drawing/2014/main" id="{726B753A-66A7-4166-A96F-1F106A814A44}"/>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37" name="Text Box 18">
          <a:extLst>
            <a:ext uri="{FF2B5EF4-FFF2-40B4-BE49-F238E27FC236}">
              <a16:creationId xmlns:a16="http://schemas.microsoft.com/office/drawing/2014/main" id="{AF0A95DE-6988-4376-9240-CFCD11B6F9DE}"/>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38" name="Text Box 19">
          <a:extLst>
            <a:ext uri="{FF2B5EF4-FFF2-40B4-BE49-F238E27FC236}">
              <a16:creationId xmlns:a16="http://schemas.microsoft.com/office/drawing/2014/main" id="{E1A55B28-E79D-4604-A5B9-BD885B523A8A}"/>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039" name="Text Box 15">
          <a:extLst>
            <a:ext uri="{FF2B5EF4-FFF2-40B4-BE49-F238E27FC236}">
              <a16:creationId xmlns:a16="http://schemas.microsoft.com/office/drawing/2014/main" id="{B9D3C183-BB98-409E-9FC3-5A269E310D54}"/>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40" name="Text Box 16">
          <a:extLst>
            <a:ext uri="{FF2B5EF4-FFF2-40B4-BE49-F238E27FC236}">
              <a16:creationId xmlns:a16="http://schemas.microsoft.com/office/drawing/2014/main" id="{246C7629-9686-433D-B8FA-70289BF0D15B}"/>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41" name="Text Box 17">
          <a:extLst>
            <a:ext uri="{FF2B5EF4-FFF2-40B4-BE49-F238E27FC236}">
              <a16:creationId xmlns:a16="http://schemas.microsoft.com/office/drawing/2014/main" id="{C357437B-F65D-4033-BFCE-3371AB311D48}"/>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23</xdr:row>
      <xdr:rowOff>711200</xdr:rowOff>
    </xdr:from>
    <xdr:ext cx="95250" cy="171450"/>
    <xdr:sp macro="" textlink="">
      <xdr:nvSpPr>
        <xdr:cNvPr id="2042" name="Text Box 18">
          <a:extLst>
            <a:ext uri="{FF2B5EF4-FFF2-40B4-BE49-F238E27FC236}">
              <a16:creationId xmlns:a16="http://schemas.microsoft.com/office/drawing/2014/main" id="{DC52ABAD-B3AC-4236-86E9-00F63FEBE5CC}"/>
            </a:ext>
          </a:extLst>
        </xdr:cNvPr>
        <xdr:cNvSpPr txBox="1">
          <a:spLocks noChangeArrowheads="1"/>
        </xdr:cNvSpPr>
      </xdr:nvSpPr>
      <xdr:spPr bwMode="auto">
        <a:xfrm>
          <a:off x="35199637" y="2057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213632"/>
    <xdr:sp macro="" textlink="">
      <xdr:nvSpPr>
        <xdr:cNvPr id="2043" name="Text Box 15">
          <a:extLst>
            <a:ext uri="{FF2B5EF4-FFF2-40B4-BE49-F238E27FC236}">
              <a16:creationId xmlns:a16="http://schemas.microsoft.com/office/drawing/2014/main" id="{9D5E9BB4-8AD4-41F2-9355-1B6E48F87AE5}"/>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2044" name="Text Box 15">
          <a:extLst>
            <a:ext uri="{FF2B5EF4-FFF2-40B4-BE49-F238E27FC236}">
              <a16:creationId xmlns:a16="http://schemas.microsoft.com/office/drawing/2014/main" id="{D554BB04-272C-4340-BD00-FEFB4E5B3AB8}"/>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045" name="Text Box 15">
          <a:extLst>
            <a:ext uri="{FF2B5EF4-FFF2-40B4-BE49-F238E27FC236}">
              <a16:creationId xmlns:a16="http://schemas.microsoft.com/office/drawing/2014/main" id="{C21ED483-52A0-41A0-8DCF-B979D6F2C4BA}"/>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046" name="Text Box 15">
          <a:extLst>
            <a:ext uri="{FF2B5EF4-FFF2-40B4-BE49-F238E27FC236}">
              <a16:creationId xmlns:a16="http://schemas.microsoft.com/office/drawing/2014/main" id="{19B673E8-DCA1-4D2D-B1B1-6E314DE92FBD}"/>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213632"/>
    <xdr:sp macro="" textlink="">
      <xdr:nvSpPr>
        <xdr:cNvPr id="2047" name="Text Box 15">
          <a:extLst>
            <a:ext uri="{FF2B5EF4-FFF2-40B4-BE49-F238E27FC236}">
              <a16:creationId xmlns:a16="http://schemas.microsoft.com/office/drawing/2014/main" id="{C4FD802A-CA07-42FB-8173-7CA4E1ABE54F}"/>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048" name="Text Box 15">
          <a:extLst>
            <a:ext uri="{FF2B5EF4-FFF2-40B4-BE49-F238E27FC236}">
              <a16:creationId xmlns:a16="http://schemas.microsoft.com/office/drawing/2014/main" id="{19DE2C0C-4246-4997-B0E9-E243EBA5DA2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049" name="Text Box 15">
          <a:extLst>
            <a:ext uri="{FF2B5EF4-FFF2-40B4-BE49-F238E27FC236}">
              <a16:creationId xmlns:a16="http://schemas.microsoft.com/office/drawing/2014/main" id="{38B87783-AB58-499C-9D9D-4551250CCD2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050" name="Text Box 15">
          <a:extLst>
            <a:ext uri="{FF2B5EF4-FFF2-40B4-BE49-F238E27FC236}">
              <a16:creationId xmlns:a16="http://schemas.microsoft.com/office/drawing/2014/main" id="{9431BA50-5A70-48C7-BA5E-75A623BF9A34}"/>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051" name="Text Box 15">
          <a:extLst>
            <a:ext uri="{FF2B5EF4-FFF2-40B4-BE49-F238E27FC236}">
              <a16:creationId xmlns:a16="http://schemas.microsoft.com/office/drawing/2014/main" id="{DFB9DC4F-ADB9-452B-B1D6-6EEE6F87E6DC}"/>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22</xdr:row>
      <xdr:rowOff>219075</xdr:rowOff>
    </xdr:from>
    <xdr:ext cx="95250" cy="442269"/>
    <xdr:sp macro="" textlink="">
      <xdr:nvSpPr>
        <xdr:cNvPr id="2052" name="Text Box 15">
          <a:extLst>
            <a:ext uri="{FF2B5EF4-FFF2-40B4-BE49-F238E27FC236}">
              <a16:creationId xmlns:a16="http://schemas.microsoft.com/office/drawing/2014/main" id="{CF63E595-27EE-49D8-9906-2D08BA31242C}"/>
            </a:ext>
          </a:extLst>
        </xdr:cNvPr>
        <xdr:cNvSpPr txBox="1">
          <a:spLocks noChangeArrowheads="1"/>
        </xdr:cNvSpPr>
      </xdr:nvSpPr>
      <xdr:spPr bwMode="auto">
        <a:xfrm>
          <a:off x="32829500" y="19167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22</xdr:row>
      <xdr:rowOff>238125</xdr:rowOff>
    </xdr:from>
    <xdr:ext cx="95250" cy="213632"/>
    <xdr:sp macro="" textlink="">
      <xdr:nvSpPr>
        <xdr:cNvPr id="2053" name="Text Box 15">
          <a:extLst>
            <a:ext uri="{FF2B5EF4-FFF2-40B4-BE49-F238E27FC236}">
              <a16:creationId xmlns:a16="http://schemas.microsoft.com/office/drawing/2014/main" id="{317E66F2-87F4-4C73-BEEC-607799024D58}"/>
            </a:ext>
          </a:extLst>
        </xdr:cNvPr>
        <xdr:cNvSpPr txBox="1">
          <a:spLocks noChangeArrowheads="1"/>
        </xdr:cNvSpPr>
      </xdr:nvSpPr>
      <xdr:spPr bwMode="auto">
        <a:xfrm>
          <a:off x="32877125" y="19186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054" name="Text Box 15">
          <a:extLst>
            <a:ext uri="{FF2B5EF4-FFF2-40B4-BE49-F238E27FC236}">
              <a16:creationId xmlns:a16="http://schemas.microsoft.com/office/drawing/2014/main" id="{21FBFBE0-DF88-496D-B783-09836A516E4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2055" name="Text Box 15">
          <a:extLst>
            <a:ext uri="{FF2B5EF4-FFF2-40B4-BE49-F238E27FC236}">
              <a16:creationId xmlns:a16="http://schemas.microsoft.com/office/drawing/2014/main" id="{4FBDB05B-A0ED-4460-8440-159CFAFF3BC6}"/>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056" name="Text Box 15">
          <a:extLst>
            <a:ext uri="{FF2B5EF4-FFF2-40B4-BE49-F238E27FC236}">
              <a16:creationId xmlns:a16="http://schemas.microsoft.com/office/drawing/2014/main" id="{6EECFF1C-E868-4D4E-9061-4CAA3887B8D4}"/>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057" name="Text Box 15">
          <a:extLst>
            <a:ext uri="{FF2B5EF4-FFF2-40B4-BE49-F238E27FC236}">
              <a16:creationId xmlns:a16="http://schemas.microsoft.com/office/drawing/2014/main" id="{EFDB6548-9C0C-4425-8F72-35A36E65EC99}"/>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058" name="Text Box 15">
          <a:extLst>
            <a:ext uri="{FF2B5EF4-FFF2-40B4-BE49-F238E27FC236}">
              <a16:creationId xmlns:a16="http://schemas.microsoft.com/office/drawing/2014/main" id="{FD3FF8F6-AAD0-4B25-A1F9-ECAD833FD814}"/>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2059" name="Text Box 15">
          <a:extLst>
            <a:ext uri="{FF2B5EF4-FFF2-40B4-BE49-F238E27FC236}">
              <a16:creationId xmlns:a16="http://schemas.microsoft.com/office/drawing/2014/main" id="{27B545F3-552C-4FCB-9A1E-9C8C1DE4D988}"/>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060" name="Text Box 15">
          <a:extLst>
            <a:ext uri="{FF2B5EF4-FFF2-40B4-BE49-F238E27FC236}">
              <a16:creationId xmlns:a16="http://schemas.microsoft.com/office/drawing/2014/main" id="{F3E88603-5BF2-4CA5-ADEE-67A539FCEE7B}"/>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2061" name="Text Box 15">
          <a:extLst>
            <a:ext uri="{FF2B5EF4-FFF2-40B4-BE49-F238E27FC236}">
              <a16:creationId xmlns:a16="http://schemas.microsoft.com/office/drawing/2014/main" id="{187DE465-68CC-46DB-97B7-C2C15B0A3D9C}"/>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2062" name="Text Box 15">
          <a:extLst>
            <a:ext uri="{FF2B5EF4-FFF2-40B4-BE49-F238E27FC236}">
              <a16:creationId xmlns:a16="http://schemas.microsoft.com/office/drawing/2014/main" id="{F22063BD-2FFF-4B41-AF9C-33A043E8DF54}"/>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063" name="Text Box 15">
          <a:extLst>
            <a:ext uri="{FF2B5EF4-FFF2-40B4-BE49-F238E27FC236}">
              <a16:creationId xmlns:a16="http://schemas.microsoft.com/office/drawing/2014/main" id="{95E5814A-5B5B-4143-9A44-7E0D76130952}"/>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2064" name="Text Box 15">
          <a:extLst>
            <a:ext uri="{FF2B5EF4-FFF2-40B4-BE49-F238E27FC236}">
              <a16:creationId xmlns:a16="http://schemas.microsoft.com/office/drawing/2014/main" id="{2CBC3577-E332-4BF0-BE23-8C18A1F6A840}"/>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213632"/>
    <xdr:sp macro="" textlink="">
      <xdr:nvSpPr>
        <xdr:cNvPr id="2065" name="Text Box 15">
          <a:extLst>
            <a:ext uri="{FF2B5EF4-FFF2-40B4-BE49-F238E27FC236}">
              <a16:creationId xmlns:a16="http://schemas.microsoft.com/office/drawing/2014/main" id="{E8A92055-54A7-42A7-8853-F149DFF22227}"/>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066" name="Text Box 15">
          <a:extLst>
            <a:ext uri="{FF2B5EF4-FFF2-40B4-BE49-F238E27FC236}">
              <a16:creationId xmlns:a16="http://schemas.microsoft.com/office/drawing/2014/main" id="{8B2BDA06-488F-476B-B600-E1F2EE412F16}"/>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213632"/>
    <xdr:sp macro="" textlink="">
      <xdr:nvSpPr>
        <xdr:cNvPr id="2067" name="Text Box 15">
          <a:extLst>
            <a:ext uri="{FF2B5EF4-FFF2-40B4-BE49-F238E27FC236}">
              <a16:creationId xmlns:a16="http://schemas.microsoft.com/office/drawing/2014/main" id="{06BCC4E4-A1FF-468F-901C-05E20BC9A3D8}"/>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22</xdr:row>
      <xdr:rowOff>504825</xdr:rowOff>
    </xdr:from>
    <xdr:ext cx="95250" cy="442269"/>
    <xdr:sp macro="" textlink="">
      <xdr:nvSpPr>
        <xdr:cNvPr id="2068" name="Text Box 15">
          <a:extLst>
            <a:ext uri="{FF2B5EF4-FFF2-40B4-BE49-F238E27FC236}">
              <a16:creationId xmlns:a16="http://schemas.microsoft.com/office/drawing/2014/main" id="{4A932384-62D6-4B7D-8B50-3FA42C970A38}"/>
            </a:ext>
          </a:extLst>
        </xdr:cNvPr>
        <xdr:cNvSpPr txBox="1">
          <a:spLocks noChangeArrowheads="1"/>
        </xdr:cNvSpPr>
      </xdr:nvSpPr>
      <xdr:spPr bwMode="auto">
        <a:xfrm>
          <a:off x="352266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069" name="Text Box 15">
          <a:extLst>
            <a:ext uri="{FF2B5EF4-FFF2-40B4-BE49-F238E27FC236}">
              <a16:creationId xmlns:a16="http://schemas.microsoft.com/office/drawing/2014/main" id="{99C299E7-1844-4F50-8CF5-4022EF7D884C}"/>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070" name="Text Box 15">
          <a:extLst>
            <a:ext uri="{FF2B5EF4-FFF2-40B4-BE49-F238E27FC236}">
              <a16:creationId xmlns:a16="http://schemas.microsoft.com/office/drawing/2014/main" id="{56584894-3367-4F01-8FAE-4CF2746AAF3C}"/>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213632"/>
    <xdr:sp macro="" textlink="">
      <xdr:nvSpPr>
        <xdr:cNvPr id="2071" name="Text Box 15">
          <a:extLst>
            <a:ext uri="{FF2B5EF4-FFF2-40B4-BE49-F238E27FC236}">
              <a16:creationId xmlns:a16="http://schemas.microsoft.com/office/drawing/2014/main" id="{4B13C8E6-397C-43F3-96E9-D0E1B2740B67}"/>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072" name="Text Box 15">
          <a:extLst>
            <a:ext uri="{FF2B5EF4-FFF2-40B4-BE49-F238E27FC236}">
              <a16:creationId xmlns:a16="http://schemas.microsoft.com/office/drawing/2014/main" id="{0A9C806A-5BF6-4589-9D1E-8C576190CC50}"/>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213632"/>
    <xdr:sp macro="" textlink="">
      <xdr:nvSpPr>
        <xdr:cNvPr id="2073" name="Text Box 15">
          <a:extLst>
            <a:ext uri="{FF2B5EF4-FFF2-40B4-BE49-F238E27FC236}">
              <a16:creationId xmlns:a16="http://schemas.microsoft.com/office/drawing/2014/main" id="{53AAEEC5-5947-48AF-B5C6-BA1E1BFF7B31}"/>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23</xdr:row>
      <xdr:rowOff>219075</xdr:rowOff>
    </xdr:from>
    <xdr:ext cx="95250" cy="442269"/>
    <xdr:sp macro="" textlink="">
      <xdr:nvSpPr>
        <xdr:cNvPr id="2074" name="Text Box 15">
          <a:extLst>
            <a:ext uri="{FF2B5EF4-FFF2-40B4-BE49-F238E27FC236}">
              <a16:creationId xmlns:a16="http://schemas.microsoft.com/office/drawing/2014/main" id="{1FD87D16-DDA8-4503-B69E-04E4A413BEBE}"/>
            </a:ext>
          </a:extLst>
        </xdr:cNvPr>
        <xdr:cNvSpPr txBox="1">
          <a:spLocks noChangeArrowheads="1"/>
        </xdr:cNvSpPr>
      </xdr:nvSpPr>
      <xdr:spPr bwMode="auto">
        <a:xfrm>
          <a:off x="32829500" y="20081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075" name="Text Box 15">
          <a:extLst>
            <a:ext uri="{FF2B5EF4-FFF2-40B4-BE49-F238E27FC236}">
              <a16:creationId xmlns:a16="http://schemas.microsoft.com/office/drawing/2014/main" id="{757D2982-861F-45B5-AF77-C93C345FB7C1}"/>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076" name="Text Box 15">
          <a:extLst>
            <a:ext uri="{FF2B5EF4-FFF2-40B4-BE49-F238E27FC236}">
              <a16:creationId xmlns:a16="http://schemas.microsoft.com/office/drawing/2014/main" id="{B99E57BA-F009-4D0C-A49E-6534313A6360}"/>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2077" name="Text Box 15">
          <a:extLst>
            <a:ext uri="{FF2B5EF4-FFF2-40B4-BE49-F238E27FC236}">
              <a16:creationId xmlns:a16="http://schemas.microsoft.com/office/drawing/2014/main" id="{C93F00D3-23BE-4CA4-84F2-EFA6A4EE707A}"/>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078" name="Text Box 15">
          <a:extLst>
            <a:ext uri="{FF2B5EF4-FFF2-40B4-BE49-F238E27FC236}">
              <a16:creationId xmlns:a16="http://schemas.microsoft.com/office/drawing/2014/main" id="{9DE5220B-391F-4775-B9FE-FD2C4C94E0CA}"/>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79" name="Text Box 16">
          <a:extLst>
            <a:ext uri="{FF2B5EF4-FFF2-40B4-BE49-F238E27FC236}">
              <a16:creationId xmlns:a16="http://schemas.microsoft.com/office/drawing/2014/main" id="{80455743-2741-49F2-9F9C-0198FF47FF4E}"/>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80" name="Text Box 17">
          <a:extLst>
            <a:ext uri="{FF2B5EF4-FFF2-40B4-BE49-F238E27FC236}">
              <a16:creationId xmlns:a16="http://schemas.microsoft.com/office/drawing/2014/main" id="{9A9E0C96-F3AF-4B9B-A0D6-057D8E8FBA00}"/>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81" name="Text Box 18">
          <a:extLst>
            <a:ext uri="{FF2B5EF4-FFF2-40B4-BE49-F238E27FC236}">
              <a16:creationId xmlns:a16="http://schemas.microsoft.com/office/drawing/2014/main" id="{174B4BD7-9CBF-47BC-B68D-0ACAAA912ADF}"/>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82" name="Text Box 19">
          <a:extLst>
            <a:ext uri="{FF2B5EF4-FFF2-40B4-BE49-F238E27FC236}">
              <a16:creationId xmlns:a16="http://schemas.microsoft.com/office/drawing/2014/main" id="{04F9225A-9052-48E4-8D7F-5EEE1E50AFDF}"/>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83" name="Text Box 16">
          <a:extLst>
            <a:ext uri="{FF2B5EF4-FFF2-40B4-BE49-F238E27FC236}">
              <a16:creationId xmlns:a16="http://schemas.microsoft.com/office/drawing/2014/main" id="{B4F84280-8F0C-4F78-986B-063AC5064F57}"/>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2084" name="Text Box 17">
          <a:extLst>
            <a:ext uri="{FF2B5EF4-FFF2-40B4-BE49-F238E27FC236}">
              <a16:creationId xmlns:a16="http://schemas.microsoft.com/office/drawing/2014/main" id="{DCC49061-7F5D-40AD-9302-27B69EFDAA66}"/>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23</xdr:row>
      <xdr:rowOff>15875</xdr:rowOff>
    </xdr:from>
    <xdr:ext cx="95250" cy="171450"/>
    <xdr:sp macro="" textlink="">
      <xdr:nvSpPr>
        <xdr:cNvPr id="2085" name="Text Box 18">
          <a:extLst>
            <a:ext uri="{FF2B5EF4-FFF2-40B4-BE49-F238E27FC236}">
              <a16:creationId xmlns:a16="http://schemas.microsoft.com/office/drawing/2014/main" id="{3E1F8FBB-45CE-4F37-81EB-B16160C02882}"/>
            </a:ext>
          </a:extLst>
        </xdr:cNvPr>
        <xdr:cNvSpPr txBox="1">
          <a:spLocks noChangeArrowheads="1"/>
        </xdr:cNvSpPr>
      </xdr:nvSpPr>
      <xdr:spPr bwMode="auto">
        <a:xfrm>
          <a:off x="3286601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86" name="Text Box 16">
          <a:extLst>
            <a:ext uri="{FF2B5EF4-FFF2-40B4-BE49-F238E27FC236}">
              <a16:creationId xmlns:a16="http://schemas.microsoft.com/office/drawing/2014/main" id="{420B7B13-1FD7-429E-854F-2AE4CC93A82C}"/>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87" name="Text Box 17">
          <a:extLst>
            <a:ext uri="{FF2B5EF4-FFF2-40B4-BE49-F238E27FC236}">
              <a16:creationId xmlns:a16="http://schemas.microsoft.com/office/drawing/2014/main" id="{C79362BA-5EF9-431E-90FD-25B82F6A7AC1}"/>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88" name="Text Box 18">
          <a:extLst>
            <a:ext uri="{FF2B5EF4-FFF2-40B4-BE49-F238E27FC236}">
              <a16:creationId xmlns:a16="http://schemas.microsoft.com/office/drawing/2014/main" id="{DE8A98F6-C59A-41F2-9235-058FCBA918C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89" name="Text Box 19">
          <a:extLst>
            <a:ext uri="{FF2B5EF4-FFF2-40B4-BE49-F238E27FC236}">
              <a16:creationId xmlns:a16="http://schemas.microsoft.com/office/drawing/2014/main" id="{57D22519-A4BE-46AC-A82D-77E979ACAF4C}"/>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90" name="Text Box 16">
          <a:extLst>
            <a:ext uri="{FF2B5EF4-FFF2-40B4-BE49-F238E27FC236}">
              <a16:creationId xmlns:a16="http://schemas.microsoft.com/office/drawing/2014/main" id="{FED9800B-2BFC-4962-9A83-B7BABF609A0E}"/>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091" name="Text Box 15">
          <a:extLst>
            <a:ext uri="{FF2B5EF4-FFF2-40B4-BE49-F238E27FC236}">
              <a16:creationId xmlns:a16="http://schemas.microsoft.com/office/drawing/2014/main" id="{DB416EEB-7D3A-4561-BC10-6CFF4D67BA73}"/>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092" name="Text Box 15">
          <a:extLst>
            <a:ext uri="{FF2B5EF4-FFF2-40B4-BE49-F238E27FC236}">
              <a16:creationId xmlns:a16="http://schemas.microsoft.com/office/drawing/2014/main" id="{133A1F2D-B8FB-4595-AA6D-4DF6CE7666C9}"/>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93" name="Text Box 16">
          <a:extLst>
            <a:ext uri="{FF2B5EF4-FFF2-40B4-BE49-F238E27FC236}">
              <a16:creationId xmlns:a16="http://schemas.microsoft.com/office/drawing/2014/main" id="{17A3F0C3-4736-436B-88F8-E1EE86C56C81}"/>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94" name="Text Box 17">
          <a:extLst>
            <a:ext uri="{FF2B5EF4-FFF2-40B4-BE49-F238E27FC236}">
              <a16:creationId xmlns:a16="http://schemas.microsoft.com/office/drawing/2014/main" id="{AD8D8675-EF04-4C08-8F18-80005B9447F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95" name="Text Box 18">
          <a:extLst>
            <a:ext uri="{FF2B5EF4-FFF2-40B4-BE49-F238E27FC236}">
              <a16:creationId xmlns:a16="http://schemas.microsoft.com/office/drawing/2014/main" id="{C6DC2E2F-BEA7-432D-A612-D2DBD75C4C9A}"/>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96" name="Text Box 19">
          <a:extLst>
            <a:ext uri="{FF2B5EF4-FFF2-40B4-BE49-F238E27FC236}">
              <a16:creationId xmlns:a16="http://schemas.microsoft.com/office/drawing/2014/main" id="{E7BC6467-0282-4972-A6D9-CA6D90CD79DC}"/>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97" name="Text Box 16">
          <a:extLst>
            <a:ext uri="{FF2B5EF4-FFF2-40B4-BE49-F238E27FC236}">
              <a16:creationId xmlns:a16="http://schemas.microsoft.com/office/drawing/2014/main" id="{04CD4FC0-3A90-48F9-85E4-E33060DA2019}"/>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2098" name="Text Box 17">
          <a:extLst>
            <a:ext uri="{FF2B5EF4-FFF2-40B4-BE49-F238E27FC236}">
              <a16:creationId xmlns:a16="http://schemas.microsoft.com/office/drawing/2014/main" id="{9BF17025-B0A1-43EC-AA5E-5D9D88143C7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2099" name="Text Box 18">
          <a:extLst>
            <a:ext uri="{FF2B5EF4-FFF2-40B4-BE49-F238E27FC236}">
              <a16:creationId xmlns:a16="http://schemas.microsoft.com/office/drawing/2014/main" id="{BB8693A3-F8C3-4497-AB30-97D2D471F34A}"/>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2100" name="Text Box 15">
          <a:extLst>
            <a:ext uri="{FF2B5EF4-FFF2-40B4-BE49-F238E27FC236}">
              <a16:creationId xmlns:a16="http://schemas.microsoft.com/office/drawing/2014/main" id="{EE646127-4EE1-4982-ABC4-36A20906D897}"/>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101" name="Text Box 15">
          <a:extLst>
            <a:ext uri="{FF2B5EF4-FFF2-40B4-BE49-F238E27FC236}">
              <a16:creationId xmlns:a16="http://schemas.microsoft.com/office/drawing/2014/main" id="{40B10E16-8EB2-42A3-B276-4CB4193C30DF}"/>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102" name="Text Box 15">
          <a:extLst>
            <a:ext uri="{FF2B5EF4-FFF2-40B4-BE49-F238E27FC236}">
              <a16:creationId xmlns:a16="http://schemas.microsoft.com/office/drawing/2014/main" id="{66A3F1F1-6376-46B6-953D-461D94A61F4F}"/>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103" name="Text Box 15">
          <a:extLst>
            <a:ext uri="{FF2B5EF4-FFF2-40B4-BE49-F238E27FC236}">
              <a16:creationId xmlns:a16="http://schemas.microsoft.com/office/drawing/2014/main" id="{EFB432E1-E8C7-4CCD-B6EF-9AAB08C18F56}"/>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2104" name="Text Box 15">
          <a:extLst>
            <a:ext uri="{FF2B5EF4-FFF2-40B4-BE49-F238E27FC236}">
              <a16:creationId xmlns:a16="http://schemas.microsoft.com/office/drawing/2014/main" id="{F5E346CA-FF18-44E4-8876-DA72D90FC44F}"/>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105" name="Text Box 15">
          <a:extLst>
            <a:ext uri="{FF2B5EF4-FFF2-40B4-BE49-F238E27FC236}">
              <a16:creationId xmlns:a16="http://schemas.microsoft.com/office/drawing/2014/main" id="{B580C0D5-479E-47A1-A055-AA2276BCD630}"/>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106" name="Text Box 15">
          <a:extLst>
            <a:ext uri="{FF2B5EF4-FFF2-40B4-BE49-F238E27FC236}">
              <a16:creationId xmlns:a16="http://schemas.microsoft.com/office/drawing/2014/main" id="{B9544A82-923D-435E-A29A-666FDEE55022}"/>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107" name="Text Box 15">
          <a:extLst>
            <a:ext uri="{FF2B5EF4-FFF2-40B4-BE49-F238E27FC236}">
              <a16:creationId xmlns:a16="http://schemas.microsoft.com/office/drawing/2014/main" id="{68A8C234-4BDE-4563-ACA9-182845AB60ED}"/>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2108" name="Text Box 15">
          <a:extLst>
            <a:ext uri="{FF2B5EF4-FFF2-40B4-BE49-F238E27FC236}">
              <a16:creationId xmlns:a16="http://schemas.microsoft.com/office/drawing/2014/main" id="{12680A86-91AE-459B-B93F-38E9CDB7DFAD}"/>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109" name="Text Box 15">
          <a:extLst>
            <a:ext uri="{FF2B5EF4-FFF2-40B4-BE49-F238E27FC236}">
              <a16:creationId xmlns:a16="http://schemas.microsoft.com/office/drawing/2014/main" id="{F1E81D34-7982-47BF-9387-AC09EC30ABC1}"/>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2110" name="Text Box 15">
          <a:extLst>
            <a:ext uri="{FF2B5EF4-FFF2-40B4-BE49-F238E27FC236}">
              <a16:creationId xmlns:a16="http://schemas.microsoft.com/office/drawing/2014/main" id="{A2708198-7D68-4670-ACD6-813B50244827}"/>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2111" name="Text Box 15">
          <a:extLst>
            <a:ext uri="{FF2B5EF4-FFF2-40B4-BE49-F238E27FC236}">
              <a16:creationId xmlns:a16="http://schemas.microsoft.com/office/drawing/2014/main" id="{F56A4E06-8468-49F1-8EDD-ABE0B87A7995}"/>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2112" name="Text Box 15">
          <a:extLst>
            <a:ext uri="{FF2B5EF4-FFF2-40B4-BE49-F238E27FC236}">
              <a16:creationId xmlns:a16="http://schemas.microsoft.com/office/drawing/2014/main" id="{AFA8DE94-C423-471C-B616-4A7B387A36E2}"/>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2113" name="Text Box 15">
          <a:extLst>
            <a:ext uri="{FF2B5EF4-FFF2-40B4-BE49-F238E27FC236}">
              <a16:creationId xmlns:a16="http://schemas.microsoft.com/office/drawing/2014/main" id="{9F3FEBC9-EA9B-4D86-82A0-39FBFB365263}"/>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114" name="Text Box 16">
          <a:extLst>
            <a:ext uri="{FF2B5EF4-FFF2-40B4-BE49-F238E27FC236}">
              <a16:creationId xmlns:a16="http://schemas.microsoft.com/office/drawing/2014/main" id="{E8D0C342-3D3F-457B-A211-18F0EEB89F29}"/>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115" name="Text Box 17">
          <a:extLst>
            <a:ext uri="{FF2B5EF4-FFF2-40B4-BE49-F238E27FC236}">
              <a16:creationId xmlns:a16="http://schemas.microsoft.com/office/drawing/2014/main" id="{93C1B745-003E-4223-AFC3-672AF70B3D94}"/>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116" name="Text Box 18">
          <a:extLst>
            <a:ext uri="{FF2B5EF4-FFF2-40B4-BE49-F238E27FC236}">
              <a16:creationId xmlns:a16="http://schemas.microsoft.com/office/drawing/2014/main" id="{EDDAF02D-A65B-4324-8CEE-071378A13558}"/>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117" name="Text Box 19">
          <a:extLst>
            <a:ext uri="{FF2B5EF4-FFF2-40B4-BE49-F238E27FC236}">
              <a16:creationId xmlns:a16="http://schemas.microsoft.com/office/drawing/2014/main" id="{118BAF12-23EC-4162-A786-CF9BD487FB32}"/>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118" name="Text Box 16">
          <a:extLst>
            <a:ext uri="{FF2B5EF4-FFF2-40B4-BE49-F238E27FC236}">
              <a16:creationId xmlns:a16="http://schemas.microsoft.com/office/drawing/2014/main" id="{919ED69D-D4EF-4304-A51E-1E5C9E53EF88}"/>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0</xdr:rowOff>
    </xdr:from>
    <xdr:ext cx="95250" cy="171450"/>
    <xdr:sp macro="" textlink="">
      <xdr:nvSpPr>
        <xdr:cNvPr id="2119" name="Text Box 17">
          <a:extLst>
            <a:ext uri="{FF2B5EF4-FFF2-40B4-BE49-F238E27FC236}">
              <a16:creationId xmlns:a16="http://schemas.microsoft.com/office/drawing/2014/main" id="{70BA93B7-3DC8-4FB1-AA23-4DB6770DFAE0}"/>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22</xdr:row>
      <xdr:rowOff>15875</xdr:rowOff>
    </xdr:from>
    <xdr:ext cx="95250" cy="171450"/>
    <xdr:sp macro="" textlink="">
      <xdr:nvSpPr>
        <xdr:cNvPr id="2120" name="Text Box 18">
          <a:extLst>
            <a:ext uri="{FF2B5EF4-FFF2-40B4-BE49-F238E27FC236}">
              <a16:creationId xmlns:a16="http://schemas.microsoft.com/office/drawing/2014/main" id="{D3F8EDB6-5C82-4AA6-A65D-07D1088F5B72}"/>
            </a:ext>
          </a:extLst>
        </xdr:cNvPr>
        <xdr:cNvSpPr txBox="1">
          <a:spLocks noChangeArrowheads="1"/>
        </xdr:cNvSpPr>
      </xdr:nvSpPr>
      <xdr:spPr bwMode="auto">
        <a:xfrm>
          <a:off x="32866012" y="18964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21" name="Text Box 16">
          <a:extLst>
            <a:ext uri="{FF2B5EF4-FFF2-40B4-BE49-F238E27FC236}">
              <a16:creationId xmlns:a16="http://schemas.microsoft.com/office/drawing/2014/main" id="{8F90CD54-3E5C-476E-800C-B880FA86784C}"/>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22" name="Text Box 17">
          <a:extLst>
            <a:ext uri="{FF2B5EF4-FFF2-40B4-BE49-F238E27FC236}">
              <a16:creationId xmlns:a16="http://schemas.microsoft.com/office/drawing/2014/main" id="{1CD7FBEC-77EA-4589-8FC3-6AD11BB08B8A}"/>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23" name="Text Box 18">
          <a:extLst>
            <a:ext uri="{FF2B5EF4-FFF2-40B4-BE49-F238E27FC236}">
              <a16:creationId xmlns:a16="http://schemas.microsoft.com/office/drawing/2014/main" id="{5646BEED-CB4E-4F4B-A2B1-29D7421F5F67}"/>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24" name="Text Box 19">
          <a:extLst>
            <a:ext uri="{FF2B5EF4-FFF2-40B4-BE49-F238E27FC236}">
              <a16:creationId xmlns:a16="http://schemas.microsoft.com/office/drawing/2014/main" id="{A4D60318-679C-4347-917C-6C946AEF1C6C}"/>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25" name="Text Box 16">
          <a:extLst>
            <a:ext uri="{FF2B5EF4-FFF2-40B4-BE49-F238E27FC236}">
              <a16:creationId xmlns:a16="http://schemas.microsoft.com/office/drawing/2014/main" id="{BF2BF91B-0CC0-4C32-86D8-B7BED20928F0}"/>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2126" name="Text Box 15">
          <a:extLst>
            <a:ext uri="{FF2B5EF4-FFF2-40B4-BE49-F238E27FC236}">
              <a16:creationId xmlns:a16="http://schemas.microsoft.com/office/drawing/2014/main" id="{F52BD7CC-C65B-4C7B-AF48-CC96B18CD0EF}"/>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213632"/>
    <xdr:sp macro="" textlink="">
      <xdr:nvSpPr>
        <xdr:cNvPr id="2127" name="Text Box 15">
          <a:extLst>
            <a:ext uri="{FF2B5EF4-FFF2-40B4-BE49-F238E27FC236}">
              <a16:creationId xmlns:a16="http://schemas.microsoft.com/office/drawing/2014/main" id="{B0C61A38-8F4C-4FB8-AFD7-84F31A9B6C00}"/>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28" name="Text Box 16">
          <a:extLst>
            <a:ext uri="{FF2B5EF4-FFF2-40B4-BE49-F238E27FC236}">
              <a16:creationId xmlns:a16="http://schemas.microsoft.com/office/drawing/2014/main" id="{741432E2-520C-47A1-B052-58F2CEC5C967}"/>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29" name="Text Box 17">
          <a:extLst>
            <a:ext uri="{FF2B5EF4-FFF2-40B4-BE49-F238E27FC236}">
              <a16:creationId xmlns:a16="http://schemas.microsoft.com/office/drawing/2014/main" id="{9298E4D1-4984-4523-9CC2-58528ADC039A}"/>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30" name="Text Box 18">
          <a:extLst>
            <a:ext uri="{FF2B5EF4-FFF2-40B4-BE49-F238E27FC236}">
              <a16:creationId xmlns:a16="http://schemas.microsoft.com/office/drawing/2014/main" id="{B01D57F2-6F20-41B5-9A5A-D486D8A888A8}"/>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31" name="Text Box 19">
          <a:extLst>
            <a:ext uri="{FF2B5EF4-FFF2-40B4-BE49-F238E27FC236}">
              <a16:creationId xmlns:a16="http://schemas.microsoft.com/office/drawing/2014/main" id="{DD0B6D2A-D1C8-4798-8307-5558917BF1BF}"/>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32" name="Text Box 16">
          <a:extLst>
            <a:ext uri="{FF2B5EF4-FFF2-40B4-BE49-F238E27FC236}">
              <a16:creationId xmlns:a16="http://schemas.microsoft.com/office/drawing/2014/main" id="{2CC1C9C4-3C60-4E36-AE87-85EE6B3081BD}"/>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0</xdr:rowOff>
    </xdr:from>
    <xdr:ext cx="95250" cy="171450"/>
    <xdr:sp macro="" textlink="">
      <xdr:nvSpPr>
        <xdr:cNvPr id="2133" name="Text Box 17">
          <a:extLst>
            <a:ext uri="{FF2B5EF4-FFF2-40B4-BE49-F238E27FC236}">
              <a16:creationId xmlns:a16="http://schemas.microsoft.com/office/drawing/2014/main" id="{A13FF2B0-F514-427B-B6DD-6A0DDD2E0E02}"/>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22</xdr:row>
      <xdr:rowOff>15875</xdr:rowOff>
    </xdr:from>
    <xdr:ext cx="95250" cy="171450"/>
    <xdr:sp macro="" textlink="">
      <xdr:nvSpPr>
        <xdr:cNvPr id="2134" name="Text Box 18">
          <a:extLst>
            <a:ext uri="{FF2B5EF4-FFF2-40B4-BE49-F238E27FC236}">
              <a16:creationId xmlns:a16="http://schemas.microsoft.com/office/drawing/2014/main" id="{95731473-4705-4F99-97C5-3996F2143483}"/>
            </a:ext>
          </a:extLst>
        </xdr:cNvPr>
        <xdr:cNvSpPr txBox="1">
          <a:spLocks noChangeArrowheads="1"/>
        </xdr:cNvSpPr>
      </xdr:nvSpPr>
      <xdr:spPr bwMode="auto">
        <a:xfrm>
          <a:off x="35196462" y="18964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2135" name="Text Box 15">
          <a:extLst>
            <a:ext uri="{FF2B5EF4-FFF2-40B4-BE49-F238E27FC236}">
              <a16:creationId xmlns:a16="http://schemas.microsoft.com/office/drawing/2014/main" id="{1C3F904C-BFD9-43D3-B374-F7E27A74C5F1}"/>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213632"/>
    <xdr:sp macro="" textlink="">
      <xdr:nvSpPr>
        <xdr:cNvPr id="2136" name="Text Box 15">
          <a:extLst>
            <a:ext uri="{FF2B5EF4-FFF2-40B4-BE49-F238E27FC236}">
              <a16:creationId xmlns:a16="http://schemas.microsoft.com/office/drawing/2014/main" id="{87A170EE-A1A5-48A8-BDFB-8F0A9A1153C8}"/>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2137" name="Text Box 15">
          <a:extLst>
            <a:ext uri="{FF2B5EF4-FFF2-40B4-BE49-F238E27FC236}">
              <a16:creationId xmlns:a16="http://schemas.microsoft.com/office/drawing/2014/main" id="{B19176C2-B21D-4DA7-A719-2DF761E2CDE4}"/>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213632"/>
    <xdr:sp macro="" textlink="">
      <xdr:nvSpPr>
        <xdr:cNvPr id="2138" name="Text Box 15">
          <a:extLst>
            <a:ext uri="{FF2B5EF4-FFF2-40B4-BE49-F238E27FC236}">
              <a16:creationId xmlns:a16="http://schemas.microsoft.com/office/drawing/2014/main" id="{386A5C7D-4A35-420E-A087-B57D5A66008B}"/>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2139" name="Text Box 15">
          <a:extLst>
            <a:ext uri="{FF2B5EF4-FFF2-40B4-BE49-F238E27FC236}">
              <a16:creationId xmlns:a16="http://schemas.microsoft.com/office/drawing/2014/main" id="{AF4569CC-33AD-47D9-A6CF-7D00939093BD}"/>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213632"/>
    <xdr:sp macro="" textlink="">
      <xdr:nvSpPr>
        <xdr:cNvPr id="2140" name="Text Box 15">
          <a:extLst>
            <a:ext uri="{FF2B5EF4-FFF2-40B4-BE49-F238E27FC236}">
              <a16:creationId xmlns:a16="http://schemas.microsoft.com/office/drawing/2014/main" id="{26AFB089-3814-4B4A-A81A-D1A19DB37DBA}"/>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2141" name="Text Box 15">
          <a:extLst>
            <a:ext uri="{FF2B5EF4-FFF2-40B4-BE49-F238E27FC236}">
              <a16:creationId xmlns:a16="http://schemas.microsoft.com/office/drawing/2014/main" id="{6BEF7191-3817-4B38-ADDD-D9353D3253F2}"/>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213632"/>
    <xdr:sp macro="" textlink="">
      <xdr:nvSpPr>
        <xdr:cNvPr id="2142" name="Text Box 15">
          <a:extLst>
            <a:ext uri="{FF2B5EF4-FFF2-40B4-BE49-F238E27FC236}">
              <a16:creationId xmlns:a16="http://schemas.microsoft.com/office/drawing/2014/main" id="{273BE15D-E0DE-4B29-B075-680F6E0F749E}"/>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2143" name="Text Box 15">
          <a:extLst>
            <a:ext uri="{FF2B5EF4-FFF2-40B4-BE49-F238E27FC236}">
              <a16:creationId xmlns:a16="http://schemas.microsoft.com/office/drawing/2014/main" id="{9089780E-AB19-412D-A2BA-931522850F6A}"/>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213632"/>
    <xdr:sp macro="" textlink="">
      <xdr:nvSpPr>
        <xdr:cNvPr id="2144" name="Text Box 15">
          <a:extLst>
            <a:ext uri="{FF2B5EF4-FFF2-40B4-BE49-F238E27FC236}">
              <a16:creationId xmlns:a16="http://schemas.microsoft.com/office/drawing/2014/main" id="{8497D072-1844-452D-A238-6F3C72CF03F0}"/>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2145" name="Text Box 15">
          <a:extLst>
            <a:ext uri="{FF2B5EF4-FFF2-40B4-BE49-F238E27FC236}">
              <a16:creationId xmlns:a16="http://schemas.microsoft.com/office/drawing/2014/main" id="{F5767679-AED0-4FAE-A188-0CDFB5228790}"/>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213632"/>
    <xdr:sp macro="" textlink="">
      <xdr:nvSpPr>
        <xdr:cNvPr id="2146" name="Text Box 15">
          <a:extLst>
            <a:ext uri="{FF2B5EF4-FFF2-40B4-BE49-F238E27FC236}">
              <a16:creationId xmlns:a16="http://schemas.microsoft.com/office/drawing/2014/main" id="{0BCEA9BD-EE27-4965-BA57-EEE50E8AF2D6}"/>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2147" name="Text Box 15">
          <a:extLst>
            <a:ext uri="{FF2B5EF4-FFF2-40B4-BE49-F238E27FC236}">
              <a16:creationId xmlns:a16="http://schemas.microsoft.com/office/drawing/2014/main" id="{4128E12D-7E54-4DBE-A59A-AF0BBBF2FD36}"/>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213632"/>
    <xdr:sp macro="" textlink="">
      <xdr:nvSpPr>
        <xdr:cNvPr id="2148" name="Text Box 15">
          <a:extLst>
            <a:ext uri="{FF2B5EF4-FFF2-40B4-BE49-F238E27FC236}">
              <a16:creationId xmlns:a16="http://schemas.microsoft.com/office/drawing/2014/main" id="{21797C50-A499-4A09-9648-73EB8B81BB22}"/>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2149" name="Text Box 16">
          <a:extLst>
            <a:ext uri="{FF2B5EF4-FFF2-40B4-BE49-F238E27FC236}">
              <a16:creationId xmlns:a16="http://schemas.microsoft.com/office/drawing/2014/main" id="{3C2992C9-3D01-4739-B2F3-5EC982D870F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2150" name="Text Box 17">
          <a:extLst>
            <a:ext uri="{FF2B5EF4-FFF2-40B4-BE49-F238E27FC236}">
              <a16:creationId xmlns:a16="http://schemas.microsoft.com/office/drawing/2014/main" id="{3D80F171-C455-49B0-99F3-B39C663E638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2151" name="Text Box 18">
          <a:extLst>
            <a:ext uri="{FF2B5EF4-FFF2-40B4-BE49-F238E27FC236}">
              <a16:creationId xmlns:a16="http://schemas.microsoft.com/office/drawing/2014/main" id="{A052B499-DC30-47F6-A4CC-69EB3C13537E}"/>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2152" name="Text Box 19">
          <a:extLst>
            <a:ext uri="{FF2B5EF4-FFF2-40B4-BE49-F238E27FC236}">
              <a16:creationId xmlns:a16="http://schemas.microsoft.com/office/drawing/2014/main" id="{16EB947D-EBC0-4154-A3FE-1D969BAFA32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2153" name="Text Box 16">
          <a:extLst>
            <a:ext uri="{FF2B5EF4-FFF2-40B4-BE49-F238E27FC236}">
              <a16:creationId xmlns:a16="http://schemas.microsoft.com/office/drawing/2014/main" id="{44C21168-8A9F-4EAA-ADC8-9D18CEDB2A7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0</xdr:rowOff>
    </xdr:from>
    <xdr:ext cx="95250" cy="171450"/>
    <xdr:sp macro="" textlink="">
      <xdr:nvSpPr>
        <xdr:cNvPr id="2154" name="Text Box 17">
          <a:extLst>
            <a:ext uri="{FF2B5EF4-FFF2-40B4-BE49-F238E27FC236}">
              <a16:creationId xmlns:a16="http://schemas.microsoft.com/office/drawing/2014/main" id="{0AADD5D0-E9F9-406B-917F-F579E6346177}"/>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21</xdr:row>
      <xdr:rowOff>15875</xdr:rowOff>
    </xdr:from>
    <xdr:ext cx="95250" cy="171450"/>
    <xdr:sp macro="" textlink="">
      <xdr:nvSpPr>
        <xdr:cNvPr id="2155" name="Text Box 18">
          <a:extLst>
            <a:ext uri="{FF2B5EF4-FFF2-40B4-BE49-F238E27FC236}">
              <a16:creationId xmlns:a16="http://schemas.microsoft.com/office/drawing/2014/main" id="{8BB967F4-9589-4FE7-B5A0-1AC7DA69595A}"/>
            </a:ext>
          </a:extLst>
        </xdr:cNvPr>
        <xdr:cNvSpPr txBox="1">
          <a:spLocks noChangeArrowheads="1"/>
        </xdr:cNvSpPr>
      </xdr:nvSpPr>
      <xdr:spPr bwMode="auto">
        <a:xfrm>
          <a:off x="32866012" y="18049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56" name="Text Box 16">
          <a:extLst>
            <a:ext uri="{FF2B5EF4-FFF2-40B4-BE49-F238E27FC236}">
              <a16:creationId xmlns:a16="http://schemas.microsoft.com/office/drawing/2014/main" id="{DB249603-BD40-4F49-BE45-F6B1370E99C6}"/>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57" name="Text Box 17">
          <a:extLst>
            <a:ext uri="{FF2B5EF4-FFF2-40B4-BE49-F238E27FC236}">
              <a16:creationId xmlns:a16="http://schemas.microsoft.com/office/drawing/2014/main" id="{C4C161E5-06E8-427E-8FA2-275C7451B7AC}"/>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58" name="Text Box 18">
          <a:extLst>
            <a:ext uri="{FF2B5EF4-FFF2-40B4-BE49-F238E27FC236}">
              <a16:creationId xmlns:a16="http://schemas.microsoft.com/office/drawing/2014/main" id="{0731F1B9-8575-44FF-991C-92D487A3F186}"/>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59" name="Text Box 19">
          <a:extLst>
            <a:ext uri="{FF2B5EF4-FFF2-40B4-BE49-F238E27FC236}">
              <a16:creationId xmlns:a16="http://schemas.microsoft.com/office/drawing/2014/main" id="{4673045A-1E5A-4297-BE94-5625BB6606FF}"/>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60" name="Text Box 16">
          <a:extLst>
            <a:ext uri="{FF2B5EF4-FFF2-40B4-BE49-F238E27FC236}">
              <a16:creationId xmlns:a16="http://schemas.microsoft.com/office/drawing/2014/main" id="{A3AA3F40-AE00-4DF1-BBB0-7338B5FCD3C1}"/>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61" name="Text Box 15">
          <a:extLst>
            <a:ext uri="{FF2B5EF4-FFF2-40B4-BE49-F238E27FC236}">
              <a16:creationId xmlns:a16="http://schemas.microsoft.com/office/drawing/2014/main" id="{3EAC2CFD-A7FD-4912-A3E7-7C73C997BE5C}"/>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62" name="Text Box 16">
          <a:extLst>
            <a:ext uri="{FF2B5EF4-FFF2-40B4-BE49-F238E27FC236}">
              <a16:creationId xmlns:a16="http://schemas.microsoft.com/office/drawing/2014/main" id="{D41F0C03-B5F3-4CE6-866D-E82762947868}"/>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63" name="Text Box 17">
          <a:extLst>
            <a:ext uri="{FF2B5EF4-FFF2-40B4-BE49-F238E27FC236}">
              <a16:creationId xmlns:a16="http://schemas.microsoft.com/office/drawing/2014/main" id="{21C9CA91-7D4F-42F6-B954-BE505B52B7E0}"/>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64" name="Text Box 18">
          <a:extLst>
            <a:ext uri="{FF2B5EF4-FFF2-40B4-BE49-F238E27FC236}">
              <a16:creationId xmlns:a16="http://schemas.microsoft.com/office/drawing/2014/main" id="{DCB46515-5603-4692-A5B4-C1D9FE785B02}"/>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65" name="Text Box 19">
          <a:extLst>
            <a:ext uri="{FF2B5EF4-FFF2-40B4-BE49-F238E27FC236}">
              <a16:creationId xmlns:a16="http://schemas.microsoft.com/office/drawing/2014/main" id="{9D3280D2-EEA6-46BF-A0B0-FB6DF44616AE}"/>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66" name="Text Box 16">
          <a:extLst>
            <a:ext uri="{FF2B5EF4-FFF2-40B4-BE49-F238E27FC236}">
              <a16:creationId xmlns:a16="http://schemas.microsoft.com/office/drawing/2014/main" id="{528F11DE-90E6-4B38-8344-420E8D0797B5}"/>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0</xdr:rowOff>
    </xdr:from>
    <xdr:ext cx="95250" cy="171450"/>
    <xdr:sp macro="" textlink="">
      <xdr:nvSpPr>
        <xdr:cNvPr id="2167" name="Text Box 17">
          <a:extLst>
            <a:ext uri="{FF2B5EF4-FFF2-40B4-BE49-F238E27FC236}">
              <a16:creationId xmlns:a16="http://schemas.microsoft.com/office/drawing/2014/main" id="{F1F32E55-2012-4744-A460-048BBEB23263}"/>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21</xdr:row>
      <xdr:rowOff>15875</xdr:rowOff>
    </xdr:from>
    <xdr:ext cx="95250" cy="171450"/>
    <xdr:sp macro="" textlink="">
      <xdr:nvSpPr>
        <xdr:cNvPr id="2168" name="Text Box 18">
          <a:extLst>
            <a:ext uri="{FF2B5EF4-FFF2-40B4-BE49-F238E27FC236}">
              <a16:creationId xmlns:a16="http://schemas.microsoft.com/office/drawing/2014/main" id="{BCCD06A0-E9A2-4E1D-BF3F-036D3463DE56}"/>
            </a:ext>
          </a:extLst>
        </xdr:cNvPr>
        <xdr:cNvSpPr txBox="1">
          <a:spLocks noChangeArrowheads="1"/>
        </xdr:cNvSpPr>
      </xdr:nvSpPr>
      <xdr:spPr bwMode="auto">
        <a:xfrm>
          <a:off x="35196462" y="18049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69" name="Text Box 15">
          <a:extLst>
            <a:ext uri="{FF2B5EF4-FFF2-40B4-BE49-F238E27FC236}">
              <a16:creationId xmlns:a16="http://schemas.microsoft.com/office/drawing/2014/main" id="{0E464A0A-E165-44F2-830D-D6B7E2D361EC}"/>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70" name="Text Box 15">
          <a:extLst>
            <a:ext uri="{FF2B5EF4-FFF2-40B4-BE49-F238E27FC236}">
              <a16:creationId xmlns:a16="http://schemas.microsoft.com/office/drawing/2014/main" id="{628F2C93-E1DF-4551-941A-65972AEAE8B4}"/>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71" name="Text Box 15">
          <a:extLst>
            <a:ext uri="{FF2B5EF4-FFF2-40B4-BE49-F238E27FC236}">
              <a16:creationId xmlns:a16="http://schemas.microsoft.com/office/drawing/2014/main" id="{99662275-DD86-454B-9034-B24BE5C9DF2A}"/>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72" name="Text Box 15">
          <a:extLst>
            <a:ext uri="{FF2B5EF4-FFF2-40B4-BE49-F238E27FC236}">
              <a16:creationId xmlns:a16="http://schemas.microsoft.com/office/drawing/2014/main" id="{CAF4EDB3-3F65-4FD5-9408-FB023222014B}"/>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73" name="Text Box 15">
          <a:extLst>
            <a:ext uri="{FF2B5EF4-FFF2-40B4-BE49-F238E27FC236}">
              <a16:creationId xmlns:a16="http://schemas.microsoft.com/office/drawing/2014/main" id="{DD9343B4-7CFD-47D6-A5B6-F1706E2AAD1E}"/>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74" name="Text Box 15">
          <a:extLst>
            <a:ext uri="{FF2B5EF4-FFF2-40B4-BE49-F238E27FC236}">
              <a16:creationId xmlns:a16="http://schemas.microsoft.com/office/drawing/2014/main" id="{CF52375A-8AFB-4056-9530-5DE55C43CF0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75" name="Text Box 15">
          <a:extLst>
            <a:ext uri="{FF2B5EF4-FFF2-40B4-BE49-F238E27FC236}">
              <a16:creationId xmlns:a16="http://schemas.microsoft.com/office/drawing/2014/main" id="{28DAA345-9F73-472E-9319-A3386688E79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176" name="Text Box 15">
          <a:extLst>
            <a:ext uri="{FF2B5EF4-FFF2-40B4-BE49-F238E27FC236}">
              <a16:creationId xmlns:a16="http://schemas.microsoft.com/office/drawing/2014/main" id="{0DAB9953-6EF0-4805-B85C-7824CFDCA066}"/>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2177" name="Text Box 15">
          <a:extLst>
            <a:ext uri="{FF2B5EF4-FFF2-40B4-BE49-F238E27FC236}">
              <a16:creationId xmlns:a16="http://schemas.microsoft.com/office/drawing/2014/main" id="{1EEDA69D-6FC4-473A-B493-5EAACCDE5C22}"/>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178" name="Text Box 15">
          <a:extLst>
            <a:ext uri="{FF2B5EF4-FFF2-40B4-BE49-F238E27FC236}">
              <a16:creationId xmlns:a16="http://schemas.microsoft.com/office/drawing/2014/main" id="{C162E48A-164F-4A1C-960E-BBD19419396E}"/>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213632"/>
    <xdr:sp macro="" textlink="">
      <xdr:nvSpPr>
        <xdr:cNvPr id="2179" name="Text Box 15">
          <a:extLst>
            <a:ext uri="{FF2B5EF4-FFF2-40B4-BE49-F238E27FC236}">
              <a16:creationId xmlns:a16="http://schemas.microsoft.com/office/drawing/2014/main" id="{C486D711-0E19-4B3A-A9FB-2F4F2FC9994C}"/>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180" name="Text Box 15">
          <a:extLst>
            <a:ext uri="{FF2B5EF4-FFF2-40B4-BE49-F238E27FC236}">
              <a16:creationId xmlns:a16="http://schemas.microsoft.com/office/drawing/2014/main" id="{5CE0214E-2400-4857-8A3B-5CF4ADBEF20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2181" name="Text Box 15">
          <a:extLst>
            <a:ext uri="{FF2B5EF4-FFF2-40B4-BE49-F238E27FC236}">
              <a16:creationId xmlns:a16="http://schemas.microsoft.com/office/drawing/2014/main" id="{9E0F1276-9C94-4C64-95DA-09C716D20719}"/>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182" name="Text Box 15">
          <a:extLst>
            <a:ext uri="{FF2B5EF4-FFF2-40B4-BE49-F238E27FC236}">
              <a16:creationId xmlns:a16="http://schemas.microsoft.com/office/drawing/2014/main" id="{7D925AF9-E4C1-4C1E-AA25-3FBBA8C0E7A8}"/>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213632"/>
    <xdr:sp macro="" textlink="">
      <xdr:nvSpPr>
        <xdr:cNvPr id="2183" name="Text Box 15">
          <a:extLst>
            <a:ext uri="{FF2B5EF4-FFF2-40B4-BE49-F238E27FC236}">
              <a16:creationId xmlns:a16="http://schemas.microsoft.com/office/drawing/2014/main" id="{C5DBA36B-FC5D-4AC6-A4DE-7BA8557F80EC}"/>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84" name="Text Box 15">
          <a:extLst>
            <a:ext uri="{FF2B5EF4-FFF2-40B4-BE49-F238E27FC236}">
              <a16:creationId xmlns:a16="http://schemas.microsoft.com/office/drawing/2014/main" id="{942C311D-3EA0-499E-B5A2-E2B19370FA3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85" name="Text Box 15">
          <a:extLst>
            <a:ext uri="{FF2B5EF4-FFF2-40B4-BE49-F238E27FC236}">
              <a16:creationId xmlns:a16="http://schemas.microsoft.com/office/drawing/2014/main" id="{BCF5C198-F880-45BF-BB66-114584CDCB7D}"/>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86" name="Text Box 15">
          <a:extLst>
            <a:ext uri="{FF2B5EF4-FFF2-40B4-BE49-F238E27FC236}">
              <a16:creationId xmlns:a16="http://schemas.microsoft.com/office/drawing/2014/main" id="{6192CC73-724C-4F6C-A320-5EBA9E364717}"/>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87" name="Text Box 15">
          <a:extLst>
            <a:ext uri="{FF2B5EF4-FFF2-40B4-BE49-F238E27FC236}">
              <a16:creationId xmlns:a16="http://schemas.microsoft.com/office/drawing/2014/main" id="{BDA74279-D7A2-4805-82AA-672BC927911D}"/>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88" name="Text Box 15">
          <a:extLst>
            <a:ext uri="{FF2B5EF4-FFF2-40B4-BE49-F238E27FC236}">
              <a16:creationId xmlns:a16="http://schemas.microsoft.com/office/drawing/2014/main" id="{2A5E5EF2-998E-44A1-A6D6-298A6512D91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89" name="Text Box 15">
          <a:extLst>
            <a:ext uri="{FF2B5EF4-FFF2-40B4-BE49-F238E27FC236}">
              <a16:creationId xmlns:a16="http://schemas.microsoft.com/office/drawing/2014/main" id="{0B7AD50A-0B53-4E84-9BDB-DBA8C1368541}"/>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90" name="Text Box 15">
          <a:extLst>
            <a:ext uri="{FF2B5EF4-FFF2-40B4-BE49-F238E27FC236}">
              <a16:creationId xmlns:a16="http://schemas.microsoft.com/office/drawing/2014/main" id="{AF545265-FC3F-4A69-9C16-7563F938E37F}"/>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91" name="Text Box 15">
          <a:extLst>
            <a:ext uri="{FF2B5EF4-FFF2-40B4-BE49-F238E27FC236}">
              <a16:creationId xmlns:a16="http://schemas.microsoft.com/office/drawing/2014/main" id="{A5D165E4-0DC8-4371-9545-8AE37F67B976}"/>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192" name="Text Box 15">
          <a:extLst>
            <a:ext uri="{FF2B5EF4-FFF2-40B4-BE49-F238E27FC236}">
              <a16:creationId xmlns:a16="http://schemas.microsoft.com/office/drawing/2014/main" id="{CCDD9706-3840-4797-8B9E-54E88C5D159C}"/>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2193" name="Text Box 15">
          <a:extLst>
            <a:ext uri="{FF2B5EF4-FFF2-40B4-BE49-F238E27FC236}">
              <a16:creationId xmlns:a16="http://schemas.microsoft.com/office/drawing/2014/main" id="{967B905F-E101-41E7-AD3A-F08CC33BABC3}"/>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194" name="Text Box 15">
          <a:extLst>
            <a:ext uri="{FF2B5EF4-FFF2-40B4-BE49-F238E27FC236}">
              <a16:creationId xmlns:a16="http://schemas.microsoft.com/office/drawing/2014/main" id="{FD2823B4-CCD6-43E7-9975-11D14CF44F7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195" name="Text Box 16">
          <a:extLst>
            <a:ext uri="{FF2B5EF4-FFF2-40B4-BE49-F238E27FC236}">
              <a16:creationId xmlns:a16="http://schemas.microsoft.com/office/drawing/2014/main" id="{088BF9B7-8A6E-4AAE-827D-3A8370AA9D5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196" name="Text Box 17">
          <a:extLst>
            <a:ext uri="{FF2B5EF4-FFF2-40B4-BE49-F238E27FC236}">
              <a16:creationId xmlns:a16="http://schemas.microsoft.com/office/drawing/2014/main" id="{579BE802-5674-4D83-B4FE-A24259FC372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197" name="Text Box 18">
          <a:extLst>
            <a:ext uri="{FF2B5EF4-FFF2-40B4-BE49-F238E27FC236}">
              <a16:creationId xmlns:a16="http://schemas.microsoft.com/office/drawing/2014/main" id="{AC362B0B-CF59-44F9-82A4-E12B3C9E2918}"/>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198" name="Text Box 19">
          <a:extLst>
            <a:ext uri="{FF2B5EF4-FFF2-40B4-BE49-F238E27FC236}">
              <a16:creationId xmlns:a16="http://schemas.microsoft.com/office/drawing/2014/main" id="{C1619500-A0ED-4777-9F32-1C43390C61CC}"/>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199" name="Text Box 16">
          <a:extLst>
            <a:ext uri="{FF2B5EF4-FFF2-40B4-BE49-F238E27FC236}">
              <a16:creationId xmlns:a16="http://schemas.microsoft.com/office/drawing/2014/main" id="{F355E974-F9EB-41DC-B042-05AB878C3B51}"/>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00" name="Text Box 17">
          <a:extLst>
            <a:ext uri="{FF2B5EF4-FFF2-40B4-BE49-F238E27FC236}">
              <a16:creationId xmlns:a16="http://schemas.microsoft.com/office/drawing/2014/main" id="{128D07B3-EFE3-475C-87B4-DE344C7E89E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2201" name="Text Box 18">
          <a:extLst>
            <a:ext uri="{FF2B5EF4-FFF2-40B4-BE49-F238E27FC236}">
              <a16:creationId xmlns:a16="http://schemas.microsoft.com/office/drawing/2014/main" id="{A994CF95-B6A9-4A5B-B9E3-5E50D3E50449}"/>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02" name="Text Box 15">
          <a:extLst>
            <a:ext uri="{FF2B5EF4-FFF2-40B4-BE49-F238E27FC236}">
              <a16:creationId xmlns:a16="http://schemas.microsoft.com/office/drawing/2014/main" id="{A45695CA-A360-41B1-99E9-5D7A69641A9D}"/>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03" name="Text Box 16">
          <a:extLst>
            <a:ext uri="{FF2B5EF4-FFF2-40B4-BE49-F238E27FC236}">
              <a16:creationId xmlns:a16="http://schemas.microsoft.com/office/drawing/2014/main" id="{1EA9A4AE-2A58-4BD9-95E7-CDBA9582570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04" name="Text Box 17">
          <a:extLst>
            <a:ext uri="{FF2B5EF4-FFF2-40B4-BE49-F238E27FC236}">
              <a16:creationId xmlns:a16="http://schemas.microsoft.com/office/drawing/2014/main" id="{16CBFD0A-3A92-41D4-9489-A46339497B2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05" name="Text Box 18">
          <a:extLst>
            <a:ext uri="{FF2B5EF4-FFF2-40B4-BE49-F238E27FC236}">
              <a16:creationId xmlns:a16="http://schemas.microsoft.com/office/drawing/2014/main" id="{3E9B107F-EBE5-45F8-83F9-2032C765419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06" name="Text Box 19">
          <a:extLst>
            <a:ext uri="{FF2B5EF4-FFF2-40B4-BE49-F238E27FC236}">
              <a16:creationId xmlns:a16="http://schemas.microsoft.com/office/drawing/2014/main" id="{F48FD029-6B61-4FF0-9AE3-771C18F1E72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07" name="Text Box 16">
          <a:extLst>
            <a:ext uri="{FF2B5EF4-FFF2-40B4-BE49-F238E27FC236}">
              <a16:creationId xmlns:a16="http://schemas.microsoft.com/office/drawing/2014/main" id="{6973E410-084F-42F6-86AC-1B9BD1A68792}"/>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08" name="Text Box 17">
          <a:extLst>
            <a:ext uri="{FF2B5EF4-FFF2-40B4-BE49-F238E27FC236}">
              <a16:creationId xmlns:a16="http://schemas.microsoft.com/office/drawing/2014/main" id="{E858F694-E49E-466B-9E0C-7167F4A020C6}"/>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24</xdr:row>
      <xdr:rowOff>644525</xdr:rowOff>
    </xdr:from>
    <xdr:ext cx="95250" cy="171450"/>
    <xdr:sp macro="" textlink="">
      <xdr:nvSpPr>
        <xdr:cNvPr id="2209" name="Text Box 18">
          <a:extLst>
            <a:ext uri="{FF2B5EF4-FFF2-40B4-BE49-F238E27FC236}">
              <a16:creationId xmlns:a16="http://schemas.microsoft.com/office/drawing/2014/main" id="{C0FAE4F7-2F61-49C3-A299-1F395A0AD803}"/>
            </a:ext>
          </a:extLst>
        </xdr:cNvPr>
        <xdr:cNvSpPr txBox="1">
          <a:spLocks noChangeArrowheads="1"/>
        </xdr:cNvSpPr>
      </xdr:nvSpPr>
      <xdr:spPr bwMode="auto">
        <a:xfrm>
          <a:off x="32735837" y="21421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10" name="Text Box 15">
          <a:extLst>
            <a:ext uri="{FF2B5EF4-FFF2-40B4-BE49-F238E27FC236}">
              <a16:creationId xmlns:a16="http://schemas.microsoft.com/office/drawing/2014/main" id="{9FC8E23E-47A0-4545-9749-7C6028E87FE5}"/>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11" name="Text Box 15">
          <a:extLst>
            <a:ext uri="{FF2B5EF4-FFF2-40B4-BE49-F238E27FC236}">
              <a16:creationId xmlns:a16="http://schemas.microsoft.com/office/drawing/2014/main" id="{D6D1EA46-2101-4D1D-9847-B3F91FA10CE0}"/>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12" name="Text Box 15">
          <a:extLst>
            <a:ext uri="{FF2B5EF4-FFF2-40B4-BE49-F238E27FC236}">
              <a16:creationId xmlns:a16="http://schemas.microsoft.com/office/drawing/2014/main" id="{55385989-DD68-4C9D-8CDB-CBB8FB391FE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213" name="Text Box 15">
          <a:extLst>
            <a:ext uri="{FF2B5EF4-FFF2-40B4-BE49-F238E27FC236}">
              <a16:creationId xmlns:a16="http://schemas.microsoft.com/office/drawing/2014/main" id="{7BB8AA56-0CF1-40D1-8FEC-B27A2715511D}"/>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14" name="Text Box 15">
          <a:extLst>
            <a:ext uri="{FF2B5EF4-FFF2-40B4-BE49-F238E27FC236}">
              <a16:creationId xmlns:a16="http://schemas.microsoft.com/office/drawing/2014/main" id="{07B8E884-6F59-49D4-A3A4-6E02524CD58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15" name="Text Box 15">
          <a:extLst>
            <a:ext uri="{FF2B5EF4-FFF2-40B4-BE49-F238E27FC236}">
              <a16:creationId xmlns:a16="http://schemas.microsoft.com/office/drawing/2014/main" id="{C96A274F-1D87-4449-9237-DA652EE94BBC}"/>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216" name="Text Box 15">
          <a:extLst>
            <a:ext uri="{FF2B5EF4-FFF2-40B4-BE49-F238E27FC236}">
              <a16:creationId xmlns:a16="http://schemas.microsoft.com/office/drawing/2014/main" id="{FEF68007-1FF8-41BC-9C9E-CEC68A30D0DD}"/>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17" name="Text Box 15">
          <a:extLst>
            <a:ext uri="{FF2B5EF4-FFF2-40B4-BE49-F238E27FC236}">
              <a16:creationId xmlns:a16="http://schemas.microsoft.com/office/drawing/2014/main" id="{B4D3C513-706E-436E-9390-F37356D5BBB8}"/>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18" name="Text Box 15">
          <a:extLst>
            <a:ext uri="{FF2B5EF4-FFF2-40B4-BE49-F238E27FC236}">
              <a16:creationId xmlns:a16="http://schemas.microsoft.com/office/drawing/2014/main" id="{0DEDE27F-EC7C-49AA-BBA6-F12117AAB1C7}"/>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19" name="Text Box 16">
          <a:extLst>
            <a:ext uri="{FF2B5EF4-FFF2-40B4-BE49-F238E27FC236}">
              <a16:creationId xmlns:a16="http://schemas.microsoft.com/office/drawing/2014/main" id="{6D38DA22-5C5A-486C-9526-D8476E04E87D}"/>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20" name="Text Box 17">
          <a:extLst>
            <a:ext uri="{FF2B5EF4-FFF2-40B4-BE49-F238E27FC236}">
              <a16:creationId xmlns:a16="http://schemas.microsoft.com/office/drawing/2014/main" id="{2FD4CF04-E80F-4C75-9C34-96A8746AB1FD}"/>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21" name="Text Box 18">
          <a:extLst>
            <a:ext uri="{FF2B5EF4-FFF2-40B4-BE49-F238E27FC236}">
              <a16:creationId xmlns:a16="http://schemas.microsoft.com/office/drawing/2014/main" id="{A1AD9C8E-5474-49D9-B792-D4924D312C96}"/>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22" name="Text Box 19">
          <a:extLst>
            <a:ext uri="{FF2B5EF4-FFF2-40B4-BE49-F238E27FC236}">
              <a16:creationId xmlns:a16="http://schemas.microsoft.com/office/drawing/2014/main" id="{04522A1F-2F7A-4CDC-9974-831A73FE97C8}"/>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23" name="Text Box 16">
          <a:extLst>
            <a:ext uri="{FF2B5EF4-FFF2-40B4-BE49-F238E27FC236}">
              <a16:creationId xmlns:a16="http://schemas.microsoft.com/office/drawing/2014/main" id="{C7D91CE3-9DB4-45EF-BED4-D4AF6EED1AF8}"/>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24" name="Text Box 17">
          <a:extLst>
            <a:ext uri="{FF2B5EF4-FFF2-40B4-BE49-F238E27FC236}">
              <a16:creationId xmlns:a16="http://schemas.microsoft.com/office/drawing/2014/main" id="{50CBB4D1-5D79-4933-B2F1-B0A4299E910F}"/>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24</xdr:row>
      <xdr:rowOff>15875</xdr:rowOff>
    </xdr:from>
    <xdr:ext cx="95250" cy="171450"/>
    <xdr:sp macro="" textlink="">
      <xdr:nvSpPr>
        <xdr:cNvPr id="2225" name="Text Box 18">
          <a:extLst>
            <a:ext uri="{FF2B5EF4-FFF2-40B4-BE49-F238E27FC236}">
              <a16:creationId xmlns:a16="http://schemas.microsoft.com/office/drawing/2014/main" id="{5C2D2AAD-4942-4544-8C6B-C5C5E4F3CDB4}"/>
            </a:ext>
          </a:extLst>
        </xdr:cNvPr>
        <xdr:cNvSpPr txBox="1">
          <a:spLocks noChangeArrowheads="1"/>
        </xdr:cNvSpPr>
      </xdr:nvSpPr>
      <xdr:spPr bwMode="auto">
        <a:xfrm>
          <a:off x="3519646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226" name="Text Box 15">
          <a:extLst>
            <a:ext uri="{FF2B5EF4-FFF2-40B4-BE49-F238E27FC236}">
              <a16:creationId xmlns:a16="http://schemas.microsoft.com/office/drawing/2014/main" id="{90544AB1-CA49-4CE3-81C1-EA4C68A6E73D}"/>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27" name="Text Box 16">
          <a:extLst>
            <a:ext uri="{FF2B5EF4-FFF2-40B4-BE49-F238E27FC236}">
              <a16:creationId xmlns:a16="http://schemas.microsoft.com/office/drawing/2014/main" id="{5D174CEE-5C49-496A-8693-7891FA95BA9E}"/>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28" name="Text Box 17">
          <a:extLst>
            <a:ext uri="{FF2B5EF4-FFF2-40B4-BE49-F238E27FC236}">
              <a16:creationId xmlns:a16="http://schemas.microsoft.com/office/drawing/2014/main" id="{DDCE928A-6F35-4E30-A370-F76479673498}"/>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29" name="Text Box 18">
          <a:extLst>
            <a:ext uri="{FF2B5EF4-FFF2-40B4-BE49-F238E27FC236}">
              <a16:creationId xmlns:a16="http://schemas.microsoft.com/office/drawing/2014/main" id="{DCA75263-AE57-4F4E-BF45-351896AEEEA9}"/>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30" name="Text Box 19">
          <a:extLst>
            <a:ext uri="{FF2B5EF4-FFF2-40B4-BE49-F238E27FC236}">
              <a16:creationId xmlns:a16="http://schemas.microsoft.com/office/drawing/2014/main" id="{CC87445D-6DC8-4B49-81E7-DF147FA6D49E}"/>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31" name="Text Box 16">
          <a:extLst>
            <a:ext uri="{FF2B5EF4-FFF2-40B4-BE49-F238E27FC236}">
              <a16:creationId xmlns:a16="http://schemas.microsoft.com/office/drawing/2014/main" id="{7547494F-AB54-48B7-97D5-C651E8195597}"/>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32" name="Text Box 17">
          <a:extLst>
            <a:ext uri="{FF2B5EF4-FFF2-40B4-BE49-F238E27FC236}">
              <a16:creationId xmlns:a16="http://schemas.microsoft.com/office/drawing/2014/main" id="{9F2D2063-F36A-4715-87F6-63DCB36552E4}"/>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24</xdr:row>
      <xdr:rowOff>15875</xdr:rowOff>
    </xdr:from>
    <xdr:ext cx="95250" cy="171450"/>
    <xdr:sp macro="" textlink="">
      <xdr:nvSpPr>
        <xdr:cNvPr id="2233" name="Text Box 18">
          <a:extLst>
            <a:ext uri="{FF2B5EF4-FFF2-40B4-BE49-F238E27FC236}">
              <a16:creationId xmlns:a16="http://schemas.microsoft.com/office/drawing/2014/main" id="{E5E64EAB-8637-4962-ABEB-257B654958DB}"/>
            </a:ext>
          </a:extLst>
        </xdr:cNvPr>
        <xdr:cNvSpPr txBox="1">
          <a:spLocks noChangeArrowheads="1"/>
        </xdr:cNvSpPr>
      </xdr:nvSpPr>
      <xdr:spPr bwMode="auto">
        <a:xfrm>
          <a:off x="3519646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234" name="Text Box 15">
          <a:extLst>
            <a:ext uri="{FF2B5EF4-FFF2-40B4-BE49-F238E27FC236}">
              <a16:creationId xmlns:a16="http://schemas.microsoft.com/office/drawing/2014/main" id="{2ECCA80D-BC6C-48D8-B328-B46DAF04CD7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35" name="Text Box 15">
          <a:extLst>
            <a:ext uri="{FF2B5EF4-FFF2-40B4-BE49-F238E27FC236}">
              <a16:creationId xmlns:a16="http://schemas.microsoft.com/office/drawing/2014/main" id="{36720E07-DA5C-4519-94F5-3E3800BA3795}"/>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36" name="Text Box 15">
          <a:extLst>
            <a:ext uri="{FF2B5EF4-FFF2-40B4-BE49-F238E27FC236}">
              <a16:creationId xmlns:a16="http://schemas.microsoft.com/office/drawing/2014/main" id="{484C2AC2-68DE-4AA3-AA1C-E58CC47DA81B}"/>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37" name="Text Box 15">
          <a:extLst>
            <a:ext uri="{FF2B5EF4-FFF2-40B4-BE49-F238E27FC236}">
              <a16:creationId xmlns:a16="http://schemas.microsoft.com/office/drawing/2014/main" id="{33B73749-27B5-4ED3-A43E-5E04740D612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38" name="Text Box 15">
          <a:extLst>
            <a:ext uri="{FF2B5EF4-FFF2-40B4-BE49-F238E27FC236}">
              <a16:creationId xmlns:a16="http://schemas.microsoft.com/office/drawing/2014/main" id="{E35835E0-5214-4C80-BF42-0AB9FBF9A27D}"/>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39" name="Text Box 15">
          <a:extLst>
            <a:ext uri="{FF2B5EF4-FFF2-40B4-BE49-F238E27FC236}">
              <a16:creationId xmlns:a16="http://schemas.microsoft.com/office/drawing/2014/main" id="{7F74A91E-A3A8-49C3-8B52-DB73B6990CA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40" name="Text Box 15">
          <a:extLst>
            <a:ext uri="{FF2B5EF4-FFF2-40B4-BE49-F238E27FC236}">
              <a16:creationId xmlns:a16="http://schemas.microsoft.com/office/drawing/2014/main" id="{410F9473-7CA4-47FF-9880-B09A11A9B8B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41" name="Text Box 15">
          <a:extLst>
            <a:ext uri="{FF2B5EF4-FFF2-40B4-BE49-F238E27FC236}">
              <a16:creationId xmlns:a16="http://schemas.microsoft.com/office/drawing/2014/main" id="{F15B300E-7DD1-4131-8E37-62DB3F8E6A1C}"/>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42" name="Text Box 15">
          <a:extLst>
            <a:ext uri="{FF2B5EF4-FFF2-40B4-BE49-F238E27FC236}">
              <a16:creationId xmlns:a16="http://schemas.microsoft.com/office/drawing/2014/main" id="{A99A5867-8399-4E07-8B1D-4B05E5751D7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43" name="Text Box 15">
          <a:extLst>
            <a:ext uri="{FF2B5EF4-FFF2-40B4-BE49-F238E27FC236}">
              <a16:creationId xmlns:a16="http://schemas.microsoft.com/office/drawing/2014/main" id="{B7C3F476-C263-40D2-92C1-26B9B1C683F9}"/>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44" name="Text Box 15">
          <a:extLst>
            <a:ext uri="{FF2B5EF4-FFF2-40B4-BE49-F238E27FC236}">
              <a16:creationId xmlns:a16="http://schemas.microsoft.com/office/drawing/2014/main" id="{6FC34A8F-1CDF-4710-BAE9-47A7D9C3CEE3}"/>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45" name="Text Box 15">
          <a:extLst>
            <a:ext uri="{FF2B5EF4-FFF2-40B4-BE49-F238E27FC236}">
              <a16:creationId xmlns:a16="http://schemas.microsoft.com/office/drawing/2014/main" id="{05FBC51E-1DB9-4E3B-8190-EE795585036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46" name="Text Box 15">
          <a:extLst>
            <a:ext uri="{FF2B5EF4-FFF2-40B4-BE49-F238E27FC236}">
              <a16:creationId xmlns:a16="http://schemas.microsoft.com/office/drawing/2014/main" id="{AC59D40F-824F-46E0-B60D-33B8B98A48D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47" name="Text Box 15">
          <a:extLst>
            <a:ext uri="{FF2B5EF4-FFF2-40B4-BE49-F238E27FC236}">
              <a16:creationId xmlns:a16="http://schemas.microsoft.com/office/drawing/2014/main" id="{67E4E9B0-7B59-49FD-99D9-BD5663A5C49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48" name="Text Box 15">
          <a:extLst>
            <a:ext uri="{FF2B5EF4-FFF2-40B4-BE49-F238E27FC236}">
              <a16:creationId xmlns:a16="http://schemas.microsoft.com/office/drawing/2014/main" id="{805E8BC9-E621-4E92-A6E9-E66BC75207B9}"/>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49" name="Text Box 15">
          <a:extLst>
            <a:ext uri="{FF2B5EF4-FFF2-40B4-BE49-F238E27FC236}">
              <a16:creationId xmlns:a16="http://schemas.microsoft.com/office/drawing/2014/main" id="{B7D07EED-3127-4E2E-9864-F8C4CB5DAF4E}"/>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50" name="Text Box 15">
          <a:extLst>
            <a:ext uri="{FF2B5EF4-FFF2-40B4-BE49-F238E27FC236}">
              <a16:creationId xmlns:a16="http://schemas.microsoft.com/office/drawing/2014/main" id="{F5E7FF32-33C6-4A64-BB12-F42B26437DA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51" name="Text Box 15">
          <a:extLst>
            <a:ext uri="{FF2B5EF4-FFF2-40B4-BE49-F238E27FC236}">
              <a16:creationId xmlns:a16="http://schemas.microsoft.com/office/drawing/2014/main" id="{BCA0E056-A0B8-4863-8610-ED8E77BBF2B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52" name="Text Box 15">
          <a:extLst>
            <a:ext uri="{FF2B5EF4-FFF2-40B4-BE49-F238E27FC236}">
              <a16:creationId xmlns:a16="http://schemas.microsoft.com/office/drawing/2014/main" id="{AD5E81B4-6302-4EB6-863D-34312A67C89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53" name="Text Box 15">
          <a:extLst>
            <a:ext uri="{FF2B5EF4-FFF2-40B4-BE49-F238E27FC236}">
              <a16:creationId xmlns:a16="http://schemas.microsoft.com/office/drawing/2014/main" id="{E93B6850-585A-4423-A0E7-EF7795933BC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254" name="Text Box 15">
          <a:extLst>
            <a:ext uri="{FF2B5EF4-FFF2-40B4-BE49-F238E27FC236}">
              <a16:creationId xmlns:a16="http://schemas.microsoft.com/office/drawing/2014/main" id="{CB07D889-2E02-40AB-AE17-D8612A027329}"/>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255" name="Text Box 15">
          <a:extLst>
            <a:ext uri="{FF2B5EF4-FFF2-40B4-BE49-F238E27FC236}">
              <a16:creationId xmlns:a16="http://schemas.microsoft.com/office/drawing/2014/main" id="{33155B5F-471C-4A16-9310-082EC60D0C33}"/>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23</xdr:row>
      <xdr:rowOff>1171575</xdr:rowOff>
    </xdr:from>
    <xdr:ext cx="95250" cy="442269"/>
    <xdr:sp macro="" textlink="">
      <xdr:nvSpPr>
        <xdr:cNvPr id="2256" name="Text Box 15">
          <a:extLst>
            <a:ext uri="{FF2B5EF4-FFF2-40B4-BE49-F238E27FC236}">
              <a16:creationId xmlns:a16="http://schemas.microsoft.com/office/drawing/2014/main" id="{B9BA167D-CC73-4F9E-A9C8-7A9E7E13EB17}"/>
            </a:ext>
          </a:extLst>
        </xdr:cNvPr>
        <xdr:cNvSpPr txBox="1">
          <a:spLocks noChangeArrowheads="1"/>
        </xdr:cNvSpPr>
      </xdr:nvSpPr>
      <xdr:spPr bwMode="auto">
        <a:xfrm>
          <a:off x="34966275" y="2077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23</xdr:row>
      <xdr:rowOff>771525</xdr:rowOff>
    </xdr:from>
    <xdr:ext cx="95250" cy="442269"/>
    <xdr:sp macro="" textlink="">
      <xdr:nvSpPr>
        <xdr:cNvPr id="2257" name="Text Box 15">
          <a:extLst>
            <a:ext uri="{FF2B5EF4-FFF2-40B4-BE49-F238E27FC236}">
              <a16:creationId xmlns:a16="http://schemas.microsoft.com/office/drawing/2014/main" id="{E18464DF-59EF-4245-B7F1-4D7625FBBD20}"/>
            </a:ext>
          </a:extLst>
        </xdr:cNvPr>
        <xdr:cNvSpPr txBox="1">
          <a:spLocks noChangeArrowheads="1"/>
        </xdr:cNvSpPr>
      </xdr:nvSpPr>
      <xdr:spPr bwMode="auto">
        <a:xfrm>
          <a:off x="35118675" y="20634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258" name="Text Box 15">
          <a:extLst>
            <a:ext uri="{FF2B5EF4-FFF2-40B4-BE49-F238E27FC236}">
              <a16:creationId xmlns:a16="http://schemas.microsoft.com/office/drawing/2014/main" id="{520C03E1-1E9F-4AA4-80B6-34D3BE88BF2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259" name="Text Box 15">
          <a:extLst>
            <a:ext uri="{FF2B5EF4-FFF2-40B4-BE49-F238E27FC236}">
              <a16:creationId xmlns:a16="http://schemas.microsoft.com/office/drawing/2014/main" id="{0D439F78-A647-4A4E-8FF4-290C409B5C61}"/>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260" name="Text Box 15">
          <a:extLst>
            <a:ext uri="{FF2B5EF4-FFF2-40B4-BE49-F238E27FC236}">
              <a16:creationId xmlns:a16="http://schemas.microsoft.com/office/drawing/2014/main" id="{3CCD15A6-9043-4F40-A5EB-293CB8EBB52D}"/>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261" name="Text Box 15">
          <a:extLst>
            <a:ext uri="{FF2B5EF4-FFF2-40B4-BE49-F238E27FC236}">
              <a16:creationId xmlns:a16="http://schemas.microsoft.com/office/drawing/2014/main" id="{A95DD60C-A588-45FF-9EF1-562C2A9E4807}"/>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262" name="Text Box 15">
          <a:extLst>
            <a:ext uri="{FF2B5EF4-FFF2-40B4-BE49-F238E27FC236}">
              <a16:creationId xmlns:a16="http://schemas.microsoft.com/office/drawing/2014/main" id="{0D0C364A-F709-4739-9264-142B5D4A9505}"/>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263" name="Text Box 15">
          <a:extLst>
            <a:ext uri="{FF2B5EF4-FFF2-40B4-BE49-F238E27FC236}">
              <a16:creationId xmlns:a16="http://schemas.microsoft.com/office/drawing/2014/main" id="{C59553CC-5516-4EB1-9A4C-72E544150378}"/>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264" name="Text Box 15">
          <a:extLst>
            <a:ext uri="{FF2B5EF4-FFF2-40B4-BE49-F238E27FC236}">
              <a16:creationId xmlns:a16="http://schemas.microsoft.com/office/drawing/2014/main" id="{0BA5D424-2AA2-4956-8DC3-686FB059CF4E}"/>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265" name="Text Box 15">
          <a:extLst>
            <a:ext uri="{FF2B5EF4-FFF2-40B4-BE49-F238E27FC236}">
              <a16:creationId xmlns:a16="http://schemas.microsoft.com/office/drawing/2014/main" id="{5643C586-20E6-45FB-B39F-F37DFF855420}"/>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66" name="Text Box 15">
          <a:extLst>
            <a:ext uri="{FF2B5EF4-FFF2-40B4-BE49-F238E27FC236}">
              <a16:creationId xmlns:a16="http://schemas.microsoft.com/office/drawing/2014/main" id="{79D9AEFE-892B-498F-9374-7C8319B735F4}"/>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67" name="Text Box 16">
          <a:extLst>
            <a:ext uri="{FF2B5EF4-FFF2-40B4-BE49-F238E27FC236}">
              <a16:creationId xmlns:a16="http://schemas.microsoft.com/office/drawing/2014/main" id="{2DB31E47-72C9-4373-BB23-7D3401E3E30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68" name="Text Box 17">
          <a:extLst>
            <a:ext uri="{FF2B5EF4-FFF2-40B4-BE49-F238E27FC236}">
              <a16:creationId xmlns:a16="http://schemas.microsoft.com/office/drawing/2014/main" id="{FD746440-B84C-42E1-B9B8-2C58E152005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69" name="Text Box 18">
          <a:extLst>
            <a:ext uri="{FF2B5EF4-FFF2-40B4-BE49-F238E27FC236}">
              <a16:creationId xmlns:a16="http://schemas.microsoft.com/office/drawing/2014/main" id="{520F9B3C-E1D4-424F-B5EC-435CABC387B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70" name="Text Box 19">
          <a:extLst>
            <a:ext uri="{FF2B5EF4-FFF2-40B4-BE49-F238E27FC236}">
              <a16:creationId xmlns:a16="http://schemas.microsoft.com/office/drawing/2014/main" id="{DBC187C1-D986-4EAE-9A33-A9538F39C4F8}"/>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71" name="Text Box 15">
          <a:extLst>
            <a:ext uri="{FF2B5EF4-FFF2-40B4-BE49-F238E27FC236}">
              <a16:creationId xmlns:a16="http://schemas.microsoft.com/office/drawing/2014/main" id="{873F6709-C55E-4327-B50E-51445F1E358C}"/>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72" name="Text Box 16">
          <a:extLst>
            <a:ext uri="{FF2B5EF4-FFF2-40B4-BE49-F238E27FC236}">
              <a16:creationId xmlns:a16="http://schemas.microsoft.com/office/drawing/2014/main" id="{B0762ABC-052C-41CD-9058-EE17E3A0BC25}"/>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273" name="Text Box 17">
          <a:extLst>
            <a:ext uri="{FF2B5EF4-FFF2-40B4-BE49-F238E27FC236}">
              <a16:creationId xmlns:a16="http://schemas.microsoft.com/office/drawing/2014/main" id="{D3C98CB4-A688-4EC0-B615-99138DE00CA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2274" name="Text Box 18">
          <a:extLst>
            <a:ext uri="{FF2B5EF4-FFF2-40B4-BE49-F238E27FC236}">
              <a16:creationId xmlns:a16="http://schemas.microsoft.com/office/drawing/2014/main" id="{2A144C96-F97C-4325-9915-B2DA628ACD34}"/>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275" name="Text Box 15">
          <a:extLst>
            <a:ext uri="{FF2B5EF4-FFF2-40B4-BE49-F238E27FC236}">
              <a16:creationId xmlns:a16="http://schemas.microsoft.com/office/drawing/2014/main" id="{A865A986-B330-4215-97AC-AC38519EFD44}"/>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76" name="Text Box 15">
          <a:extLst>
            <a:ext uri="{FF2B5EF4-FFF2-40B4-BE49-F238E27FC236}">
              <a16:creationId xmlns:a16="http://schemas.microsoft.com/office/drawing/2014/main" id="{DA92C72D-342B-4D09-BA1E-ED911181C703}"/>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77" name="Text Box 15">
          <a:extLst>
            <a:ext uri="{FF2B5EF4-FFF2-40B4-BE49-F238E27FC236}">
              <a16:creationId xmlns:a16="http://schemas.microsoft.com/office/drawing/2014/main" id="{423FB2AE-8195-475E-8A5A-900BF70BFCB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278" name="Text Box 15">
          <a:extLst>
            <a:ext uri="{FF2B5EF4-FFF2-40B4-BE49-F238E27FC236}">
              <a16:creationId xmlns:a16="http://schemas.microsoft.com/office/drawing/2014/main" id="{4E5E75DC-B136-4448-BD08-D730AD8DFD50}"/>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279" name="Text Box 15">
          <a:extLst>
            <a:ext uri="{FF2B5EF4-FFF2-40B4-BE49-F238E27FC236}">
              <a16:creationId xmlns:a16="http://schemas.microsoft.com/office/drawing/2014/main" id="{B93E06BA-AB23-45AB-8133-8277A9BA54F2}"/>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80" name="Text Box 16">
          <a:extLst>
            <a:ext uri="{FF2B5EF4-FFF2-40B4-BE49-F238E27FC236}">
              <a16:creationId xmlns:a16="http://schemas.microsoft.com/office/drawing/2014/main" id="{2FC7D85F-4B92-4F1B-B368-BB411F88656F}"/>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81" name="Text Box 17">
          <a:extLst>
            <a:ext uri="{FF2B5EF4-FFF2-40B4-BE49-F238E27FC236}">
              <a16:creationId xmlns:a16="http://schemas.microsoft.com/office/drawing/2014/main" id="{3F45E9C2-D159-46F7-9670-4F3DAD905A7E}"/>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82" name="Text Box 18">
          <a:extLst>
            <a:ext uri="{FF2B5EF4-FFF2-40B4-BE49-F238E27FC236}">
              <a16:creationId xmlns:a16="http://schemas.microsoft.com/office/drawing/2014/main" id="{C98A7529-F3D3-4066-A63E-7D9053E1C9C0}"/>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83" name="Text Box 19">
          <a:extLst>
            <a:ext uri="{FF2B5EF4-FFF2-40B4-BE49-F238E27FC236}">
              <a16:creationId xmlns:a16="http://schemas.microsoft.com/office/drawing/2014/main" id="{3EC3A214-AFA1-45A2-8DBB-27DE44600D8B}"/>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284" name="Text Box 15">
          <a:extLst>
            <a:ext uri="{FF2B5EF4-FFF2-40B4-BE49-F238E27FC236}">
              <a16:creationId xmlns:a16="http://schemas.microsoft.com/office/drawing/2014/main" id="{CF458762-B616-41E0-AD83-81C628B0069E}"/>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85" name="Text Box 16">
          <a:extLst>
            <a:ext uri="{FF2B5EF4-FFF2-40B4-BE49-F238E27FC236}">
              <a16:creationId xmlns:a16="http://schemas.microsoft.com/office/drawing/2014/main" id="{C41344F0-08FC-4CBB-9321-2943FDCCE6B2}"/>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286" name="Text Box 17">
          <a:extLst>
            <a:ext uri="{FF2B5EF4-FFF2-40B4-BE49-F238E27FC236}">
              <a16:creationId xmlns:a16="http://schemas.microsoft.com/office/drawing/2014/main" id="{BAF49645-7703-4F60-B6F5-2606015DB78B}"/>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24</xdr:row>
      <xdr:rowOff>711200</xdr:rowOff>
    </xdr:from>
    <xdr:ext cx="95250" cy="171450"/>
    <xdr:sp macro="" textlink="">
      <xdr:nvSpPr>
        <xdr:cNvPr id="2287" name="Text Box 18">
          <a:extLst>
            <a:ext uri="{FF2B5EF4-FFF2-40B4-BE49-F238E27FC236}">
              <a16:creationId xmlns:a16="http://schemas.microsoft.com/office/drawing/2014/main" id="{CD56752F-E179-4884-8FAE-196A80711968}"/>
            </a:ext>
          </a:extLst>
        </xdr:cNvPr>
        <xdr:cNvSpPr txBox="1">
          <a:spLocks noChangeArrowheads="1"/>
        </xdr:cNvSpPr>
      </xdr:nvSpPr>
      <xdr:spPr bwMode="auto">
        <a:xfrm>
          <a:off x="35199637" y="2148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288" name="Text Box 15">
          <a:extLst>
            <a:ext uri="{FF2B5EF4-FFF2-40B4-BE49-F238E27FC236}">
              <a16:creationId xmlns:a16="http://schemas.microsoft.com/office/drawing/2014/main" id="{D6FB4C1A-38ED-453D-84D7-3219C62597A0}"/>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289" name="Text Box 15">
          <a:extLst>
            <a:ext uri="{FF2B5EF4-FFF2-40B4-BE49-F238E27FC236}">
              <a16:creationId xmlns:a16="http://schemas.microsoft.com/office/drawing/2014/main" id="{9554A38D-896F-4464-99C1-BA368B9FE2DC}"/>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290" name="Text Box 15">
          <a:extLst>
            <a:ext uri="{FF2B5EF4-FFF2-40B4-BE49-F238E27FC236}">
              <a16:creationId xmlns:a16="http://schemas.microsoft.com/office/drawing/2014/main" id="{1FCEFF70-540D-4338-9E3A-C473826DE623}"/>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291" name="Text Box 15">
          <a:extLst>
            <a:ext uri="{FF2B5EF4-FFF2-40B4-BE49-F238E27FC236}">
              <a16:creationId xmlns:a16="http://schemas.microsoft.com/office/drawing/2014/main" id="{5DA5866C-39A4-4F1A-8A0D-B67B7DD8505F}"/>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92" name="Text Box 15">
          <a:extLst>
            <a:ext uri="{FF2B5EF4-FFF2-40B4-BE49-F238E27FC236}">
              <a16:creationId xmlns:a16="http://schemas.microsoft.com/office/drawing/2014/main" id="{0F03206A-147B-401D-85AF-A13E8C8B6600}"/>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93" name="Text Box 15">
          <a:extLst>
            <a:ext uri="{FF2B5EF4-FFF2-40B4-BE49-F238E27FC236}">
              <a16:creationId xmlns:a16="http://schemas.microsoft.com/office/drawing/2014/main" id="{1409E649-B05D-4C46-B6E1-378A6917DAB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294" name="Text Box 15">
          <a:extLst>
            <a:ext uri="{FF2B5EF4-FFF2-40B4-BE49-F238E27FC236}">
              <a16:creationId xmlns:a16="http://schemas.microsoft.com/office/drawing/2014/main" id="{F02A0883-C31E-44FE-9E74-5A06C5A8AC12}"/>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295" name="Text Box 15">
          <a:extLst>
            <a:ext uri="{FF2B5EF4-FFF2-40B4-BE49-F238E27FC236}">
              <a16:creationId xmlns:a16="http://schemas.microsoft.com/office/drawing/2014/main" id="{FB05B578-5C7E-4137-9781-6CDCF1F2851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96" name="Text Box 15">
          <a:extLst>
            <a:ext uri="{FF2B5EF4-FFF2-40B4-BE49-F238E27FC236}">
              <a16:creationId xmlns:a16="http://schemas.microsoft.com/office/drawing/2014/main" id="{927777DD-4FC6-419B-94D2-357D756D1E23}"/>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297" name="Text Box 15">
          <a:extLst>
            <a:ext uri="{FF2B5EF4-FFF2-40B4-BE49-F238E27FC236}">
              <a16:creationId xmlns:a16="http://schemas.microsoft.com/office/drawing/2014/main" id="{AE0D7906-A05A-4BFF-929D-8B4E311F67DB}"/>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298" name="Text Box 15">
          <a:extLst>
            <a:ext uri="{FF2B5EF4-FFF2-40B4-BE49-F238E27FC236}">
              <a16:creationId xmlns:a16="http://schemas.microsoft.com/office/drawing/2014/main" id="{45ABF050-D821-49DE-AE38-804D67D3873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299" name="Text Box 15">
          <a:extLst>
            <a:ext uri="{FF2B5EF4-FFF2-40B4-BE49-F238E27FC236}">
              <a16:creationId xmlns:a16="http://schemas.microsoft.com/office/drawing/2014/main" id="{9CE0D109-0550-4A3B-88C6-805540973989}"/>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300" name="Text Box 15">
          <a:extLst>
            <a:ext uri="{FF2B5EF4-FFF2-40B4-BE49-F238E27FC236}">
              <a16:creationId xmlns:a16="http://schemas.microsoft.com/office/drawing/2014/main" id="{4A42E579-97FF-4EAF-BE48-5B8124AE12C0}"/>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01" name="Text Box 15">
          <a:extLst>
            <a:ext uri="{FF2B5EF4-FFF2-40B4-BE49-F238E27FC236}">
              <a16:creationId xmlns:a16="http://schemas.microsoft.com/office/drawing/2014/main" id="{513A5EB0-E896-486E-AF22-F3E059A2F60B}"/>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02" name="Text Box 15">
          <a:extLst>
            <a:ext uri="{FF2B5EF4-FFF2-40B4-BE49-F238E27FC236}">
              <a16:creationId xmlns:a16="http://schemas.microsoft.com/office/drawing/2014/main" id="{B71A2174-C9B0-4A6D-8176-352F47E02D4D}"/>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23</xdr:row>
      <xdr:rowOff>504825</xdr:rowOff>
    </xdr:from>
    <xdr:ext cx="95250" cy="442269"/>
    <xdr:sp macro="" textlink="">
      <xdr:nvSpPr>
        <xdr:cNvPr id="2303" name="Text Box 15">
          <a:extLst>
            <a:ext uri="{FF2B5EF4-FFF2-40B4-BE49-F238E27FC236}">
              <a16:creationId xmlns:a16="http://schemas.microsoft.com/office/drawing/2014/main" id="{71B369D5-0FC3-413C-A3DA-614CD77CFB75}"/>
            </a:ext>
          </a:extLst>
        </xdr:cNvPr>
        <xdr:cNvSpPr txBox="1">
          <a:spLocks noChangeArrowheads="1"/>
        </xdr:cNvSpPr>
      </xdr:nvSpPr>
      <xdr:spPr bwMode="auto">
        <a:xfrm>
          <a:off x="352266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04" name="Text Box 15">
          <a:extLst>
            <a:ext uri="{FF2B5EF4-FFF2-40B4-BE49-F238E27FC236}">
              <a16:creationId xmlns:a16="http://schemas.microsoft.com/office/drawing/2014/main" id="{DBFEAE37-3375-4DA5-A57A-47CED28105FA}"/>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05" name="Text Box 15">
          <a:extLst>
            <a:ext uri="{FF2B5EF4-FFF2-40B4-BE49-F238E27FC236}">
              <a16:creationId xmlns:a16="http://schemas.microsoft.com/office/drawing/2014/main" id="{654A85F9-3F07-49C0-AE2D-713062116B5F}"/>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06" name="Text Box 15">
          <a:extLst>
            <a:ext uri="{FF2B5EF4-FFF2-40B4-BE49-F238E27FC236}">
              <a16:creationId xmlns:a16="http://schemas.microsoft.com/office/drawing/2014/main" id="{2BB3B28E-7291-435A-A091-88585E25F1B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07" name="Text Box 15">
          <a:extLst>
            <a:ext uri="{FF2B5EF4-FFF2-40B4-BE49-F238E27FC236}">
              <a16:creationId xmlns:a16="http://schemas.microsoft.com/office/drawing/2014/main" id="{A98670F4-4445-43DB-B31C-DCF5C18650A0}"/>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24</xdr:row>
      <xdr:rowOff>219075</xdr:rowOff>
    </xdr:from>
    <xdr:ext cx="95250" cy="442269"/>
    <xdr:sp macro="" textlink="">
      <xdr:nvSpPr>
        <xdr:cNvPr id="2308" name="Text Box 15">
          <a:extLst>
            <a:ext uri="{FF2B5EF4-FFF2-40B4-BE49-F238E27FC236}">
              <a16:creationId xmlns:a16="http://schemas.microsoft.com/office/drawing/2014/main" id="{2A804597-1B2A-4604-9819-708673E1764C}"/>
            </a:ext>
          </a:extLst>
        </xdr:cNvPr>
        <xdr:cNvSpPr txBox="1">
          <a:spLocks noChangeArrowheads="1"/>
        </xdr:cNvSpPr>
      </xdr:nvSpPr>
      <xdr:spPr bwMode="auto">
        <a:xfrm>
          <a:off x="32829500" y="2099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309" name="Text Box 15">
          <a:extLst>
            <a:ext uri="{FF2B5EF4-FFF2-40B4-BE49-F238E27FC236}">
              <a16:creationId xmlns:a16="http://schemas.microsoft.com/office/drawing/2014/main" id="{CCDF91F1-B074-4DAA-A093-1DB75595E05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310" name="Text Box 15">
          <a:extLst>
            <a:ext uri="{FF2B5EF4-FFF2-40B4-BE49-F238E27FC236}">
              <a16:creationId xmlns:a16="http://schemas.microsoft.com/office/drawing/2014/main" id="{51853272-CA37-4D8A-9431-A8F153378B66}"/>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311" name="Text Box 16">
          <a:extLst>
            <a:ext uri="{FF2B5EF4-FFF2-40B4-BE49-F238E27FC236}">
              <a16:creationId xmlns:a16="http://schemas.microsoft.com/office/drawing/2014/main" id="{7EE0B246-9F3C-4700-97DC-B6DE227C40C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312" name="Text Box 17">
          <a:extLst>
            <a:ext uri="{FF2B5EF4-FFF2-40B4-BE49-F238E27FC236}">
              <a16:creationId xmlns:a16="http://schemas.microsoft.com/office/drawing/2014/main" id="{9A7F008E-E938-49C2-81C0-E9C00392D0F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313" name="Text Box 18">
          <a:extLst>
            <a:ext uri="{FF2B5EF4-FFF2-40B4-BE49-F238E27FC236}">
              <a16:creationId xmlns:a16="http://schemas.microsoft.com/office/drawing/2014/main" id="{8AE15D04-68B2-45AF-A1EE-8E4E7E7AF97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314" name="Text Box 19">
          <a:extLst>
            <a:ext uri="{FF2B5EF4-FFF2-40B4-BE49-F238E27FC236}">
              <a16:creationId xmlns:a16="http://schemas.microsoft.com/office/drawing/2014/main" id="{22BAF988-D5A1-4057-A14F-AE42A2E23799}"/>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315" name="Text Box 16">
          <a:extLst>
            <a:ext uri="{FF2B5EF4-FFF2-40B4-BE49-F238E27FC236}">
              <a16:creationId xmlns:a16="http://schemas.microsoft.com/office/drawing/2014/main" id="{9D940110-08B0-4426-A996-7D6EF2686D4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2316" name="Text Box 17">
          <a:extLst>
            <a:ext uri="{FF2B5EF4-FFF2-40B4-BE49-F238E27FC236}">
              <a16:creationId xmlns:a16="http://schemas.microsoft.com/office/drawing/2014/main" id="{5DD1AF44-BD9D-4522-BFB5-5A019A97135A}"/>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2317" name="Text Box 18">
          <a:extLst>
            <a:ext uri="{FF2B5EF4-FFF2-40B4-BE49-F238E27FC236}">
              <a16:creationId xmlns:a16="http://schemas.microsoft.com/office/drawing/2014/main" id="{E484F5D4-3BE8-443A-AFF2-1E385943B813}"/>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18" name="Text Box 16">
          <a:extLst>
            <a:ext uri="{FF2B5EF4-FFF2-40B4-BE49-F238E27FC236}">
              <a16:creationId xmlns:a16="http://schemas.microsoft.com/office/drawing/2014/main" id="{17E5856B-E166-4845-854F-3A6FA0DC8143}"/>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19" name="Text Box 17">
          <a:extLst>
            <a:ext uri="{FF2B5EF4-FFF2-40B4-BE49-F238E27FC236}">
              <a16:creationId xmlns:a16="http://schemas.microsoft.com/office/drawing/2014/main" id="{015D47EF-E0CA-4065-BFFE-2E7ABA171640}"/>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0" name="Text Box 18">
          <a:extLst>
            <a:ext uri="{FF2B5EF4-FFF2-40B4-BE49-F238E27FC236}">
              <a16:creationId xmlns:a16="http://schemas.microsoft.com/office/drawing/2014/main" id="{796B40BE-F8CA-40EF-95E1-549F19F42EAF}"/>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1" name="Text Box 19">
          <a:extLst>
            <a:ext uri="{FF2B5EF4-FFF2-40B4-BE49-F238E27FC236}">
              <a16:creationId xmlns:a16="http://schemas.microsoft.com/office/drawing/2014/main" id="{A3224ECC-9006-431D-9F0F-81EAA0789209}"/>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2" name="Text Box 16">
          <a:extLst>
            <a:ext uri="{FF2B5EF4-FFF2-40B4-BE49-F238E27FC236}">
              <a16:creationId xmlns:a16="http://schemas.microsoft.com/office/drawing/2014/main" id="{5097B580-01DE-4ED9-AAE3-AD8A6E10E875}"/>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323" name="Text Box 15">
          <a:extLst>
            <a:ext uri="{FF2B5EF4-FFF2-40B4-BE49-F238E27FC236}">
              <a16:creationId xmlns:a16="http://schemas.microsoft.com/office/drawing/2014/main" id="{F5696D4D-54AF-44B2-A4BE-B1A4FE8086A4}"/>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4" name="Text Box 16">
          <a:extLst>
            <a:ext uri="{FF2B5EF4-FFF2-40B4-BE49-F238E27FC236}">
              <a16:creationId xmlns:a16="http://schemas.microsoft.com/office/drawing/2014/main" id="{F0782738-8BC7-4C6F-BCEA-34B1291B0E09}"/>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5" name="Text Box 17">
          <a:extLst>
            <a:ext uri="{FF2B5EF4-FFF2-40B4-BE49-F238E27FC236}">
              <a16:creationId xmlns:a16="http://schemas.microsoft.com/office/drawing/2014/main" id="{F1A8C717-132E-4F75-B413-730D7E81AF8C}"/>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6" name="Text Box 18">
          <a:extLst>
            <a:ext uri="{FF2B5EF4-FFF2-40B4-BE49-F238E27FC236}">
              <a16:creationId xmlns:a16="http://schemas.microsoft.com/office/drawing/2014/main" id="{09E7B7A7-ADFE-4D48-B1FE-E1D0F8D02AEE}"/>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7" name="Text Box 19">
          <a:extLst>
            <a:ext uri="{FF2B5EF4-FFF2-40B4-BE49-F238E27FC236}">
              <a16:creationId xmlns:a16="http://schemas.microsoft.com/office/drawing/2014/main" id="{AF56D386-1E3B-4339-9613-595E09C8B40B}"/>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8" name="Text Box 16">
          <a:extLst>
            <a:ext uri="{FF2B5EF4-FFF2-40B4-BE49-F238E27FC236}">
              <a16:creationId xmlns:a16="http://schemas.microsoft.com/office/drawing/2014/main" id="{110F1066-4433-45D7-AA54-8E2B1669F310}"/>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2329" name="Text Box 17">
          <a:extLst>
            <a:ext uri="{FF2B5EF4-FFF2-40B4-BE49-F238E27FC236}">
              <a16:creationId xmlns:a16="http://schemas.microsoft.com/office/drawing/2014/main" id="{914B2EB8-C0B1-43EB-B153-20E9B934426B}"/>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24</xdr:row>
      <xdr:rowOff>15875</xdr:rowOff>
    </xdr:from>
    <xdr:ext cx="95250" cy="171450"/>
    <xdr:sp macro="" textlink="">
      <xdr:nvSpPr>
        <xdr:cNvPr id="2330" name="Text Box 18">
          <a:extLst>
            <a:ext uri="{FF2B5EF4-FFF2-40B4-BE49-F238E27FC236}">
              <a16:creationId xmlns:a16="http://schemas.microsoft.com/office/drawing/2014/main" id="{828A5EC6-F6FB-4D92-8D65-9033E9B2BC49}"/>
            </a:ext>
          </a:extLst>
        </xdr:cNvPr>
        <xdr:cNvSpPr txBox="1">
          <a:spLocks noChangeArrowheads="1"/>
        </xdr:cNvSpPr>
      </xdr:nvSpPr>
      <xdr:spPr bwMode="auto">
        <a:xfrm>
          <a:off x="3519646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331" name="Text Box 15">
          <a:extLst>
            <a:ext uri="{FF2B5EF4-FFF2-40B4-BE49-F238E27FC236}">
              <a16:creationId xmlns:a16="http://schemas.microsoft.com/office/drawing/2014/main" id="{C9F848D9-76BF-4FBC-8609-8577B7BB0D99}"/>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332" name="Text Box 15">
          <a:extLst>
            <a:ext uri="{FF2B5EF4-FFF2-40B4-BE49-F238E27FC236}">
              <a16:creationId xmlns:a16="http://schemas.microsoft.com/office/drawing/2014/main" id="{7DF4D6C1-1810-41DA-B474-7EFB9C330C26}"/>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333" name="Text Box 15">
          <a:extLst>
            <a:ext uri="{FF2B5EF4-FFF2-40B4-BE49-F238E27FC236}">
              <a16:creationId xmlns:a16="http://schemas.microsoft.com/office/drawing/2014/main" id="{C451D995-BEBB-4561-98EC-0D6506E0492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334" name="Text Box 15">
          <a:extLst>
            <a:ext uri="{FF2B5EF4-FFF2-40B4-BE49-F238E27FC236}">
              <a16:creationId xmlns:a16="http://schemas.microsoft.com/office/drawing/2014/main" id="{B8A300D0-BFF6-4688-83F5-F0CB1CAF040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335" name="Text Box 15">
          <a:extLst>
            <a:ext uri="{FF2B5EF4-FFF2-40B4-BE49-F238E27FC236}">
              <a16:creationId xmlns:a16="http://schemas.microsoft.com/office/drawing/2014/main" id="{111A00F1-7695-4EAA-83AF-0B62C596FFC7}"/>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2336" name="Text Box 15">
          <a:extLst>
            <a:ext uri="{FF2B5EF4-FFF2-40B4-BE49-F238E27FC236}">
              <a16:creationId xmlns:a16="http://schemas.microsoft.com/office/drawing/2014/main" id="{B7A59DF0-4ADA-45AB-9141-7431D72AFAC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2337" name="Text Box 15">
          <a:extLst>
            <a:ext uri="{FF2B5EF4-FFF2-40B4-BE49-F238E27FC236}">
              <a16:creationId xmlns:a16="http://schemas.microsoft.com/office/drawing/2014/main" id="{BC250653-118A-4286-A0C4-E102D8AE079A}"/>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38" name="Text Box 15">
          <a:extLst>
            <a:ext uri="{FF2B5EF4-FFF2-40B4-BE49-F238E27FC236}">
              <a16:creationId xmlns:a16="http://schemas.microsoft.com/office/drawing/2014/main" id="{6A501CE5-CF4A-4CB0-A483-9A6B1DA3B5F7}"/>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39" name="Text Box 15">
          <a:extLst>
            <a:ext uri="{FF2B5EF4-FFF2-40B4-BE49-F238E27FC236}">
              <a16:creationId xmlns:a16="http://schemas.microsoft.com/office/drawing/2014/main" id="{077C12EA-8470-4107-BAB2-AFA6866903D8}"/>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40" name="Text Box 15">
          <a:extLst>
            <a:ext uri="{FF2B5EF4-FFF2-40B4-BE49-F238E27FC236}">
              <a16:creationId xmlns:a16="http://schemas.microsoft.com/office/drawing/2014/main" id="{37547DA3-8CD5-4576-A713-0AD26EFD2E8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41" name="Text Box 15">
          <a:extLst>
            <a:ext uri="{FF2B5EF4-FFF2-40B4-BE49-F238E27FC236}">
              <a16:creationId xmlns:a16="http://schemas.microsoft.com/office/drawing/2014/main" id="{3AB09500-9814-4AC5-8290-76E77F3DAF0F}"/>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42" name="Text Box 15">
          <a:extLst>
            <a:ext uri="{FF2B5EF4-FFF2-40B4-BE49-F238E27FC236}">
              <a16:creationId xmlns:a16="http://schemas.microsoft.com/office/drawing/2014/main" id="{6B57AB7B-F35D-47B1-933A-8B8E46383BA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43" name="Text Box 15">
          <a:extLst>
            <a:ext uri="{FF2B5EF4-FFF2-40B4-BE49-F238E27FC236}">
              <a16:creationId xmlns:a16="http://schemas.microsoft.com/office/drawing/2014/main" id="{6DB9FC5D-A7C8-40F2-8EAA-269B2E7B799E}"/>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44" name="Text Box 15">
          <a:extLst>
            <a:ext uri="{FF2B5EF4-FFF2-40B4-BE49-F238E27FC236}">
              <a16:creationId xmlns:a16="http://schemas.microsoft.com/office/drawing/2014/main" id="{A8D35FA1-EE4B-40A1-8E1D-973767938BA5}"/>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45" name="Text Box 15">
          <a:extLst>
            <a:ext uri="{FF2B5EF4-FFF2-40B4-BE49-F238E27FC236}">
              <a16:creationId xmlns:a16="http://schemas.microsoft.com/office/drawing/2014/main" id="{D1A5A731-EDEF-41FA-89C8-F9E2B2FFFFA0}"/>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46" name="Text Box 15">
          <a:extLst>
            <a:ext uri="{FF2B5EF4-FFF2-40B4-BE49-F238E27FC236}">
              <a16:creationId xmlns:a16="http://schemas.microsoft.com/office/drawing/2014/main" id="{7750DCCC-2B32-41CD-9412-B12F94A1032E}"/>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47" name="Text Box 15">
          <a:extLst>
            <a:ext uri="{FF2B5EF4-FFF2-40B4-BE49-F238E27FC236}">
              <a16:creationId xmlns:a16="http://schemas.microsoft.com/office/drawing/2014/main" id="{9E28B956-8B70-451E-B219-8D936B6D281B}"/>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48" name="Text Box 15">
          <a:extLst>
            <a:ext uri="{FF2B5EF4-FFF2-40B4-BE49-F238E27FC236}">
              <a16:creationId xmlns:a16="http://schemas.microsoft.com/office/drawing/2014/main" id="{CA12EBB8-793F-48FA-8FE6-DFE43DCD2697}"/>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49" name="Text Box 15">
          <a:extLst>
            <a:ext uri="{FF2B5EF4-FFF2-40B4-BE49-F238E27FC236}">
              <a16:creationId xmlns:a16="http://schemas.microsoft.com/office/drawing/2014/main" id="{CAA8C3B5-1CFE-4015-9A89-342D21856424}"/>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50" name="Text Box 15">
          <a:extLst>
            <a:ext uri="{FF2B5EF4-FFF2-40B4-BE49-F238E27FC236}">
              <a16:creationId xmlns:a16="http://schemas.microsoft.com/office/drawing/2014/main" id="{6B53BA9B-2F8F-4C20-A700-6B790349C6F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51" name="Text Box 15">
          <a:extLst>
            <a:ext uri="{FF2B5EF4-FFF2-40B4-BE49-F238E27FC236}">
              <a16:creationId xmlns:a16="http://schemas.microsoft.com/office/drawing/2014/main" id="{34B5D162-C590-41B1-8625-733159916FED}"/>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52" name="Text Box 15">
          <a:extLst>
            <a:ext uri="{FF2B5EF4-FFF2-40B4-BE49-F238E27FC236}">
              <a16:creationId xmlns:a16="http://schemas.microsoft.com/office/drawing/2014/main" id="{57E9E0AD-5805-4AB0-9A90-023893A12ED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53" name="Text Box 15">
          <a:extLst>
            <a:ext uri="{FF2B5EF4-FFF2-40B4-BE49-F238E27FC236}">
              <a16:creationId xmlns:a16="http://schemas.microsoft.com/office/drawing/2014/main" id="{3BD6A864-72A2-44DB-BAF5-4182FE65B781}"/>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54" name="Text Box 15">
          <a:extLst>
            <a:ext uri="{FF2B5EF4-FFF2-40B4-BE49-F238E27FC236}">
              <a16:creationId xmlns:a16="http://schemas.microsoft.com/office/drawing/2014/main" id="{8B264E0A-D6F6-48D7-B10A-ED5047E89A8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55" name="Text Box 15">
          <a:extLst>
            <a:ext uri="{FF2B5EF4-FFF2-40B4-BE49-F238E27FC236}">
              <a16:creationId xmlns:a16="http://schemas.microsoft.com/office/drawing/2014/main" id="{E286629E-836D-4AF6-81CA-06CC4E876EFE}"/>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FA03F57A-B47E-43EE-90C3-B2F0D850C54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57" name="Text Box 15">
          <a:extLst>
            <a:ext uri="{FF2B5EF4-FFF2-40B4-BE49-F238E27FC236}">
              <a16:creationId xmlns:a16="http://schemas.microsoft.com/office/drawing/2014/main" id="{6DFB29A3-08F2-4D1A-B464-C7A729F51040}"/>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58" name="Text Box 15">
          <a:extLst>
            <a:ext uri="{FF2B5EF4-FFF2-40B4-BE49-F238E27FC236}">
              <a16:creationId xmlns:a16="http://schemas.microsoft.com/office/drawing/2014/main" id="{3E130E00-82AC-444F-A279-0FEA21A092C3}"/>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59" name="Text Box 15">
          <a:extLst>
            <a:ext uri="{FF2B5EF4-FFF2-40B4-BE49-F238E27FC236}">
              <a16:creationId xmlns:a16="http://schemas.microsoft.com/office/drawing/2014/main" id="{45FA455A-0825-470B-AF50-E50A6C1AD67B}"/>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60" name="Text Box 15">
          <a:extLst>
            <a:ext uri="{FF2B5EF4-FFF2-40B4-BE49-F238E27FC236}">
              <a16:creationId xmlns:a16="http://schemas.microsoft.com/office/drawing/2014/main" id="{046364DF-9768-486F-9B65-D2FCC6976E9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61" name="Text Box 15">
          <a:extLst>
            <a:ext uri="{FF2B5EF4-FFF2-40B4-BE49-F238E27FC236}">
              <a16:creationId xmlns:a16="http://schemas.microsoft.com/office/drawing/2014/main" id="{2FEBC6FF-4D94-4E04-9997-22612DDE5A00}"/>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62" name="Text Box 15">
          <a:extLst>
            <a:ext uri="{FF2B5EF4-FFF2-40B4-BE49-F238E27FC236}">
              <a16:creationId xmlns:a16="http://schemas.microsoft.com/office/drawing/2014/main" id="{B67883ED-F3A7-4A31-B8EC-28DE271FA11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63" name="Text Box 15">
          <a:extLst>
            <a:ext uri="{FF2B5EF4-FFF2-40B4-BE49-F238E27FC236}">
              <a16:creationId xmlns:a16="http://schemas.microsoft.com/office/drawing/2014/main" id="{55184580-530B-4F88-86F1-9C257C941473}"/>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64" name="Text Box 15">
          <a:extLst>
            <a:ext uri="{FF2B5EF4-FFF2-40B4-BE49-F238E27FC236}">
              <a16:creationId xmlns:a16="http://schemas.microsoft.com/office/drawing/2014/main" id="{5AADB99A-EF92-44FE-975F-359CF6DBA1B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65" name="Text Box 15">
          <a:extLst>
            <a:ext uri="{FF2B5EF4-FFF2-40B4-BE49-F238E27FC236}">
              <a16:creationId xmlns:a16="http://schemas.microsoft.com/office/drawing/2014/main" id="{0AC019AD-3634-4832-8ABC-53D2BCAEFD95}"/>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66" name="Text Box 15">
          <a:extLst>
            <a:ext uri="{FF2B5EF4-FFF2-40B4-BE49-F238E27FC236}">
              <a16:creationId xmlns:a16="http://schemas.microsoft.com/office/drawing/2014/main" id="{71D7D413-ACA5-4AFE-8AE8-7720FAF2B53C}"/>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67" name="Text Box 15">
          <a:extLst>
            <a:ext uri="{FF2B5EF4-FFF2-40B4-BE49-F238E27FC236}">
              <a16:creationId xmlns:a16="http://schemas.microsoft.com/office/drawing/2014/main" id="{1C7DC535-7CD1-4CD3-B168-94B67621771E}"/>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68" name="Text Box 15">
          <a:extLst>
            <a:ext uri="{FF2B5EF4-FFF2-40B4-BE49-F238E27FC236}">
              <a16:creationId xmlns:a16="http://schemas.microsoft.com/office/drawing/2014/main" id="{1E82FE23-0A3C-43ED-B0D6-F44B14B0F331}"/>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69" name="Text Box 15">
          <a:extLst>
            <a:ext uri="{FF2B5EF4-FFF2-40B4-BE49-F238E27FC236}">
              <a16:creationId xmlns:a16="http://schemas.microsoft.com/office/drawing/2014/main" id="{392F2B33-B27C-4F63-9800-5AB5617D7F13}"/>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70" name="Text Box 15">
          <a:extLst>
            <a:ext uri="{FF2B5EF4-FFF2-40B4-BE49-F238E27FC236}">
              <a16:creationId xmlns:a16="http://schemas.microsoft.com/office/drawing/2014/main" id="{47E99407-0829-49B9-A3CD-50192677513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71" name="Text Box 15">
          <a:extLst>
            <a:ext uri="{FF2B5EF4-FFF2-40B4-BE49-F238E27FC236}">
              <a16:creationId xmlns:a16="http://schemas.microsoft.com/office/drawing/2014/main" id="{78ACE6E6-F2D9-4255-84A6-47226627C62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72" name="Text Box 15">
          <a:extLst>
            <a:ext uri="{FF2B5EF4-FFF2-40B4-BE49-F238E27FC236}">
              <a16:creationId xmlns:a16="http://schemas.microsoft.com/office/drawing/2014/main" id="{4A685213-DEB1-4666-9FB9-7CCA695FEA4E}"/>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73" name="Text Box 15">
          <a:extLst>
            <a:ext uri="{FF2B5EF4-FFF2-40B4-BE49-F238E27FC236}">
              <a16:creationId xmlns:a16="http://schemas.microsoft.com/office/drawing/2014/main" id="{ADD4AB23-4DFE-4DB6-A832-F678B5E083D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74" name="Text Box 15">
          <a:extLst>
            <a:ext uri="{FF2B5EF4-FFF2-40B4-BE49-F238E27FC236}">
              <a16:creationId xmlns:a16="http://schemas.microsoft.com/office/drawing/2014/main" id="{AC469D9F-1C44-4E29-B58E-905F1A33AEC9}"/>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75" name="Text Box 15">
          <a:extLst>
            <a:ext uri="{FF2B5EF4-FFF2-40B4-BE49-F238E27FC236}">
              <a16:creationId xmlns:a16="http://schemas.microsoft.com/office/drawing/2014/main" id="{A9A6C940-B103-4998-8A5D-F5AC6923573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76" name="Text Box 15">
          <a:extLst>
            <a:ext uri="{FF2B5EF4-FFF2-40B4-BE49-F238E27FC236}">
              <a16:creationId xmlns:a16="http://schemas.microsoft.com/office/drawing/2014/main" id="{B4D46CED-EF33-4475-853C-E735286AC06E}"/>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77" name="Text Box 15">
          <a:extLst>
            <a:ext uri="{FF2B5EF4-FFF2-40B4-BE49-F238E27FC236}">
              <a16:creationId xmlns:a16="http://schemas.microsoft.com/office/drawing/2014/main" id="{7AEBC246-1A8D-4D5E-984E-D349302D5B10}"/>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78" name="Text Box 15">
          <a:extLst>
            <a:ext uri="{FF2B5EF4-FFF2-40B4-BE49-F238E27FC236}">
              <a16:creationId xmlns:a16="http://schemas.microsoft.com/office/drawing/2014/main" id="{731B863C-B2A7-438C-A09F-1D55A45BBBFB}"/>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79" name="Text Box 15">
          <a:extLst>
            <a:ext uri="{FF2B5EF4-FFF2-40B4-BE49-F238E27FC236}">
              <a16:creationId xmlns:a16="http://schemas.microsoft.com/office/drawing/2014/main" id="{BD6EE5B8-64AA-426D-8E1E-989740DBB74B}"/>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80" name="Text Box 15">
          <a:extLst>
            <a:ext uri="{FF2B5EF4-FFF2-40B4-BE49-F238E27FC236}">
              <a16:creationId xmlns:a16="http://schemas.microsoft.com/office/drawing/2014/main" id="{14410EED-C7CA-4F6B-9440-AA2ED3A7AE0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81" name="Text Box 15">
          <a:extLst>
            <a:ext uri="{FF2B5EF4-FFF2-40B4-BE49-F238E27FC236}">
              <a16:creationId xmlns:a16="http://schemas.microsoft.com/office/drawing/2014/main" id="{F6133254-ABB0-4F59-B938-4F6E7C891B63}"/>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82" name="Text Box 15">
          <a:extLst>
            <a:ext uri="{FF2B5EF4-FFF2-40B4-BE49-F238E27FC236}">
              <a16:creationId xmlns:a16="http://schemas.microsoft.com/office/drawing/2014/main" id="{9B68E791-0513-4FB4-85E2-E83501C8BA59}"/>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83" name="Text Box 15">
          <a:extLst>
            <a:ext uri="{FF2B5EF4-FFF2-40B4-BE49-F238E27FC236}">
              <a16:creationId xmlns:a16="http://schemas.microsoft.com/office/drawing/2014/main" id="{3BAF46C0-E418-45D7-ADE1-408A1B89C2F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84" name="Text Box 15">
          <a:extLst>
            <a:ext uri="{FF2B5EF4-FFF2-40B4-BE49-F238E27FC236}">
              <a16:creationId xmlns:a16="http://schemas.microsoft.com/office/drawing/2014/main" id="{7B89E330-E31B-41BE-B5D5-61B60E02FEF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85" name="Text Box 15">
          <a:extLst>
            <a:ext uri="{FF2B5EF4-FFF2-40B4-BE49-F238E27FC236}">
              <a16:creationId xmlns:a16="http://schemas.microsoft.com/office/drawing/2014/main" id="{DCE02E23-DC8C-4293-8D50-D83C34D8D5CC}"/>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86" name="Text Box 15">
          <a:extLst>
            <a:ext uri="{FF2B5EF4-FFF2-40B4-BE49-F238E27FC236}">
              <a16:creationId xmlns:a16="http://schemas.microsoft.com/office/drawing/2014/main" id="{3D96CCC7-3CF9-476F-8352-520F02D7202C}"/>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87" name="Text Box 15">
          <a:extLst>
            <a:ext uri="{FF2B5EF4-FFF2-40B4-BE49-F238E27FC236}">
              <a16:creationId xmlns:a16="http://schemas.microsoft.com/office/drawing/2014/main" id="{C6697DE2-519E-4650-A46F-B7030933C73C}"/>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88" name="Text Box 15">
          <a:extLst>
            <a:ext uri="{FF2B5EF4-FFF2-40B4-BE49-F238E27FC236}">
              <a16:creationId xmlns:a16="http://schemas.microsoft.com/office/drawing/2014/main" id="{54463B06-EA92-49D4-AD00-8AFCDB041685}"/>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24</xdr:row>
      <xdr:rowOff>711200</xdr:rowOff>
    </xdr:from>
    <xdr:ext cx="95250" cy="171450"/>
    <xdr:sp macro="" textlink="">
      <xdr:nvSpPr>
        <xdr:cNvPr id="2389" name="Text Box 18">
          <a:extLst>
            <a:ext uri="{FF2B5EF4-FFF2-40B4-BE49-F238E27FC236}">
              <a16:creationId xmlns:a16="http://schemas.microsoft.com/office/drawing/2014/main" id="{A625F04E-9399-4E01-ACA6-F42A57C3AF19}"/>
            </a:ext>
          </a:extLst>
        </xdr:cNvPr>
        <xdr:cNvSpPr txBox="1">
          <a:spLocks noChangeArrowheads="1"/>
        </xdr:cNvSpPr>
      </xdr:nvSpPr>
      <xdr:spPr bwMode="auto">
        <a:xfrm>
          <a:off x="35199637" y="2148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90" name="Text Box 15">
          <a:extLst>
            <a:ext uri="{FF2B5EF4-FFF2-40B4-BE49-F238E27FC236}">
              <a16:creationId xmlns:a16="http://schemas.microsoft.com/office/drawing/2014/main" id="{C303C351-1E6F-4D3F-97BD-824037755816}"/>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91" name="Text Box 15">
          <a:extLst>
            <a:ext uri="{FF2B5EF4-FFF2-40B4-BE49-F238E27FC236}">
              <a16:creationId xmlns:a16="http://schemas.microsoft.com/office/drawing/2014/main" id="{540CEB95-2D54-40CA-931F-5EEC658E5732}"/>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392" name="Text Box 15">
          <a:extLst>
            <a:ext uri="{FF2B5EF4-FFF2-40B4-BE49-F238E27FC236}">
              <a16:creationId xmlns:a16="http://schemas.microsoft.com/office/drawing/2014/main" id="{CC167A34-326F-42CF-BC05-6FAB5F78FC91}"/>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93" name="Text Box 15">
          <a:extLst>
            <a:ext uri="{FF2B5EF4-FFF2-40B4-BE49-F238E27FC236}">
              <a16:creationId xmlns:a16="http://schemas.microsoft.com/office/drawing/2014/main" id="{C0DEE559-7037-4838-B3AA-4400E02B129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94" name="Text Box 15">
          <a:extLst>
            <a:ext uri="{FF2B5EF4-FFF2-40B4-BE49-F238E27FC236}">
              <a16:creationId xmlns:a16="http://schemas.microsoft.com/office/drawing/2014/main" id="{0767050D-9F96-49AA-B016-091D724C6135}"/>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95" name="Text Box 15">
          <a:extLst>
            <a:ext uri="{FF2B5EF4-FFF2-40B4-BE49-F238E27FC236}">
              <a16:creationId xmlns:a16="http://schemas.microsoft.com/office/drawing/2014/main" id="{C1C782AF-18A2-415F-87EE-7439D4B1597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96" name="Text Box 15">
          <a:extLst>
            <a:ext uri="{FF2B5EF4-FFF2-40B4-BE49-F238E27FC236}">
              <a16:creationId xmlns:a16="http://schemas.microsoft.com/office/drawing/2014/main" id="{EA5C85E8-B1BF-401B-A191-133D5E6D4CFF}"/>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397" name="Text Box 15">
          <a:extLst>
            <a:ext uri="{FF2B5EF4-FFF2-40B4-BE49-F238E27FC236}">
              <a16:creationId xmlns:a16="http://schemas.microsoft.com/office/drawing/2014/main" id="{7DB92144-D954-4DF2-BEBE-B50690A1C19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398" name="Text Box 15">
          <a:extLst>
            <a:ext uri="{FF2B5EF4-FFF2-40B4-BE49-F238E27FC236}">
              <a16:creationId xmlns:a16="http://schemas.microsoft.com/office/drawing/2014/main" id="{8BB51E80-8695-4805-B00C-A548046FEBD0}"/>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399" name="Text Box 15">
          <a:extLst>
            <a:ext uri="{FF2B5EF4-FFF2-40B4-BE49-F238E27FC236}">
              <a16:creationId xmlns:a16="http://schemas.microsoft.com/office/drawing/2014/main" id="{F6F05773-C378-4DE1-8048-90E3A563188A}"/>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400" name="Text Box 15">
          <a:extLst>
            <a:ext uri="{FF2B5EF4-FFF2-40B4-BE49-F238E27FC236}">
              <a16:creationId xmlns:a16="http://schemas.microsoft.com/office/drawing/2014/main" id="{10ACA91B-261C-4D82-9F6E-D29F77306DC1}"/>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401" name="Text Box 15">
          <a:extLst>
            <a:ext uri="{FF2B5EF4-FFF2-40B4-BE49-F238E27FC236}">
              <a16:creationId xmlns:a16="http://schemas.microsoft.com/office/drawing/2014/main" id="{084C717F-4A93-437B-BDBD-7D3EF1551226}"/>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402" name="Text Box 15">
          <a:extLst>
            <a:ext uri="{FF2B5EF4-FFF2-40B4-BE49-F238E27FC236}">
              <a16:creationId xmlns:a16="http://schemas.microsoft.com/office/drawing/2014/main" id="{A9FC5601-EE42-48E7-9392-AE6B368B1520}"/>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403" name="Text Box 15">
          <a:extLst>
            <a:ext uri="{FF2B5EF4-FFF2-40B4-BE49-F238E27FC236}">
              <a16:creationId xmlns:a16="http://schemas.microsoft.com/office/drawing/2014/main" id="{16D39F17-CC60-4774-82FB-245792AC99BA}"/>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404" name="Text Box 15">
          <a:extLst>
            <a:ext uri="{FF2B5EF4-FFF2-40B4-BE49-F238E27FC236}">
              <a16:creationId xmlns:a16="http://schemas.microsoft.com/office/drawing/2014/main" id="{EAF308AD-4FD7-4686-8C93-48CCDCB6F8C2}"/>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24</xdr:row>
      <xdr:rowOff>219075</xdr:rowOff>
    </xdr:from>
    <xdr:ext cx="95250" cy="442269"/>
    <xdr:sp macro="" textlink="">
      <xdr:nvSpPr>
        <xdr:cNvPr id="2405" name="Text Box 15">
          <a:extLst>
            <a:ext uri="{FF2B5EF4-FFF2-40B4-BE49-F238E27FC236}">
              <a16:creationId xmlns:a16="http://schemas.microsoft.com/office/drawing/2014/main" id="{B3664DAD-1594-4F60-B9F3-AA9390E936D6}"/>
            </a:ext>
          </a:extLst>
        </xdr:cNvPr>
        <xdr:cNvSpPr txBox="1">
          <a:spLocks noChangeArrowheads="1"/>
        </xdr:cNvSpPr>
      </xdr:nvSpPr>
      <xdr:spPr bwMode="auto">
        <a:xfrm>
          <a:off x="32829500" y="2099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406" name="Text Box 15">
          <a:extLst>
            <a:ext uri="{FF2B5EF4-FFF2-40B4-BE49-F238E27FC236}">
              <a16:creationId xmlns:a16="http://schemas.microsoft.com/office/drawing/2014/main" id="{9DD3BBE0-652C-4C1C-9EDD-7D48E27172EA}"/>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407" name="Text Box 15">
          <a:extLst>
            <a:ext uri="{FF2B5EF4-FFF2-40B4-BE49-F238E27FC236}">
              <a16:creationId xmlns:a16="http://schemas.microsoft.com/office/drawing/2014/main" id="{8C5BD5C5-2A6B-4C27-ABD5-F0F5F50452F3}"/>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408" name="Text Box 15">
          <a:extLst>
            <a:ext uri="{FF2B5EF4-FFF2-40B4-BE49-F238E27FC236}">
              <a16:creationId xmlns:a16="http://schemas.microsoft.com/office/drawing/2014/main" id="{E19407E3-AF2E-4535-BEA1-7EAD16D64B5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409" name="Text Box 15">
          <a:extLst>
            <a:ext uri="{FF2B5EF4-FFF2-40B4-BE49-F238E27FC236}">
              <a16:creationId xmlns:a16="http://schemas.microsoft.com/office/drawing/2014/main" id="{C2AE935C-62CA-4CBD-A4C4-35E42E101512}"/>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410" name="Text Box 15">
          <a:extLst>
            <a:ext uri="{FF2B5EF4-FFF2-40B4-BE49-F238E27FC236}">
              <a16:creationId xmlns:a16="http://schemas.microsoft.com/office/drawing/2014/main" id="{60C36FAB-BAE0-46E7-8B8D-717D2C82495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2411" name="Text Box 15">
          <a:extLst>
            <a:ext uri="{FF2B5EF4-FFF2-40B4-BE49-F238E27FC236}">
              <a16:creationId xmlns:a16="http://schemas.microsoft.com/office/drawing/2014/main" id="{4F650945-1418-4070-9EA7-1AC47A4E6867}"/>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412" name="Text Box 15">
          <a:extLst>
            <a:ext uri="{FF2B5EF4-FFF2-40B4-BE49-F238E27FC236}">
              <a16:creationId xmlns:a16="http://schemas.microsoft.com/office/drawing/2014/main" id="{22968F61-1B20-4EB6-8B5D-EAE506B78DB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213632"/>
    <xdr:sp macro="" textlink="">
      <xdr:nvSpPr>
        <xdr:cNvPr id="2413" name="Text Box 15">
          <a:extLst>
            <a:ext uri="{FF2B5EF4-FFF2-40B4-BE49-F238E27FC236}">
              <a16:creationId xmlns:a16="http://schemas.microsoft.com/office/drawing/2014/main" id="{7A90B898-8BBE-44D0-9BBE-D3EA35A22C1A}"/>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414" name="Text Box 15">
          <a:extLst>
            <a:ext uri="{FF2B5EF4-FFF2-40B4-BE49-F238E27FC236}">
              <a16:creationId xmlns:a16="http://schemas.microsoft.com/office/drawing/2014/main" id="{F0A73A7D-AD71-4A04-AFEE-2C7C3F0F54A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415" name="Text Box 15">
          <a:extLst>
            <a:ext uri="{FF2B5EF4-FFF2-40B4-BE49-F238E27FC236}">
              <a16:creationId xmlns:a16="http://schemas.microsoft.com/office/drawing/2014/main" id="{E26EACBC-F00B-4A95-9A6F-15C1998E4F37}"/>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416" name="Text Box 15">
          <a:extLst>
            <a:ext uri="{FF2B5EF4-FFF2-40B4-BE49-F238E27FC236}">
              <a16:creationId xmlns:a16="http://schemas.microsoft.com/office/drawing/2014/main" id="{6457E643-2F98-4B15-9810-739E9B47FCF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417" name="Text Box 15">
          <a:extLst>
            <a:ext uri="{FF2B5EF4-FFF2-40B4-BE49-F238E27FC236}">
              <a16:creationId xmlns:a16="http://schemas.microsoft.com/office/drawing/2014/main" id="{64A021A2-504E-48DA-A02E-936BADA03662}"/>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418" name="Text Box 15">
          <a:extLst>
            <a:ext uri="{FF2B5EF4-FFF2-40B4-BE49-F238E27FC236}">
              <a16:creationId xmlns:a16="http://schemas.microsoft.com/office/drawing/2014/main" id="{DF8BD3CC-7250-49F4-88EB-CA3E42DEA0A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419" name="Text Box 15">
          <a:extLst>
            <a:ext uri="{FF2B5EF4-FFF2-40B4-BE49-F238E27FC236}">
              <a16:creationId xmlns:a16="http://schemas.microsoft.com/office/drawing/2014/main" id="{97783021-BF7C-442E-AC3C-2420704AC4CC}"/>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2420" name="Text Box 15">
          <a:extLst>
            <a:ext uri="{FF2B5EF4-FFF2-40B4-BE49-F238E27FC236}">
              <a16:creationId xmlns:a16="http://schemas.microsoft.com/office/drawing/2014/main" id="{32F26914-6867-43C1-806A-5BEA3A4533DC}"/>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2421" name="Text Box 15">
          <a:extLst>
            <a:ext uri="{FF2B5EF4-FFF2-40B4-BE49-F238E27FC236}">
              <a16:creationId xmlns:a16="http://schemas.microsoft.com/office/drawing/2014/main" id="{87B9B066-2866-4130-BE11-2E51589CB017}"/>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22" name="Text Box 16">
          <a:extLst>
            <a:ext uri="{FF2B5EF4-FFF2-40B4-BE49-F238E27FC236}">
              <a16:creationId xmlns:a16="http://schemas.microsoft.com/office/drawing/2014/main" id="{F9400A24-EB29-4297-B6C4-83493850EDA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23" name="Text Box 17">
          <a:extLst>
            <a:ext uri="{FF2B5EF4-FFF2-40B4-BE49-F238E27FC236}">
              <a16:creationId xmlns:a16="http://schemas.microsoft.com/office/drawing/2014/main" id="{0E5F0F49-1DB9-467F-BF1E-4D234702F10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24" name="Text Box 18">
          <a:extLst>
            <a:ext uri="{FF2B5EF4-FFF2-40B4-BE49-F238E27FC236}">
              <a16:creationId xmlns:a16="http://schemas.microsoft.com/office/drawing/2014/main" id="{FFC7BE00-3D45-4702-917E-BF639874001A}"/>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25" name="Text Box 19">
          <a:extLst>
            <a:ext uri="{FF2B5EF4-FFF2-40B4-BE49-F238E27FC236}">
              <a16:creationId xmlns:a16="http://schemas.microsoft.com/office/drawing/2014/main" id="{92ECC385-2E92-4F63-9B0F-7334AFB2EBC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26" name="Text Box 15">
          <a:extLst>
            <a:ext uri="{FF2B5EF4-FFF2-40B4-BE49-F238E27FC236}">
              <a16:creationId xmlns:a16="http://schemas.microsoft.com/office/drawing/2014/main" id="{A3BF8698-7400-4BC8-82CE-85ABA1E29AA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27" name="Text Box 16">
          <a:extLst>
            <a:ext uri="{FF2B5EF4-FFF2-40B4-BE49-F238E27FC236}">
              <a16:creationId xmlns:a16="http://schemas.microsoft.com/office/drawing/2014/main" id="{DB672DDB-894D-4602-84E5-D8187505231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28" name="Text Box 17">
          <a:extLst>
            <a:ext uri="{FF2B5EF4-FFF2-40B4-BE49-F238E27FC236}">
              <a16:creationId xmlns:a16="http://schemas.microsoft.com/office/drawing/2014/main" id="{3C961973-9587-4633-BA0E-2B392D54DC0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429" name="Text Box 18">
          <a:extLst>
            <a:ext uri="{FF2B5EF4-FFF2-40B4-BE49-F238E27FC236}">
              <a16:creationId xmlns:a16="http://schemas.microsoft.com/office/drawing/2014/main" id="{E4D55831-3748-4011-970B-69831E2B8FDF}"/>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430" name="Text Box 15">
          <a:extLst>
            <a:ext uri="{FF2B5EF4-FFF2-40B4-BE49-F238E27FC236}">
              <a16:creationId xmlns:a16="http://schemas.microsoft.com/office/drawing/2014/main" id="{CA44B33D-A523-437F-9E31-953101A068F8}"/>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2431" name="Text Box 16">
          <a:extLst>
            <a:ext uri="{FF2B5EF4-FFF2-40B4-BE49-F238E27FC236}">
              <a16:creationId xmlns:a16="http://schemas.microsoft.com/office/drawing/2014/main" id="{C26586D8-1A53-47CC-9347-9BB37B53DE1A}"/>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2432" name="Text Box 17">
          <a:extLst>
            <a:ext uri="{FF2B5EF4-FFF2-40B4-BE49-F238E27FC236}">
              <a16:creationId xmlns:a16="http://schemas.microsoft.com/office/drawing/2014/main" id="{4241CFD8-47CC-4D7A-9957-6E3CE0B4B3D7}"/>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2433" name="Text Box 18">
          <a:extLst>
            <a:ext uri="{FF2B5EF4-FFF2-40B4-BE49-F238E27FC236}">
              <a16:creationId xmlns:a16="http://schemas.microsoft.com/office/drawing/2014/main" id="{93627091-633A-4178-BC6C-06312FC42462}"/>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2434" name="Text Box 19">
          <a:extLst>
            <a:ext uri="{FF2B5EF4-FFF2-40B4-BE49-F238E27FC236}">
              <a16:creationId xmlns:a16="http://schemas.microsoft.com/office/drawing/2014/main" id="{1591838F-DD5A-4A6B-A1B0-2C12D2CF49D2}"/>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2435" name="Text Box 16">
          <a:extLst>
            <a:ext uri="{FF2B5EF4-FFF2-40B4-BE49-F238E27FC236}">
              <a16:creationId xmlns:a16="http://schemas.microsoft.com/office/drawing/2014/main" id="{34845C29-4E64-49A9-BEFC-E7B9D7B4548E}"/>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36" name="Text Box 15">
          <a:extLst>
            <a:ext uri="{FF2B5EF4-FFF2-40B4-BE49-F238E27FC236}">
              <a16:creationId xmlns:a16="http://schemas.microsoft.com/office/drawing/2014/main" id="{14C7900A-B6F2-4C75-A35C-ECD8EF56859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37" name="Text Box 16">
          <a:extLst>
            <a:ext uri="{FF2B5EF4-FFF2-40B4-BE49-F238E27FC236}">
              <a16:creationId xmlns:a16="http://schemas.microsoft.com/office/drawing/2014/main" id="{5D39E555-C173-44F8-AE7D-6C8D6CC8477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38" name="Text Box 17">
          <a:extLst>
            <a:ext uri="{FF2B5EF4-FFF2-40B4-BE49-F238E27FC236}">
              <a16:creationId xmlns:a16="http://schemas.microsoft.com/office/drawing/2014/main" id="{6242A45D-6E8E-416F-BC5E-EC9CCC5D32BA}"/>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39" name="Text Box 18">
          <a:extLst>
            <a:ext uri="{FF2B5EF4-FFF2-40B4-BE49-F238E27FC236}">
              <a16:creationId xmlns:a16="http://schemas.microsoft.com/office/drawing/2014/main" id="{4CEA2FD0-A3B1-41D1-93EC-C987C9B29FCF}"/>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40" name="Text Box 19">
          <a:extLst>
            <a:ext uri="{FF2B5EF4-FFF2-40B4-BE49-F238E27FC236}">
              <a16:creationId xmlns:a16="http://schemas.microsoft.com/office/drawing/2014/main" id="{8467FF50-BF7E-4338-B070-E6873A82B2E5}"/>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41" name="Text Box 16">
          <a:extLst>
            <a:ext uri="{FF2B5EF4-FFF2-40B4-BE49-F238E27FC236}">
              <a16:creationId xmlns:a16="http://schemas.microsoft.com/office/drawing/2014/main" id="{935C9CB2-7C82-4CF3-B0DD-56B3E25A0FF6}"/>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42" name="Text Box 17">
          <a:extLst>
            <a:ext uri="{FF2B5EF4-FFF2-40B4-BE49-F238E27FC236}">
              <a16:creationId xmlns:a16="http://schemas.microsoft.com/office/drawing/2014/main" id="{827CDFAF-E9DD-470E-AC9B-A5B51072E9FA}"/>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443" name="Text Box 18">
          <a:extLst>
            <a:ext uri="{FF2B5EF4-FFF2-40B4-BE49-F238E27FC236}">
              <a16:creationId xmlns:a16="http://schemas.microsoft.com/office/drawing/2014/main" id="{584C28E6-31EB-4DC7-8B09-3F850AC20E62}"/>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444" name="Text Box 15">
          <a:extLst>
            <a:ext uri="{FF2B5EF4-FFF2-40B4-BE49-F238E27FC236}">
              <a16:creationId xmlns:a16="http://schemas.microsoft.com/office/drawing/2014/main" id="{4628C242-DDDE-43D0-BB34-3727C89A63A5}"/>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45" name="Text Box 15">
          <a:extLst>
            <a:ext uri="{FF2B5EF4-FFF2-40B4-BE49-F238E27FC236}">
              <a16:creationId xmlns:a16="http://schemas.microsoft.com/office/drawing/2014/main" id="{477E9962-FC80-4E16-8916-D9668D462B5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446" name="Text Box 15">
          <a:extLst>
            <a:ext uri="{FF2B5EF4-FFF2-40B4-BE49-F238E27FC236}">
              <a16:creationId xmlns:a16="http://schemas.microsoft.com/office/drawing/2014/main" id="{419CE6F9-E852-486A-B716-675F2374BF83}"/>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447" name="Text Box 15">
          <a:extLst>
            <a:ext uri="{FF2B5EF4-FFF2-40B4-BE49-F238E27FC236}">
              <a16:creationId xmlns:a16="http://schemas.microsoft.com/office/drawing/2014/main" id="{D8A89667-20EF-4057-9566-34E1E3B5E9BA}"/>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48" name="Text Box 16">
          <a:extLst>
            <a:ext uri="{FF2B5EF4-FFF2-40B4-BE49-F238E27FC236}">
              <a16:creationId xmlns:a16="http://schemas.microsoft.com/office/drawing/2014/main" id="{79727E2C-4767-4AD2-A0F3-24F056D5AEA2}"/>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49" name="Text Box 17">
          <a:extLst>
            <a:ext uri="{FF2B5EF4-FFF2-40B4-BE49-F238E27FC236}">
              <a16:creationId xmlns:a16="http://schemas.microsoft.com/office/drawing/2014/main" id="{8AE1DC8F-B44B-4674-9238-C3CEBF63A95F}"/>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50" name="Text Box 18">
          <a:extLst>
            <a:ext uri="{FF2B5EF4-FFF2-40B4-BE49-F238E27FC236}">
              <a16:creationId xmlns:a16="http://schemas.microsoft.com/office/drawing/2014/main" id="{907D49AD-6BAE-437E-9E36-713594F5190B}"/>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51" name="Text Box 19">
          <a:extLst>
            <a:ext uri="{FF2B5EF4-FFF2-40B4-BE49-F238E27FC236}">
              <a16:creationId xmlns:a16="http://schemas.microsoft.com/office/drawing/2014/main" id="{498D461F-93EC-4227-81D9-9399A10FD22A}"/>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52" name="Text Box 16">
          <a:extLst>
            <a:ext uri="{FF2B5EF4-FFF2-40B4-BE49-F238E27FC236}">
              <a16:creationId xmlns:a16="http://schemas.microsoft.com/office/drawing/2014/main" id="{A44F907F-5B47-44DD-8659-C4771C1E2D35}"/>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53" name="Text Box 17">
          <a:extLst>
            <a:ext uri="{FF2B5EF4-FFF2-40B4-BE49-F238E27FC236}">
              <a16:creationId xmlns:a16="http://schemas.microsoft.com/office/drawing/2014/main" id="{B312C4C3-B7F9-42E7-84A1-99C59E70EC9F}"/>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454" name="Text Box 18">
          <a:extLst>
            <a:ext uri="{FF2B5EF4-FFF2-40B4-BE49-F238E27FC236}">
              <a16:creationId xmlns:a16="http://schemas.microsoft.com/office/drawing/2014/main" id="{E9F00CF4-CA18-42C4-AF04-DCAEC691F9A6}"/>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55" name="Text Box 15">
          <a:extLst>
            <a:ext uri="{FF2B5EF4-FFF2-40B4-BE49-F238E27FC236}">
              <a16:creationId xmlns:a16="http://schemas.microsoft.com/office/drawing/2014/main" id="{714E0E00-0C5B-45A8-BFF5-358DDA03F57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456" name="Text Box 15">
          <a:extLst>
            <a:ext uri="{FF2B5EF4-FFF2-40B4-BE49-F238E27FC236}">
              <a16:creationId xmlns:a16="http://schemas.microsoft.com/office/drawing/2014/main" id="{47DFA4B2-0B82-4140-B3A8-DC87D9481704}"/>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57" name="Text Box 15">
          <a:extLst>
            <a:ext uri="{FF2B5EF4-FFF2-40B4-BE49-F238E27FC236}">
              <a16:creationId xmlns:a16="http://schemas.microsoft.com/office/drawing/2014/main" id="{C3906412-EECD-404E-9AC8-8D6820F0969E}"/>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58" name="Text Box 15">
          <a:extLst>
            <a:ext uri="{FF2B5EF4-FFF2-40B4-BE49-F238E27FC236}">
              <a16:creationId xmlns:a16="http://schemas.microsoft.com/office/drawing/2014/main" id="{A3942602-3323-4845-A283-A0CAE894E41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59" name="Text Box 15">
          <a:extLst>
            <a:ext uri="{FF2B5EF4-FFF2-40B4-BE49-F238E27FC236}">
              <a16:creationId xmlns:a16="http://schemas.microsoft.com/office/drawing/2014/main" id="{5CB62671-B276-43FD-A92A-A43AE2F7E1F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60" name="Text Box 16">
          <a:extLst>
            <a:ext uri="{FF2B5EF4-FFF2-40B4-BE49-F238E27FC236}">
              <a16:creationId xmlns:a16="http://schemas.microsoft.com/office/drawing/2014/main" id="{221E8351-B131-42A3-B095-7B465E669D62}"/>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61" name="Text Box 17">
          <a:extLst>
            <a:ext uri="{FF2B5EF4-FFF2-40B4-BE49-F238E27FC236}">
              <a16:creationId xmlns:a16="http://schemas.microsoft.com/office/drawing/2014/main" id="{C33F5A09-1904-40B1-8A14-9CE0AC6B6746}"/>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62" name="Text Box 18">
          <a:extLst>
            <a:ext uri="{FF2B5EF4-FFF2-40B4-BE49-F238E27FC236}">
              <a16:creationId xmlns:a16="http://schemas.microsoft.com/office/drawing/2014/main" id="{0B8D0FFC-825E-4291-968D-B29C221F33F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63" name="Text Box 19">
          <a:extLst>
            <a:ext uri="{FF2B5EF4-FFF2-40B4-BE49-F238E27FC236}">
              <a16:creationId xmlns:a16="http://schemas.microsoft.com/office/drawing/2014/main" id="{6469A29B-1258-4602-A277-0591377170FF}"/>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64" name="Text Box 16">
          <a:extLst>
            <a:ext uri="{FF2B5EF4-FFF2-40B4-BE49-F238E27FC236}">
              <a16:creationId xmlns:a16="http://schemas.microsoft.com/office/drawing/2014/main" id="{6668C079-F984-469D-AC0B-3223992155B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65" name="Text Box 17">
          <a:extLst>
            <a:ext uri="{FF2B5EF4-FFF2-40B4-BE49-F238E27FC236}">
              <a16:creationId xmlns:a16="http://schemas.microsoft.com/office/drawing/2014/main" id="{909B6E94-F92D-4112-BFF9-54383CE58056}"/>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466" name="Text Box 18">
          <a:extLst>
            <a:ext uri="{FF2B5EF4-FFF2-40B4-BE49-F238E27FC236}">
              <a16:creationId xmlns:a16="http://schemas.microsoft.com/office/drawing/2014/main" id="{CB2C49AF-6FA3-461B-8CF4-48124CD1035D}"/>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67" name="Text Box 15">
          <a:extLst>
            <a:ext uri="{FF2B5EF4-FFF2-40B4-BE49-F238E27FC236}">
              <a16:creationId xmlns:a16="http://schemas.microsoft.com/office/drawing/2014/main" id="{88D23227-0C8C-457F-BDAC-21E7D303FAF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68" name="Text Box 15">
          <a:extLst>
            <a:ext uri="{FF2B5EF4-FFF2-40B4-BE49-F238E27FC236}">
              <a16:creationId xmlns:a16="http://schemas.microsoft.com/office/drawing/2014/main" id="{9B9ED4C5-44DE-4234-8B54-856B04862EED}"/>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469" name="Text Box 15">
          <a:extLst>
            <a:ext uri="{FF2B5EF4-FFF2-40B4-BE49-F238E27FC236}">
              <a16:creationId xmlns:a16="http://schemas.microsoft.com/office/drawing/2014/main" id="{EF1F95DD-6EFF-4350-9D79-50521D633E79}"/>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70" name="Text Box 15">
          <a:extLst>
            <a:ext uri="{FF2B5EF4-FFF2-40B4-BE49-F238E27FC236}">
              <a16:creationId xmlns:a16="http://schemas.microsoft.com/office/drawing/2014/main" id="{C20D26AA-BB9C-458F-A724-CDBB60FEF28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71" name="Text Box 16">
          <a:extLst>
            <a:ext uri="{FF2B5EF4-FFF2-40B4-BE49-F238E27FC236}">
              <a16:creationId xmlns:a16="http://schemas.microsoft.com/office/drawing/2014/main" id="{6B93ED81-3A84-4A5C-9802-EFB21CC2CEE8}"/>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72" name="Text Box 17">
          <a:extLst>
            <a:ext uri="{FF2B5EF4-FFF2-40B4-BE49-F238E27FC236}">
              <a16:creationId xmlns:a16="http://schemas.microsoft.com/office/drawing/2014/main" id="{F028D140-D90C-4AA5-BA6C-D21116D58C2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73" name="Text Box 18">
          <a:extLst>
            <a:ext uri="{FF2B5EF4-FFF2-40B4-BE49-F238E27FC236}">
              <a16:creationId xmlns:a16="http://schemas.microsoft.com/office/drawing/2014/main" id="{FDB07884-E845-48E1-BBF2-C4C755E228AB}"/>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74" name="Text Box 19">
          <a:extLst>
            <a:ext uri="{FF2B5EF4-FFF2-40B4-BE49-F238E27FC236}">
              <a16:creationId xmlns:a16="http://schemas.microsoft.com/office/drawing/2014/main" id="{6FCAE616-B23B-44D4-BF8C-8D9BCC00C80B}"/>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75" name="Text Box 16">
          <a:extLst>
            <a:ext uri="{FF2B5EF4-FFF2-40B4-BE49-F238E27FC236}">
              <a16:creationId xmlns:a16="http://schemas.microsoft.com/office/drawing/2014/main" id="{C0699392-80AE-4D2D-A5F0-CF5E1872D70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76" name="Text Box 17">
          <a:extLst>
            <a:ext uri="{FF2B5EF4-FFF2-40B4-BE49-F238E27FC236}">
              <a16:creationId xmlns:a16="http://schemas.microsoft.com/office/drawing/2014/main" id="{47C64563-760D-40CE-B31E-C6BEBE778964}"/>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477" name="Text Box 18">
          <a:extLst>
            <a:ext uri="{FF2B5EF4-FFF2-40B4-BE49-F238E27FC236}">
              <a16:creationId xmlns:a16="http://schemas.microsoft.com/office/drawing/2014/main" id="{4443460A-0CD3-4239-8CC1-96E2E60C7B88}"/>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78" name="Text Box 15">
          <a:extLst>
            <a:ext uri="{FF2B5EF4-FFF2-40B4-BE49-F238E27FC236}">
              <a16:creationId xmlns:a16="http://schemas.microsoft.com/office/drawing/2014/main" id="{CC8E1841-2920-446A-A0BA-ED580C3406A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479" name="Text Box 15">
          <a:extLst>
            <a:ext uri="{FF2B5EF4-FFF2-40B4-BE49-F238E27FC236}">
              <a16:creationId xmlns:a16="http://schemas.microsoft.com/office/drawing/2014/main" id="{ABD03AB7-2731-4D9C-8146-139DE831C28F}"/>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80" name="Text Box 15">
          <a:extLst>
            <a:ext uri="{FF2B5EF4-FFF2-40B4-BE49-F238E27FC236}">
              <a16:creationId xmlns:a16="http://schemas.microsoft.com/office/drawing/2014/main" id="{151DFA8B-723F-436C-95DB-D9588886ED1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81" name="Text Box 15">
          <a:extLst>
            <a:ext uri="{FF2B5EF4-FFF2-40B4-BE49-F238E27FC236}">
              <a16:creationId xmlns:a16="http://schemas.microsoft.com/office/drawing/2014/main" id="{0C6846A5-F2F9-4535-9AF6-1E3020E41C5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82" name="Text Box 15">
          <a:extLst>
            <a:ext uri="{FF2B5EF4-FFF2-40B4-BE49-F238E27FC236}">
              <a16:creationId xmlns:a16="http://schemas.microsoft.com/office/drawing/2014/main" id="{55D9B6EC-250A-44CE-8993-4E052EE456D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83" name="Text Box 16">
          <a:extLst>
            <a:ext uri="{FF2B5EF4-FFF2-40B4-BE49-F238E27FC236}">
              <a16:creationId xmlns:a16="http://schemas.microsoft.com/office/drawing/2014/main" id="{4B3A0761-AD6C-42DE-8FCB-D45B702472EB}"/>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84" name="Text Box 17">
          <a:extLst>
            <a:ext uri="{FF2B5EF4-FFF2-40B4-BE49-F238E27FC236}">
              <a16:creationId xmlns:a16="http://schemas.microsoft.com/office/drawing/2014/main" id="{7614CEFA-74BD-480A-AB77-A1D5B615955F}"/>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85" name="Text Box 18">
          <a:extLst>
            <a:ext uri="{FF2B5EF4-FFF2-40B4-BE49-F238E27FC236}">
              <a16:creationId xmlns:a16="http://schemas.microsoft.com/office/drawing/2014/main" id="{28B4DBE3-E52A-4C0D-A680-A0845D215F3F}"/>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86" name="Text Box 19">
          <a:extLst>
            <a:ext uri="{FF2B5EF4-FFF2-40B4-BE49-F238E27FC236}">
              <a16:creationId xmlns:a16="http://schemas.microsoft.com/office/drawing/2014/main" id="{14AB9EA0-1476-4AAC-B9D4-7441B948D24A}"/>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87" name="Text Box 16">
          <a:extLst>
            <a:ext uri="{FF2B5EF4-FFF2-40B4-BE49-F238E27FC236}">
              <a16:creationId xmlns:a16="http://schemas.microsoft.com/office/drawing/2014/main" id="{F2270CBD-DC1A-4134-9F1F-B79923F7F600}"/>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88" name="Text Box 17">
          <a:extLst>
            <a:ext uri="{FF2B5EF4-FFF2-40B4-BE49-F238E27FC236}">
              <a16:creationId xmlns:a16="http://schemas.microsoft.com/office/drawing/2014/main" id="{A2854194-2820-4DBA-925F-7D99DFBA8FBF}"/>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489" name="Text Box 18">
          <a:extLst>
            <a:ext uri="{FF2B5EF4-FFF2-40B4-BE49-F238E27FC236}">
              <a16:creationId xmlns:a16="http://schemas.microsoft.com/office/drawing/2014/main" id="{1E24A7B1-47E8-466E-9322-3E4BBF8A8E58}"/>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90" name="Text Box 15">
          <a:extLst>
            <a:ext uri="{FF2B5EF4-FFF2-40B4-BE49-F238E27FC236}">
              <a16:creationId xmlns:a16="http://schemas.microsoft.com/office/drawing/2014/main" id="{03BB6B90-BA08-46AC-9578-F49E1288BF7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91" name="Text Box 15">
          <a:extLst>
            <a:ext uri="{FF2B5EF4-FFF2-40B4-BE49-F238E27FC236}">
              <a16:creationId xmlns:a16="http://schemas.microsoft.com/office/drawing/2014/main" id="{234581E1-9276-4288-998A-3A7075A279C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492" name="Text Box 15">
          <a:extLst>
            <a:ext uri="{FF2B5EF4-FFF2-40B4-BE49-F238E27FC236}">
              <a16:creationId xmlns:a16="http://schemas.microsoft.com/office/drawing/2014/main" id="{E9CB3BC2-9FF4-4B06-9D2B-77ACE8B1A8D8}"/>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493" name="Text Box 15">
          <a:extLst>
            <a:ext uri="{FF2B5EF4-FFF2-40B4-BE49-F238E27FC236}">
              <a16:creationId xmlns:a16="http://schemas.microsoft.com/office/drawing/2014/main" id="{52976CE2-6F0C-4CF0-A117-E4F5B2FC291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94" name="Text Box 16">
          <a:extLst>
            <a:ext uri="{FF2B5EF4-FFF2-40B4-BE49-F238E27FC236}">
              <a16:creationId xmlns:a16="http://schemas.microsoft.com/office/drawing/2014/main" id="{F27947B1-51D5-4346-8199-C4070C13398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95" name="Text Box 17">
          <a:extLst>
            <a:ext uri="{FF2B5EF4-FFF2-40B4-BE49-F238E27FC236}">
              <a16:creationId xmlns:a16="http://schemas.microsoft.com/office/drawing/2014/main" id="{2FEDD229-559B-4ABA-8447-3CB2140D9844}"/>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96" name="Text Box 18">
          <a:extLst>
            <a:ext uri="{FF2B5EF4-FFF2-40B4-BE49-F238E27FC236}">
              <a16:creationId xmlns:a16="http://schemas.microsoft.com/office/drawing/2014/main" id="{6D1C225B-41C3-40E7-8255-1E204A7E5CA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97" name="Text Box 19">
          <a:extLst>
            <a:ext uri="{FF2B5EF4-FFF2-40B4-BE49-F238E27FC236}">
              <a16:creationId xmlns:a16="http://schemas.microsoft.com/office/drawing/2014/main" id="{B826B146-2EA1-4485-8F3E-D2511F877564}"/>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98" name="Text Box 16">
          <a:extLst>
            <a:ext uri="{FF2B5EF4-FFF2-40B4-BE49-F238E27FC236}">
              <a16:creationId xmlns:a16="http://schemas.microsoft.com/office/drawing/2014/main" id="{7D8A4EC5-D894-4DEB-AEC6-A1B47890B6A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499" name="Text Box 17">
          <a:extLst>
            <a:ext uri="{FF2B5EF4-FFF2-40B4-BE49-F238E27FC236}">
              <a16:creationId xmlns:a16="http://schemas.microsoft.com/office/drawing/2014/main" id="{3DB68F1C-C707-4BC2-8335-E39E1937FDA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500" name="Text Box 18">
          <a:extLst>
            <a:ext uri="{FF2B5EF4-FFF2-40B4-BE49-F238E27FC236}">
              <a16:creationId xmlns:a16="http://schemas.microsoft.com/office/drawing/2014/main" id="{D91522C6-C24D-4CCE-9B2C-F514422B9DAD}"/>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01" name="Text Box 15">
          <a:extLst>
            <a:ext uri="{FF2B5EF4-FFF2-40B4-BE49-F238E27FC236}">
              <a16:creationId xmlns:a16="http://schemas.microsoft.com/office/drawing/2014/main" id="{CB40931E-3D10-4DDF-8CA1-B333DBFD4E3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502" name="Text Box 15">
          <a:extLst>
            <a:ext uri="{FF2B5EF4-FFF2-40B4-BE49-F238E27FC236}">
              <a16:creationId xmlns:a16="http://schemas.microsoft.com/office/drawing/2014/main" id="{3FF0F289-C656-4223-B38D-96FF2D6FA4CE}"/>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03" name="Text Box 15">
          <a:extLst>
            <a:ext uri="{FF2B5EF4-FFF2-40B4-BE49-F238E27FC236}">
              <a16:creationId xmlns:a16="http://schemas.microsoft.com/office/drawing/2014/main" id="{108FB0E2-73FA-43F3-9BA6-D5E4B25D437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04" name="Text Box 15">
          <a:extLst>
            <a:ext uri="{FF2B5EF4-FFF2-40B4-BE49-F238E27FC236}">
              <a16:creationId xmlns:a16="http://schemas.microsoft.com/office/drawing/2014/main" id="{A249930D-120C-45F2-80D3-357FF961503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05" name="Text Box 15">
          <a:extLst>
            <a:ext uri="{FF2B5EF4-FFF2-40B4-BE49-F238E27FC236}">
              <a16:creationId xmlns:a16="http://schemas.microsoft.com/office/drawing/2014/main" id="{7DDA99B8-A126-436C-A00C-87D54B85C57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06" name="Text Box 16">
          <a:extLst>
            <a:ext uri="{FF2B5EF4-FFF2-40B4-BE49-F238E27FC236}">
              <a16:creationId xmlns:a16="http://schemas.microsoft.com/office/drawing/2014/main" id="{87E846DA-EF0D-4DE6-8402-26FE984AA18E}"/>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07" name="Text Box 17">
          <a:extLst>
            <a:ext uri="{FF2B5EF4-FFF2-40B4-BE49-F238E27FC236}">
              <a16:creationId xmlns:a16="http://schemas.microsoft.com/office/drawing/2014/main" id="{FF13360E-8751-46F0-8238-7CF613EF298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08" name="Text Box 18">
          <a:extLst>
            <a:ext uri="{FF2B5EF4-FFF2-40B4-BE49-F238E27FC236}">
              <a16:creationId xmlns:a16="http://schemas.microsoft.com/office/drawing/2014/main" id="{757EFC8E-1458-4405-8039-9B437FFEE218}"/>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09" name="Text Box 19">
          <a:extLst>
            <a:ext uri="{FF2B5EF4-FFF2-40B4-BE49-F238E27FC236}">
              <a16:creationId xmlns:a16="http://schemas.microsoft.com/office/drawing/2014/main" id="{DAEED9DC-285A-4013-A0EE-132B7D5E9E5A}"/>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10" name="Text Box 16">
          <a:extLst>
            <a:ext uri="{FF2B5EF4-FFF2-40B4-BE49-F238E27FC236}">
              <a16:creationId xmlns:a16="http://schemas.microsoft.com/office/drawing/2014/main" id="{8643503E-83F5-44FB-A802-9A3499A3E94E}"/>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11" name="Text Box 17">
          <a:extLst>
            <a:ext uri="{FF2B5EF4-FFF2-40B4-BE49-F238E27FC236}">
              <a16:creationId xmlns:a16="http://schemas.microsoft.com/office/drawing/2014/main" id="{D10DEC08-253D-42E4-98C6-0D316502CF34}"/>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512" name="Text Box 18">
          <a:extLst>
            <a:ext uri="{FF2B5EF4-FFF2-40B4-BE49-F238E27FC236}">
              <a16:creationId xmlns:a16="http://schemas.microsoft.com/office/drawing/2014/main" id="{9113D057-2949-4CE5-B0E8-84234D26CFC2}"/>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13" name="Text Box 15">
          <a:extLst>
            <a:ext uri="{FF2B5EF4-FFF2-40B4-BE49-F238E27FC236}">
              <a16:creationId xmlns:a16="http://schemas.microsoft.com/office/drawing/2014/main" id="{CB3C3564-13C4-45E9-8EC1-35EF01D292B9}"/>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14" name="Text Box 15">
          <a:extLst>
            <a:ext uri="{FF2B5EF4-FFF2-40B4-BE49-F238E27FC236}">
              <a16:creationId xmlns:a16="http://schemas.microsoft.com/office/drawing/2014/main" id="{05CE5210-135F-43B0-8652-6A469E43310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515" name="Text Box 15">
          <a:extLst>
            <a:ext uri="{FF2B5EF4-FFF2-40B4-BE49-F238E27FC236}">
              <a16:creationId xmlns:a16="http://schemas.microsoft.com/office/drawing/2014/main" id="{3B508378-17D0-4001-A22F-DB1CB1C0E616}"/>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16" name="Text Box 15">
          <a:extLst>
            <a:ext uri="{FF2B5EF4-FFF2-40B4-BE49-F238E27FC236}">
              <a16:creationId xmlns:a16="http://schemas.microsoft.com/office/drawing/2014/main" id="{5530EE77-4AD6-48E2-9A9B-928E6ABEC8D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17" name="Text Box 16">
          <a:extLst>
            <a:ext uri="{FF2B5EF4-FFF2-40B4-BE49-F238E27FC236}">
              <a16:creationId xmlns:a16="http://schemas.microsoft.com/office/drawing/2014/main" id="{88CADB5B-D997-4A81-AB35-7448C5EB2367}"/>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18" name="Text Box 17">
          <a:extLst>
            <a:ext uri="{FF2B5EF4-FFF2-40B4-BE49-F238E27FC236}">
              <a16:creationId xmlns:a16="http://schemas.microsoft.com/office/drawing/2014/main" id="{64A4A0EE-8996-4E54-AA54-748FDC249865}"/>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19" name="Text Box 18">
          <a:extLst>
            <a:ext uri="{FF2B5EF4-FFF2-40B4-BE49-F238E27FC236}">
              <a16:creationId xmlns:a16="http://schemas.microsoft.com/office/drawing/2014/main" id="{A5BF0BB0-391D-4A9F-8244-71C3374AE10C}"/>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20" name="Text Box 19">
          <a:extLst>
            <a:ext uri="{FF2B5EF4-FFF2-40B4-BE49-F238E27FC236}">
              <a16:creationId xmlns:a16="http://schemas.microsoft.com/office/drawing/2014/main" id="{8C877D20-C83D-4B96-BE45-FAA1C64AF399}"/>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21" name="Text Box 16">
          <a:extLst>
            <a:ext uri="{FF2B5EF4-FFF2-40B4-BE49-F238E27FC236}">
              <a16:creationId xmlns:a16="http://schemas.microsoft.com/office/drawing/2014/main" id="{EB1814BD-447B-4BD8-A2F3-496949ED13F3}"/>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2522" name="Text Box 17">
          <a:extLst>
            <a:ext uri="{FF2B5EF4-FFF2-40B4-BE49-F238E27FC236}">
              <a16:creationId xmlns:a16="http://schemas.microsoft.com/office/drawing/2014/main" id="{3E927AEE-13D9-49C5-B560-47D8799CFDA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2523" name="Text Box 18">
          <a:extLst>
            <a:ext uri="{FF2B5EF4-FFF2-40B4-BE49-F238E27FC236}">
              <a16:creationId xmlns:a16="http://schemas.microsoft.com/office/drawing/2014/main" id="{29F75CB5-90E0-4B54-B21C-1ED8E3EA86EA}"/>
            </a:ext>
          </a:extLst>
        </xdr:cNvPr>
        <xdr:cNvSpPr txBox="1">
          <a:spLocks noChangeArrowheads="1"/>
        </xdr:cNvSpPr>
      </xdr:nvSpPr>
      <xdr:spPr bwMode="auto">
        <a:xfrm>
          <a:off x="32866012"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24" name="Text Box 15">
          <a:extLst>
            <a:ext uri="{FF2B5EF4-FFF2-40B4-BE49-F238E27FC236}">
              <a16:creationId xmlns:a16="http://schemas.microsoft.com/office/drawing/2014/main" id="{0F9223E7-AF15-49C0-B86B-B69EA15F2DD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2525" name="Text Box 15">
          <a:extLst>
            <a:ext uri="{FF2B5EF4-FFF2-40B4-BE49-F238E27FC236}">
              <a16:creationId xmlns:a16="http://schemas.microsoft.com/office/drawing/2014/main" id="{87E9D17F-2A91-4D91-950C-1E6092CFF7EC}"/>
            </a:ext>
          </a:extLst>
        </xdr:cNvPr>
        <xdr:cNvSpPr txBox="1">
          <a:spLocks noChangeArrowheads="1"/>
        </xdr:cNvSpPr>
      </xdr:nvSpPr>
      <xdr:spPr bwMode="auto">
        <a:xfrm>
          <a:off x="32864425" y="18034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26" name="Text Box 15">
          <a:extLst>
            <a:ext uri="{FF2B5EF4-FFF2-40B4-BE49-F238E27FC236}">
              <a16:creationId xmlns:a16="http://schemas.microsoft.com/office/drawing/2014/main" id="{F1E00B74-596A-4C9D-9424-1B5F4CC0C7A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27" name="Text Box 15">
          <a:extLst>
            <a:ext uri="{FF2B5EF4-FFF2-40B4-BE49-F238E27FC236}">
              <a16:creationId xmlns:a16="http://schemas.microsoft.com/office/drawing/2014/main" id="{825608ED-06BC-4504-8FD9-6155508DC95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28" name="Text Box 15">
          <a:extLst>
            <a:ext uri="{FF2B5EF4-FFF2-40B4-BE49-F238E27FC236}">
              <a16:creationId xmlns:a16="http://schemas.microsoft.com/office/drawing/2014/main" id="{F39F610B-5097-4987-BF8A-95EE415D1CD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29" name="Text Box 15">
          <a:extLst>
            <a:ext uri="{FF2B5EF4-FFF2-40B4-BE49-F238E27FC236}">
              <a16:creationId xmlns:a16="http://schemas.microsoft.com/office/drawing/2014/main" id="{A65204CA-58AA-439F-B2E0-C77D5D920646}"/>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30" name="Text Box 15">
          <a:extLst>
            <a:ext uri="{FF2B5EF4-FFF2-40B4-BE49-F238E27FC236}">
              <a16:creationId xmlns:a16="http://schemas.microsoft.com/office/drawing/2014/main" id="{FC66B6A2-4EF0-4FF6-A71F-CB159D0572D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31" name="Text Box 15">
          <a:extLst>
            <a:ext uri="{FF2B5EF4-FFF2-40B4-BE49-F238E27FC236}">
              <a16:creationId xmlns:a16="http://schemas.microsoft.com/office/drawing/2014/main" id="{35059C0D-1D3F-44C0-9390-3B4FE86FC7E6}"/>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32" name="Text Box 15">
          <a:extLst>
            <a:ext uri="{FF2B5EF4-FFF2-40B4-BE49-F238E27FC236}">
              <a16:creationId xmlns:a16="http://schemas.microsoft.com/office/drawing/2014/main" id="{621E6007-AC7A-430F-8D37-0D4CE6A326B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33" name="Text Box 15">
          <a:extLst>
            <a:ext uri="{FF2B5EF4-FFF2-40B4-BE49-F238E27FC236}">
              <a16:creationId xmlns:a16="http://schemas.microsoft.com/office/drawing/2014/main" id="{F03883BB-29C5-412D-864A-92EDACDD3CE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34" name="Text Box 15">
          <a:extLst>
            <a:ext uri="{FF2B5EF4-FFF2-40B4-BE49-F238E27FC236}">
              <a16:creationId xmlns:a16="http://schemas.microsoft.com/office/drawing/2014/main" id="{4875655E-41A2-46C8-8432-9054FDD3D23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35" name="Text Box 15">
          <a:extLst>
            <a:ext uri="{FF2B5EF4-FFF2-40B4-BE49-F238E27FC236}">
              <a16:creationId xmlns:a16="http://schemas.microsoft.com/office/drawing/2014/main" id="{7DCC2B43-3140-47DF-A20D-32F8909BAF83}"/>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36" name="Text Box 15">
          <a:extLst>
            <a:ext uri="{FF2B5EF4-FFF2-40B4-BE49-F238E27FC236}">
              <a16:creationId xmlns:a16="http://schemas.microsoft.com/office/drawing/2014/main" id="{761B2526-07B0-43A6-8686-7D007F754E3F}"/>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37" name="Text Box 15">
          <a:extLst>
            <a:ext uri="{FF2B5EF4-FFF2-40B4-BE49-F238E27FC236}">
              <a16:creationId xmlns:a16="http://schemas.microsoft.com/office/drawing/2014/main" id="{5715E428-D90D-410F-A957-C15DA25125C0}"/>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38" name="Text Box 15">
          <a:extLst>
            <a:ext uri="{FF2B5EF4-FFF2-40B4-BE49-F238E27FC236}">
              <a16:creationId xmlns:a16="http://schemas.microsoft.com/office/drawing/2014/main" id="{1D615196-B7D4-496B-91B0-0C16D5276FC3}"/>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39" name="Text Box 15">
          <a:extLst>
            <a:ext uri="{FF2B5EF4-FFF2-40B4-BE49-F238E27FC236}">
              <a16:creationId xmlns:a16="http://schemas.microsoft.com/office/drawing/2014/main" id="{4B9A608B-AF11-4C57-8E67-425EED71C967}"/>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540" name="Text Box 15">
          <a:extLst>
            <a:ext uri="{FF2B5EF4-FFF2-40B4-BE49-F238E27FC236}">
              <a16:creationId xmlns:a16="http://schemas.microsoft.com/office/drawing/2014/main" id="{57FEEB79-7F9B-45E4-B0F9-AF792C463CA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1" name="Text Box 15">
          <a:extLst>
            <a:ext uri="{FF2B5EF4-FFF2-40B4-BE49-F238E27FC236}">
              <a16:creationId xmlns:a16="http://schemas.microsoft.com/office/drawing/2014/main" id="{96F90AFC-F365-47BC-980C-E3FEE745E80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2" name="Text Box 15">
          <a:extLst>
            <a:ext uri="{FF2B5EF4-FFF2-40B4-BE49-F238E27FC236}">
              <a16:creationId xmlns:a16="http://schemas.microsoft.com/office/drawing/2014/main" id="{1C236743-093B-40B3-B98D-F54DC59C25B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3" name="Text Box 15">
          <a:extLst>
            <a:ext uri="{FF2B5EF4-FFF2-40B4-BE49-F238E27FC236}">
              <a16:creationId xmlns:a16="http://schemas.microsoft.com/office/drawing/2014/main" id="{3865C8B1-E145-4138-936D-D24F631CE96D}"/>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4" name="Text Box 15">
          <a:extLst>
            <a:ext uri="{FF2B5EF4-FFF2-40B4-BE49-F238E27FC236}">
              <a16:creationId xmlns:a16="http://schemas.microsoft.com/office/drawing/2014/main" id="{F667A8D7-56EB-4061-A508-7506590D880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5" name="Text Box 15">
          <a:extLst>
            <a:ext uri="{FF2B5EF4-FFF2-40B4-BE49-F238E27FC236}">
              <a16:creationId xmlns:a16="http://schemas.microsoft.com/office/drawing/2014/main" id="{1B347F60-F5BB-4F21-B606-DE14F2C9DB1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6" name="Text Box 15">
          <a:extLst>
            <a:ext uri="{FF2B5EF4-FFF2-40B4-BE49-F238E27FC236}">
              <a16:creationId xmlns:a16="http://schemas.microsoft.com/office/drawing/2014/main" id="{894E3C1E-0439-4FDE-A8CA-A1684459DD5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7" name="Text Box 15">
          <a:extLst>
            <a:ext uri="{FF2B5EF4-FFF2-40B4-BE49-F238E27FC236}">
              <a16:creationId xmlns:a16="http://schemas.microsoft.com/office/drawing/2014/main" id="{4A70606A-1923-498E-86D2-FDCB5205671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8" name="Text Box 15">
          <a:extLst>
            <a:ext uri="{FF2B5EF4-FFF2-40B4-BE49-F238E27FC236}">
              <a16:creationId xmlns:a16="http://schemas.microsoft.com/office/drawing/2014/main" id="{FFBD7CFE-B1EA-4D47-AACC-C14E4F37D35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49" name="Text Box 15">
          <a:extLst>
            <a:ext uri="{FF2B5EF4-FFF2-40B4-BE49-F238E27FC236}">
              <a16:creationId xmlns:a16="http://schemas.microsoft.com/office/drawing/2014/main" id="{B2CE1AE7-1E14-4F54-BDEC-0EEB3D33FE2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0" name="Text Box 15">
          <a:extLst>
            <a:ext uri="{FF2B5EF4-FFF2-40B4-BE49-F238E27FC236}">
              <a16:creationId xmlns:a16="http://schemas.microsoft.com/office/drawing/2014/main" id="{89ED1F86-E778-4387-A996-DF83A2D631A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1" name="Text Box 15">
          <a:extLst>
            <a:ext uri="{FF2B5EF4-FFF2-40B4-BE49-F238E27FC236}">
              <a16:creationId xmlns:a16="http://schemas.microsoft.com/office/drawing/2014/main" id="{DCF77879-149A-43BA-A0E9-C008E504CBC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2" name="Text Box 15">
          <a:extLst>
            <a:ext uri="{FF2B5EF4-FFF2-40B4-BE49-F238E27FC236}">
              <a16:creationId xmlns:a16="http://schemas.microsoft.com/office/drawing/2014/main" id="{D1E5EEAE-6DEB-43FF-A378-A27D5BA0DFE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3" name="Text Box 15">
          <a:extLst>
            <a:ext uri="{FF2B5EF4-FFF2-40B4-BE49-F238E27FC236}">
              <a16:creationId xmlns:a16="http://schemas.microsoft.com/office/drawing/2014/main" id="{FBF4F970-061A-4586-93B3-734B344FF1F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4" name="Text Box 15">
          <a:extLst>
            <a:ext uri="{FF2B5EF4-FFF2-40B4-BE49-F238E27FC236}">
              <a16:creationId xmlns:a16="http://schemas.microsoft.com/office/drawing/2014/main" id="{374C4F9B-ECF8-4B3F-ABBB-CFD64C3B5CC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5" name="Text Box 15">
          <a:extLst>
            <a:ext uri="{FF2B5EF4-FFF2-40B4-BE49-F238E27FC236}">
              <a16:creationId xmlns:a16="http://schemas.microsoft.com/office/drawing/2014/main" id="{A8BB3471-7BF6-4FE2-AEC2-BC342476CD2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6" name="Text Box 15">
          <a:extLst>
            <a:ext uri="{FF2B5EF4-FFF2-40B4-BE49-F238E27FC236}">
              <a16:creationId xmlns:a16="http://schemas.microsoft.com/office/drawing/2014/main" id="{641F3BBF-BBBC-4B08-8711-152AB1E9EAF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7" name="Text Box 15">
          <a:extLst>
            <a:ext uri="{FF2B5EF4-FFF2-40B4-BE49-F238E27FC236}">
              <a16:creationId xmlns:a16="http://schemas.microsoft.com/office/drawing/2014/main" id="{9337ADA9-BCBF-468D-BF8C-75503703CB8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8" name="Text Box 15">
          <a:extLst>
            <a:ext uri="{FF2B5EF4-FFF2-40B4-BE49-F238E27FC236}">
              <a16:creationId xmlns:a16="http://schemas.microsoft.com/office/drawing/2014/main" id="{9A264A63-7D5C-40CD-8537-23311316880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59" name="Text Box 15">
          <a:extLst>
            <a:ext uri="{FF2B5EF4-FFF2-40B4-BE49-F238E27FC236}">
              <a16:creationId xmlns:a16="http://schemas.microsoft.com/office/drawing/2014/main" id="{9F1630B5-E1C0-427C-AA9E-A9AE5B6E348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0" name="Text Box 15">
          <a:extLst>
            <a:ext uri="{FF2B5EF4-FFF2-40B4-BE49-F238E27FC236}">
              <a16:creationId xmlns:a16="http://schemas.microsoft.com/office/drawing/2014/main" id="{21B18318-1BAB-4326-8228-FCE9E6DAD69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1" name="Text Box 15">
          <a:extLst>
            <a:ext uri="{FF2B5EF4-FFF2-40B4-BE49-F238E27FC236}">
              <a16:creationId xmlns:a16="http://schemas.microsoft.com/office/drawing/2014/main" id="{C59B1B46-A61D-47C5-A8C0-53A82F7658D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2" name="Text Box 15">
          <a:extLst>
            <a:ext uri="{FF2B5EF4-FFF2-40B4-BE49-F238E27FC236}">
              <a16:creationId xmlns:a16="http://schemas.microsoft.com/office/drawing/2014/main" id="{0BD278C3-EABC-49B3-B134-734B1EE90AB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3" name="Text Box 15">
          <a:extLst>
            <a:ext uri="{FF2B5EF4-FFF2-40B4-BE49-F238E27FC236}">
              <a16:creationId xmlns:a16="http://schemas.microsoft.com/office/drawing/2014/main" id="{88518CB0-FAB0-4ACE-A829-9B4A416EC36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4" name="Text Box 15">
          <a:extLst>
            <a:ext uri="{FF2B5EF4-FFF2-40B4-BE49-F238E27FC236}">
              <a16:creationId xmlns:a16="http://schemas.microsoft.com/office/drawing/2014/main" id="{D3562775-E0D2-4F05-B09E-2FDB348CB78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5" name="Text Box 15">
          <a:extLst>
            <a:ext uri="{FF2B5EF4-FFF2-40B4-BE49-F238E27FC236}">
              <a16:creationId xmlns:a16="http://schemas.microsoft.com/office/drawing/2014/main" id="{D9858490-DC2F-47FA-BE93-0240585E99B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6" name="Text Box 15">
          <a:extLst>
            <a:ext uri="{FF2B5EF4-FFF2-40B4-BE49-F238E27FC236}">
              <a16:creationId xmlns:a16="http://schemas.microsoft.com/office/drawing/2014/main" id="{01CDE8F7-2683-40C5-AF30-AF3274AE180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7" name="Text Box 15">
          <a:extLst>
            <a:ext uri="{FF2B5EF4-FFF2-40B4-BE49-F238E27FC236}">
              <a16:creationId xmlns:a16="http://schemas.microsoft.com/office/drawing/2014/main" id="{98399FF8-6BDF-48DC-8923-817F94635C9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8" name="Text Box 15">
          <a:extLst>
            <a:ext uri="{FF2B5EF4-FFF2-40B4-BE49-F238E27FC236}">
              <a16:creationId xmlns:a16="http://schemas.microsoft.com/office/drawing/2014/main" id="{9FE0029E-021B-4FA2-BA9C-1739B1C306C2}"/>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69" name="Text Box 15">
          <a:extLst>
            <a:ext uri="{FF2B5EF4-FFF2-40B4-BE49-F238E27FC236}">
              <a16:creationId xmlns:a16="http://schemas.microsoft.com/office/drawing/2014/main" id="{1ED894E6-300B-4A04-AD32-81C184DC2906}"/>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0" name="Text Box 15">
          <a:extLst>
            <a:ext uri="{FF2B5EF4-FFF2-40B4-BE49-F238E27FC236}">
              <a16:creationId xmlns:a16="http://schemas.microsoft.com/office/drawing/2014/main" id="{EE7BDEE5-2651-46B2-9BBE-143FBC88CA1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1" name="Text Box 15">
          <a:extLst>
            <a:ext uri="{FF2B5EF4-FFF2-40B4-BE49-F238E27FC236}">
              <a16:creationId xmlns:a16="http://schemas.microsoft.com/office/drawing/2014/main" id="{196C71A8-5FB7-4C8B-9EE2-ECF4010AAEE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2" name="Text Box 15">
          <a:extLst>
            <a:ext uri="{FF2B5EF4-FFF2-40B4-BE49-F238E27FC236}">
              <a16:creationId xmlns:a16="http://schemas.microsoft.com/office/drawing/2014/main" id="{3986523F-E1C9-4141-B06F-2FCCDB94D56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3" name="Text Box 15">
          <a:extLst>
            <a:ext uri="{FF2B5EF4-FFF2-40B4-BE49-F238E27FC236}">
              <a16:creationId xmlns:a16="http://schemas.microsoft.com/office/drawing/2014/main" id="{05F27CE7-A309-42A9-B884-8EE02ADB04E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4" name="Text Box 15">
          <a:extLst>
            <a:ext uri="{FF2B5EF4-FFF2-40B4-BE49-F238E27FC236}">
              <a16:creationId xmlns:a16="http://schemas.microsoft.com/office/drawing/2014/main" id="{8D103F6E-84AB-45BB-8ACB-38175BE9DA4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5" name="Text Box 15">
          <a:extLst>
            <a:ext uri="{FF2B5EF4-FFF2-40B4-BE49-F238E27FC236}">
              <a16:creationId xmlns:a16="http://schemas.microsoft.com/office/drawing/2014/main" id="{D294669C-59DD-493C-948C-68213988BBEE}"/>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6" name="Text Box 15">
          <a:extLst>
            <a:ext uri="{FF2B5EF4-FFF2-40B4-BE49-F238E27FC236}">
              <a16:creationId xmlns:a16="http://schemas.microsoft.com/office/drawing/2014/main" id="{AA4A488C-3A9F-49E8-B8E4-8DCE7F98C57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7" name="Text Box 15">
          <a:extLst>
            <a:ext uri="{FF2B5EF4-FFF2-40B4-BE49-F238E27FC236}">
              <a16:creationId xmlns:a16="http://schemas.microsoft.com/office/drawing/2014/main" id="{0C625DC6-BC79-46EB-BEA9-0164B9EA12A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8" name="Text Box 15">
          <a:extLst>
            <a:ext uri="{FF2B5EF4-FFF2-40B4-BE49-F238E27FC236}">
              <a16:creationId xmlns:a16="http://schemas.microsoft.com/office/drawing/2014/main" id="{52947356-EF71-494C-BB45-71238CC89D4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79" name="Text Box 15">
          <a:extLst>
            <a:ext uri="{FF2B5EF4-FFF2-40B4-BE49-F238E27FC236}">
              <a16:creationId xmlns:a16="http://schemas.microsoft.com/office/drawing/2014/main" id="{C02722B1-8694-4D49-AC6A-7EB00DC5B11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0" name="Text Box 15">
          <a:extLst>
            <a:ext uri="{FF2B5EF4-FFF2-40B4-BE49-F238E27FC236}">
              <a16:creationId xmlns:a16="http://schemas.microsoft.com/office/drawing/2014/main" id="{4D82B929-DF2D-411D-ADB1-FA51C5E4E67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1" name="Text Box 15">
          <a:extLst>
            <a:ext uri="{FF2B5EF4-FFF2-40B4-BE49-F238E27FC236}">
              <a16:creationId xmlns:a16="http://schemas.microsoft.com/office/drawing/2014/main" id="{06FD10F7-24E3-4C80-B182-1E279FF83E8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2" name="Text Box 15">
          <a:extLst>
            <a:ext uri="{FF2B5EF4-FFF2-40B4-BE49-F238E27FC236}">
              <a16:creationId xmlns:a16="http://schemas.microsoft.com/office/drawing/2014/main" id="{9247F1C3-D14D-45AA-AC64-9DC7C6B2B63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3" name="Text Box 15">
          <a:extLst>
            <a:ext uri="{FF2B5EF4-FFF2-40B4-BE49-F238E27FC236}">
              <a16:creationId xmlns:a16="http://schemas.microsoft.com/office/drawing/2014/main" id="{5A0D93EC-8A92-4046-806C-61776ED87A5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4" name="Text Box 15">
          <a:extLst>
            <a:ext uri="{FF2B5EF4-FFF2-40B4-BE49-F238E27FC236}">
              <a16:creationId xmlns:a16="http://schemas.microsoft.com/office/drawing/2014/main" id="{7F665E31-A3E3-47EC-B49D-3F4D6F4CD3F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5" name="Text Box 15">
          <a:extLst>
            <a:ext uri="{FF2B5EF4-FFF2-40B4-BE49-F238E27FC236}">
              <a16:creationId xmlns:a16="http://schemas.microsoft.com/office/drawing/2014/main" id="{61645627-3053-475D-AC7D-7F273675C8F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6" name="Text Box 15">
          <a:extLst>
            <a:ext uri="{FF2B5EF4-FFF2-40B4-BE49-F238E27FC236}">
              <a16:creationId xmlns:a16="http://schemas.microsoft.com/office/drawing/2014/main" id="{51C68BA4-0FCF-44BC-BF8A-5BB0C271035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7" name="Text Box 15">
          <a:extLst>
            <a:ext uri="{FF2B5EF4-FFF2-40B4-BE49-F238E27FC236}">
              <a16:creationId xmlns:a16="http://schemas.microsoft.com/office/drawing/2014/main" id="{9F9B2D43-F810-4A30-B574-8275D05C2DCE}"/>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8" name="Text Box 15">
          <a:extLst>
            <a:ext uri="{FF2B5EF4-FFF2-40B4-BE49-F238E27FC236}">
              <a16:creationId xmlns:a16="http://schemas.microsoft.com/office/drawing/2014/main" id="{93D303D8-39B0-441E-8F1B-031260DD939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89" name="Text Box 15">
          <a:extLst>
            <a:ext uri="{FF2B5EF4-FFF2-40B4-BE49-F238E27FC236}">
              <a16:creationId xmlns:a16="http://schemas.microsoft.com/office/drawing/2014/main" id="{EC454C11-DC7C-4E5E-AE1C-9D9AFA9198CE}"/>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0" name="Text Box 15">
          <a:extLst>
            <a:ext uri="{FF2B5EF4-FFF2-40B4-BE49-F238E27FC236}">
              <a16:creationId xmlns:a16="http://schemas.microsoft.com/office/drawing/2014/main" id="{B496994A-3473-4FBA-87F3-343719645C0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1" name="Text Box 15">
          <a:extLst>
            <a:ext uri="{FF2B5EF4-FFF2-40B4-BE49-F238E27FC236}">
              <a16:creationId xmlns:a16="http://schemas.microsoft.com/office/drawing/2014/main" id="{00E82F70-D2A4-444D-A196-BEF9EBA07A5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2" name="Text Box 15">
          <a:extLst>
            <a:ext uri="{FF2B5EF4-FFF2-40B4-BE49-F238E27FC236}">
              <a16:creationId xmlns:a16="http://schemas.microsoft.com/office/drawing/2014/main" id="{115401F3-CA00-43D1-9E65-E7CC2DE4244A}"/>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3" name="Text Box 15">
          <a:extLst>
            <a:ext uri="{FF2B5EF4-FFF2-40B4-BE49-F238E27FC236}">
              <a16:creationId xmlns:a16="http://schemas.microsoft.com/office/drawing/2014/main" id="{077465A3-42F4-46BF-919C-79D67C232707}"/>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4" name="Text Box 15">
          <a:extLst>
            <a:ext uri="{FF2B5EF4-FFF2-40B4-BE49-F238E27FC236}">
              <a16:creationId xmlns:a16="http://schemas.microsoft.com/office/drawing/2014/main" id="{50465200-C715-4DCF-B79A-5A0AB28AF79F}"/>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5" name="Text Box 15">
          <a:extLst>
            <a:ext uri="{FF2B5EF4-FFF2-40B4-BE49-F238E27FC236}">
              <a16:creationId xmlns:a16="http://schemas.microsoft.com/office/drawing/2014/main" id="{917EDF51-106E-4BB6-B9AE-7DC7152E54D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6" name="Text Box 15">
          <a:extLst>
            <a:ext uri="{FF2B5EF4-FFF2-40B4-BE49-F238E27FC236}">
              <a16:creationId xmlns:a16="http://schemas.microsoft.com/office/drawing/2014/main" id="{A133C272-0EC4-4DFF-B13B-D15B661C891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7" name="Text Box 15">
          <a:extLst>
            <a:ext uri="{FF2B5EF4-FFF2-40B4-BE49-F238E27FC236}">
              <a16:creationId xmlns:a16="http://schemas.microsoft.com/office/drawing/2014/main" id="{8CCC42D8-46F0-48BC-9BBE-4C83656D6234}"/>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8" name="Text Box 15">
          <a:extLst>
            <a:ext uri="{FF2B5EF4-FFF2-40B4-BE49-F238E27FC236}">
              <a16:creationId xmlns:a16="http://schemas.microsoft.com/office/drawing/2014/main" id="{3BDFDDC5-A5F8-4511-802F-EB314007299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599" name="Text Box 15">
          <a:extLst>
            <a:ext uri="{FF2B5EF4-FFF2-40B4-BE49-F238E27FC236}">
              <a16:creationId xmlns:a16="http://schemas.microsoft.com/office/drawing/2014/main" id="{E414ED0C-7E63-4170-A356-BDFCB5AD76A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0" name="Text Box 15">
          <a:extLst>
            <a:ext uri="{FF2B5EF4-FFF2-40B4-BE49-F238E27FC236}">
              <a16:creationId xmlns:a16="http://schemas.microsoft.com/office/drawing/2014/main" id="{1533F648-3674-47EE-A3E4-F13768D63A3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1" name="Text Box 15">
          <a:extLst>
            <a:ext uri="{FF2B5EF4-FFF2-40B4-BE49-F238E27FC236}">
              <a16:creationId xmlns:a16="http://schemas.microsoft.com/office/drawing/2014/main" id="{FEC37935-4CB3-4C04-B9D8-46A3980D2DFE}"/>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2" name="Text Box 15">
          <a:extLst>
            <a:ext uri="{FF2B5EF4-FFF2-40B4-BE49-F238E27FC236}">
              <a16:creationId xmlns:a16="http://schemas.microsoft.com/office/drawing/2014/main" id="{1A25084A-B20F-40C6-B255-B18C288823E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3" name="Text Box 15">
          <a:extLst>
            <a:ext uri="{FF2B5EF4-FFF2-40B4-BE49-F238E27FC236}">
              <a16:creationId xmlns:a16="http://schemas.microsoft.com/office/drawing/2014/main" id="{DF1FACF2-BFC9-499D-9348-CF95035F3CEC}"/>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4" name="Text Box 15">
          <a:extLst>
            <a:ext uri="{FF2B5EF4-FFF2-40B4-BE49-F238E27FC236}">
              <a16:creationId xmlns:a16="http://schemas.microsoft.com/office/drawing/2014/main" id="{6E2D96F4-E0EC-4D27-B743-A320A29EF221}"/>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5" name="Text Box 15">
          <a:extLst>
            <a:ext uri="{FF2B5EF4-FFF2-40B4-BE49-F238E27FC236}">
              <a16:creationId xmlns:a16="http://schemas.microsoft.com/office/drawing/2014/main" id="{DED1B0E4-7F71-4C55-B03C-81688252AC8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6" name="Text Box 15">
          <a:extLst>
            <a:ext uri="{FF2B5EF4-FFF2-40B4-BE49-F238E27FC236}">
              <a16:creationId xmlns:a16="http://schemas.microsoft.com/office/drawing/2014/main" id="{91939C8D-9C4B-475A-923F-39C971BDDD78}"/>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7" name="Text Box 15">
          <a:extLst>
            <a:ext uri="{FF2B5EF4-FFF2-40B4-BE49-F238E27FC236}">
              <a16:creationId xmlns:a16="http://schemas.microsoft.com/office/drawing/2014/main" id="{A07D4B8B-665F-470A-9D82-4D8B11B1BDE0}"/>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8" name="Text Box 15">
          <a:extLst>
            <a:ext uri="{FF2B5EF4-FFF2-40B4-BE49-F238E27FC236}">
              <a16:creationId xmlns:a16="http://schemas.microsoft.com/office/drawing/2014/main" id="{071373E5-EE4E-446F-9E6B-3344E2357FAB}"/>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09" name="Text Box 15">
          <a:extLst>
            <a:ext uri="{FF2B5EF4-FFF2-40B4-BE49-F238E27FC236}">
              <a16:creationId xmlns:a16="http://schemas.microsoft.com/office/drawing/2014/main" id="{ECE58701-668B-47B7-A4CE-5D3CFCFE224D}"/>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10" name="Text Box 15">
          <a:extLst>
            <a:ext uri="{FF2B5EF4-FFF2-40B4-BE49-F238E27FC236}">
              <a16:creationId xmlns:a16="http://schemas.microsoft.com/office/drawing/2014/main" id="{4F89E7F3-99EA-4B54-BC3A-76E4FE195D03}"/>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11" name="Text Box 15">
          <a:extLst>
            <a:ext uri="{FF2B5EF4-FFF2-40B4-BE49-F238E27FC236}">
              <a16:creationId xmlns:a16="http://schemas.microsoft.com/office/drawing/2014/main" id="{9565F5F4-830D-4562-8DD6-295A9754C485}"/>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2612" name="Text Box 15">
          <a:extLst>
            <a:ext uri="{FF2B5EF4-FFF2-40B4-BE49-F238E27FC236}">
              <a16:creationId xmlns:a16="http://schemas.microsoft.com/office/drawing/2014/main" id="{F89DAD6B-5FE3-497D-88BC-0AB1AA8CDE3D}"/>
            </a:ext>
          </a:extLst>
        </xdr:cNvPr>
        <xdr:cNvSpPr txBox="1">
          <a:spLocks noChangeArrowheads="1"/>
        </xdr:cNvSpPr>
      </xdr:nvSpPr>
      <xdr:spPr bwMode="auto">
        <a:xfrm>
          <a:off x="3286442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613" name="Text Box 15">
          <a:extLst>
            <a:ext uri="{FF2B5EF4-FFF2-40B4-BE49-F238E27FC236}">
              <a16:creationId xmlns:a16="http://schemas.microsoft.com/office/drawing/2014/main" id="{646881BC-F056-4A8A-8846-71316567AA51}"/>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614" name="Text Box 15">
          <a:extLst>
            <a:ext uri="{FF2B5EF4-FFF2-40B4-BE49-F238E27FC236}">
              <a16:creationId xmlns:a16="http://schemas.microsoft.com/office/drawing/2014/main" id="{FF88DAA6-77D6-4506-A5D6-4CD5274CE32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615" name="Text Box 15">
          <a:extLst>
            <a:ext uri="{FF2B5EF4-FFF2-40B4-BE49-F238E27FC236}">
              <a16:creationId xmlns:a16="http://schemas.microsoft.com/office/drawing/2014/main" id="{FCEC0C67-D45F-4FE1-B69D-E84D4A530B79}"/>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616" name="Text Box 15">
          <a:extLst>
            <a:ext uri="{FF2B5EF4-FFF2-40B4-BE49-F238E27FC236}">
              <a16:creationId xmlns:a16="http://schemas.microsoft.com/office/drawing/2014/main" id="{0DA0684D-7C07-47FC-840D-5F00B060914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17" name="Text Box 15">
          <a:extLst>
            <a:ext uri="{FF2B5EF4-FFF2-40B4-BE49-F238E27FC236}">
              <a16:creationId xmlns:a16="http://schemas.microsoft.com/office/drawing/2014/main" id="{34E25A52-997A-4DD9-A23D-A06BDD35E640}"/>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18" name="Text Box 15">
          <a:extLst>
            <a:ext uri="{FF2B5EF4-FFF2-40B4-BE49-F238E27FC236}">
              <a16:creationId xmlns:a16="http://schemas.microsoft.com/office/drawing/2014/main" id="{9E2F5F45-CEA0-42CA-A5C8-EC25EB6B896F}"/>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19" name="Text Box 15">
          <a:extLst>
            <a:ext uri="{FF2B5EF4-FFF2-40B4-BE49-F238E27FC236}">
              <a16:creationId xmlns:a16="http://schemas.microsoft.com/office/drawing/2014/main" id="{8044B042-72FA-4805-BBFC-DF8F2F5DAE7B}"/>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0" name="Text Box 15">
          <a:extLst>
            <a:ext uri="{FF2B5EF4-FFF2-40B4-BE49-F238E27FC236}">
              <a16:creationId xmlns:a16="http://schemas.microsoft.com/office/drawing/2014/main" id="{79082F1B-3B10-4B5E-8884-6D13BC08327F}"/>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1" name="Text Box 15">
          <a:extLst>
            <a:ext uri="{FF2B5EF4-FFF2-40B4-BE49-F238E27FC236}">
              <a16:creationId xmlns:a16="http://schemas.microsoft.com/office/drawing/2014/main" id="{8FD6BE49-3777-47D2-82D4-0177E2F6D7C5}"/>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2" name="Text Box 15">
          <a:extLst>
            <a:ext uri="{FF2B5EF4-FFF2-40B4-BE49-F238E27FC236}">
              <a16:creationId xmlns:a16="http://schemas.microsoft.com/office/drawing/2014/main" id="{19DC834A-9D89-429C-92EA-B6C118579E80}"/>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3" name="Text Box 15">
          <a:extLst>
            <a:ext uri="{FF2B5EF4-FFF2-40B4-BE49-F238E27FC236}">
              <a16:creationId xmlns:a16="http://schemas.microsoft.com/office/drawing/2014/main" id="{54172AA0-FAC3-446C-9630-C778FD9CF251}"/>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4" name="Text Box 15">
          <a:extLst>
            <a:ext uri="{FF2B5EF4-FFF2-40B4-BE49-F238E27FC236}">
              <a16:creationId xmlns:a16="http://schemas.microsoft.com/office/drawing/2014/main" id="{6C36AC7F-5DCC-47EC-8279-56F8A14E4FAD}"/>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5" name="Text Box 15">
          <a:extLst>
            <a:ext uri="{FF2B5EF4-FFF2-40B4-BE49-F238E27FC236}">
              <a16:creationId xmlns:a16="http://schemas.microsoft.com/office/drawing/2014/main" id="{B194D7FF-6201-4E71-91E0-E99CE5552FA0}"/>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6" name="Text Box 15">
          <a:extLst>
            <a:ext uri="{FF2B5EF4-FFF2-40B4-BE49-F238E27FC236}">
              <a16:creationId xmlns:a16="http://schemas.microsoft.com/office/drawing/2014/main" id="{10082B50-3B36-48E1-8455-1C066EE624E6}"/>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7" name="Text Box 15">
          <a:extLst>
            <a:ext uri="{FF2B5EF4-FFF2-40B4-BE49-F238E27FC236}">
              <a16:creationId xmlns:a16="http://schemas.microsoft.com/office/drawing/2014/main" id="{64DA3AB1-54AF-4808-9C4B-958AE1091220}"/>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8" name="Text Box 15">
          <a:extLst>
            <a:ext uri="{FF2B5EF4-FFF2-40B4-BE49-F238E27FC236}">
              <a16:creationId xmlns:a16="http://schemas.microsoft.com/office/drawing/2014/main" id="{AC01A46B-72F0-485B-9E95-05D5C9586153}"/>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29" name="Text Box 15">
          <a:extLst>
            <a:ext uri="{FF2B5EF4-FFF2-40B4-BE49-F238E27FC236}">
              <a16:creationId xmlns:a16="http://schemas.microsoft.com/office/drawing/2014/main" id="{74E233DD-8F06-44A0-B8F7-9A7429BDDED5}"/>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0" name="Text Box 15">
          <a:extLst>
            <a:ext uri="{FF2B5EF4-FFF2-40B4-BE49-F238E27FC236}">
              <a16:creationId xmlns:a16="http://schemas.microsoft.com/office/drawing/2014/main" id="{2DF569B5-AA16-42B8-B639-BE17581B5C91}"/>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1" name="Text Box 15">
          <a:extLst>
            <a:ext uri="{FF2B5EF4-FFF2-40B4-BE49-F238E27FC236}">
              <a16:creationId xmlns:a16="http://schemas.microsoft.com/office/drawing/2014/main" id="{5DCADF34-0611-4E2F-9306-5ECE435102EE}"/>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2" name="Text Box 15">
          <a:extLst>
            <a:ext uri="{FF2B5EF4-FFF2-40B4-BE49-F238E27FC236}">
              <a16:creationId xmlns:a16="http://schemas.microsoft.com/office/drawing/2014/main" id="{D13D3291-1124-4E59-8ED4-49E9A91725FA}"/>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3" name="Text Box 15">
          <a:extLst>
            <a:ext uri="{FF2B5EF4-FFF2-40B4-BE49-F238E27FC236}">
              <a16:creationId xmlns:a16="http://schemas.microsoft.com/office/drawing/2014/main" id="{D1F9FCF3-B563-488C-B5D8-ABCA311CF07E}"/>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4" name="Text Box 15">
          <a:extLst>
            <a:ext uri="{FF2B5EF4-FFF2-40B4-BE49-F238E27FC236}">
              <a16:creationId xmlns:a16="http://schemas.microsoft.com/office/drawing/2014/main" id="{AE5147E2-D154-473B-9360-DAB4B7F54F50}"/>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5" name="Text Box 15">
          <a:extLst>
            <a:ext uri="{FF2B5EF4-FFF2-40B4-BE49-F238E27FC236}">
              <a16:creationId xmlns:a16="http://schemas.microsoft.com/office/drawing/2014/main" id="{131B222C-9317-4362-854A-3DE4DE04D8FB}"/>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6" name="Text Box 15">
          <a:extLst>
            <a:ext uri="{FF2B5EF4-FFF2-40B4-BE49-F238E27FC236}">
              <a16:creationId xmlns:a16="http://schemas.microsoft.com/office/drawing/2014/main" id="{D3E709D4-B779-48E2-9F14-F2CBCBC3D408}"/>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7" name="Text Box 15">
          <a:extLst>
            <a:ext uri="{FF2B5EF4-FFF2-40B4-BE49-F238E27FC236}">
              <a16:creationId xmlns:a16="http://schemas.microsoft.com/office/drawing/2014/main" id="{09604E7C-CFB2-4D17-B23F-FF97B2C304C6}"/>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8" name="Text Box 15">
          <a:extLst>
            <a:ext uri="{FF2B5EF4-FFF2-40B4-BE49-F238E27FC236}">
              <a16:creationId xmlns:a16="http://schemas.microsoft.com/office/drawing/2014/main" id="{16BCEC9C-DA7B-4223-AA64-D8AB38DB3D2A}"/>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39" name="Text Box 15">
          <a:extLst>
            <a:ext uri="{FF2B5EF4-FFF2-40B4-BE49-F238E27FC236}">
              <a16:creationId xmlns:a16="http://schemas.microsoft.com/office/drawing/2014/main" id="{718B74A6-47D0-4FCE-9987-3134E97791AD}"/>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2640" name="Text Box 15">
          <a:extLst>
            <a:ext uri="{FF2B5EF4-FFF2-40B4-BE49-F238E27FC236}">
              <a16:creationId xmlns:a16="http://schemas.microsoft.com/office/drawing/2014/main" id="{6CD0ED74-4393-4248-A556-FB53FC77830B}"/>
            </a:ext>
          </a:extLst>
        </xdr:cNvPr>
        <xdr:cNvSpPr txBox="1">
          <a:spLocks noChangeArrowheads="1"/>
        </xdr:cNvSpPr>
      </xdr:nvSpPr>
      <xdr:spPr bwMode="auto">
        <a:xfrm>
          <a:off x="35194875" y="18034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41" name="Text Box 16">
          <a:extLst>
            <a:ext uri="{FF2B5EF4-FFF2-40B4-BE49-F238E27FC236}">
              <a16:creationId xmlns:a16="http://schemas.microsoft.com/office/drawing/2014/main" id="{AF4F7033-40F6-4BA4-923F-F841751D9CB9}"/>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42" name="Text Box 17">
          <a:extLst>
            <a:ext uri="{FF2B5EF4-FFF2-40B4-BE49-F238E27FC236}">
              <a16:creationId xmlns:a16="http://schemas.microsoft.com/office/drawing/2014/main" id="{F2DC0F4F-3687-4B8F-AA5A-1F07CB31C18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43" name="Text Box 18">
          <a:extLst>
            <a:ext uri="{FF2B5EF4-FFF2-40B4-BE49-F238E27FC236}">
              <a16:creationId xmlns:a16="http://schemas.microsoft.com/office/drawing/2014/main" id="{8E4C3DCF-EB8A-48B5-99B5-0ABE256D5E7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44" name="Text Box 19">
          <a:extLst>
            <a:ext uri="{FF2B5EF4-FFF2-40B4-BE49-F238E27FC236}">
              <a16:creationId xmlns:a16="http://schemas.microsoft.com/office/drawing/2014/main" id="{174F62D4-2EAA-4D7A-AE7C-A2A0813F46D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645" name="Text Box 15">
          <a:extLst>
            <a:ext uri="{FF2B5EF4-FFF2-40B4-BE49-F238E27FC236}">
              <a16:creationId xmlns:a16="http://schemas.microsoft.com/office/drawing/2014/main" id="{9702596A-8522-4ED9-8831-51C942ECDD7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46" name="Text Box 16">
          <a:extLst>
            <a:ext uri="{FF2B5EF4-FFF2-40B4-BE49-F238E27FC236}">
              <a16:creationId xmlns:a16="http://schemas.microsoft.com/office/drawing/2014/main" id="{D2B33FDF-94AB-40AD-98C2-1728476D8551}"/>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47" name="Text Box 17">
          <a:extLst>
            <a:ext uri="{FF2B5EF4-FFF2-40B4-BE49-F238E27FC236}">
              <a16:creationId xmlns:a16="http://schemas.microsoft.com/office/drawing/2014/main" id="{B42BA8D9-4CAB-429B-8679-C9DEB358CB8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2648" name="Text Box 18">
          <a:extLst>
            <a:ext uri="{FF2B5EF4-FFF2-40B4-BE49-F238E27FC236}">
              <a16:creationId xmlns:a16="http://schemas.microsoft.com/office/drawing/2014/main" id="{2900AA37-07E6-4199-A547-D04B7444FDDB}"/>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2649" name="Text Box 15">
          <a:extLst>
            <a:ext uri="{FF2B5EF4-FFF2-40B4-BE49-F238E27FC236}">
              <a16:creationId xmlns:a16="http://schemas.microsoft.com/office/drawing/2014/main" id="{B0AC095F-64F9-4439-AB71-7125277D3580}"/>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650" name="Text Box 16">
          <a:extLst>
            <a:ext uri="{FF2B5EF4-FFF2-40B4-BE49-F238E27FC236}">
              <a16:creationId xmlns:a16="http://schemas.microsoft.com/office/drawing/2014/main" id="{EA29E4D2-CA4F-44F5-AC08-D04F4672A64D}"/>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651" name="Text Box 17">
          <a:extLst>
            <a:ext uri="{FF2B5EF4-FFF2-40B4-BE49-F238E27FC236}">
              <a16:creationId xmlns:a16="http://schemas.microsoft.com/office/drawing/2014/main" id="{B0FCDE10-D2A7-45C2-9F3E-EB6F33384C7B}"/>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652" name="Text Box 18">
          <a:extLst>
            <a:ext uri="{FF2B5EF4-FFF2-40B4-BE49-F238E27FC236}">
              <a16:creationId xmlns:a16="http://schemas.microsoft.com/office/drawing/2014/main" id="{AA19FAE5-B192-4EF9-979A-646C04E3A000}"/>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653" name="Text Box 19">
          <a:extLst>
            <a:ext uri="{FF2B5EF4-FFF2-40B4-BE49-F238E27FC236}">
              <a16:creationId xmlns:a16="http://schemas.microsoft.com/office/drawing/2014/main" id="{073F524E-0866-4F96-9FDD-72ED13B43FE0}"/>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654" name="Text Box 16">
          <a:extLst>
            <a:ext uri="{FF2B5EF4-FFF2-40B4-BE49-F238E27FC236}">
              <a16:creationId xmlns:a16="http://schemas.microsoft.com/office/drawing/2014/main" id="{0F8F63C5-5A0E-4228-ACD9-B0CE0FEA943C}"/>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655" name="Text Box 15">
          <a:extLst>
            <a:ext uri="{FF2B5EF4-FFF2-40B4-BE49-F238E27FC236}">
              <a16:creationId xmlns:a16="http://schemas.microsoft.com/office/drawing/2014/main" id="{401B817F-C02B-4039-A34C-6F7A967FB71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656" name="Text Box 15">
          <a:extLst>
            <a:ext uri="{FF2B5EF4-FFF2-40B4-BE49-F238E27FC236}">
              <a16:creationId xmlns:a16="http://schemas.microsoft.com/office/drawing/2014/main" id="{B92C443B-2091-446E-970B-C39EB015452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657" name="Text Box 15">
          <a:extLst>
            <a:ext uri="{FF2B5EF4-FFF2-40B4-BE49-F238E27FC236}">
              <a16:creationId xmlns:a16="http://schemas.microsoft.com/office/drawing/2014/main" id="{AA32801F-88EF-4156-83A9-3BB4B9968277}"/>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658" name="Text Box 15">
          <a:extLst>
            <a:ext uri="{FF2B5EF4-FFF2-40B4-BE49-F238E27FC236}">
              <a16:creationId xmlns:a16="http://schemas.microsoft.com/office/drawing/2014/main" id="{03C4A086-F22C-4C28-A361-DC77161D4880}"/>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659" name="Text Box 15">
          <a:extLst>
            <a:ext uri="{FF2B5EF4-FFF2-40B4-BE49-F238E27FC236}">
              <a16:creationId xmlns:a16="http://schemas.microsoft.com/office/drawing/2014/main" id="{B7F98486-3F7F-40CD-85CA-B86AD670271F}"/>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60" name="Text Box 16">
          <a:extLst>
            <a:ext uri="{FF2B5EF4-FFF2-40B4-BE49-F238E27FC236}">
              <a16:creationId xmlns:a16="http://schemas.microsoft.com/office/drawing/2014/main" id="{B490DA9B-5616-4197-A78F-955EEA6FB312}"/>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61" name="Text Box 17">
          <a:extLst>
            <a:ext uri="{FF2B5EF4-FFF2-40B4-BE49-F238E27FC236}">
              <a16:creationId xmlns:a16="http://schemas.microsoft.com/office/drawing/2014/main" id="{A5DC0BA2-029B-4C26-AFC7-C0AB99CCAC42}"/>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62" name="Text Box 18">
          <a:extLst>
            <a:ext uri="{FF2B5EF4-FFF2-40B4-BE49-F238E27FC236}">
              <a16:creationId xmlns:a16="http://schemas.microsoft.com/office/drawing/2014/main" id="{53CC437B-BBEA-424B-9BEE-DA4AB09B8128}"/>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63" name="Text Box 19">
          <a:extLst>
            <a:ext uri="{FF2B5EF4-FFF2-40B4-BE49-F238E27FC236}">
              <a16:creationId xmlns:a16="http://schemas.microsoft.com/office/drawing/2014/main" id="{06ED0E86-A9CB-42E9-B011-92731F16CA26}"/>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64" name="Text Box 16">
          <a:extLst>
            <a:ext uri="{FF2B5EF4-FFF2-40B4-BE49-F238E27FC236}">
              <a16:creationId xmlns:a16="http://schemas.microsoft.com/office/drawing/2014/main" id="{3CB242B6-F560-4448-BE3F-0891E68B9ECA}"/>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65" name="Text Box 17">
          <a:extLst>
            <a:ext uri="{FF2B5EF4-FFF2-40B4-BE49-F238E27FC236}">
              <a16:creationId xmlns:a16="http://schemas.microsoft.com/office/drawing/2014/main" id="{A55D2496-4628-46B1-8689-ED5D2278B132}"/>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28</xdr:row>
      <xdr:rowOff>15875</xdr:rowOff>
    </xdr:from>
    <xdr:ext cx="95250" cy="171450"/>
    <xdr:sp macro="" textlink="">
      <xdr:nvSpPr>
        <xdr:cNvPr id="2666" name="Text Box 18">
          <a:extLst>
            <a:ext uri="{FF2B5EF4-FFF2-40B4-BE49-F238E27FC236}">
              <a16:creationId xmlns:a16="http://schemas.microsoft.com/office/drawing/2014/main" id="{911241D7-FC49-48AD-8BF0-BE36550D378E}"/>
            </a:ext>
          </a:extLst>
        </xdr:cNvPr>
        <xdr:cNvSpPr txBox="1">
          <a:spLocks noChangeArrowheads="1"/>
        </xdr:cNvSpPr>
      </xdr:nvSpPr>
      <xdr:spPr bwMode="auto">
        <a:xfrm>
          <a:off x="3286601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667" name="Text Box 15">
          <a:extLst>
            <a:ext uri="{FF2B5EF4-FFF2-40B4-BE49-F238E27FC236}">
              <a16:creationId xmlns:a16="http://schemas.microsoft.com/office/drawing/2014/main" id="{87DC45D1-C5A5-4574-94A3-8867D696B2BB}"/>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668" name="Text Box 15">
          <a:extLst>
            <a:ext uri="{FF2B5EF4-FFF2-40B4-BE49-F238E27FC236}">
              <a16:creationId xmlns:a16="http://schemas.microsoft.com/office/drawing/2014/main" id="{BF574710-1F7E-47A9-B4B0-2BADC6593BB4}"/>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2669" name="Text Box 15">
          <a:extLst>
            <a:ext uri="{FF2B5EF4-FFF2-40B4-BE49-F238E27FC236}">
              <a16:creationId xmlns:a16="http://schemas.microsoft.com/office/drawing/2014/main" id="{73F137FB-EDB9-4B2E-BE92-30C74A2EFF58}"/>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670" name="Text Box 15">
          <a:extLst>
            <a:ext uri="{FF2B5EF4-FFF2-40B4-BE49-F238E27FC236}">
              <a16:creationId xmlns:a16="http://schemas.microsoft.com/office/drawing/2014/main" id="{D7BA99C5-0129-4265-8A9C-FE220DF0E482}"/>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71" name="Text Box 16">
          <a:extLst>
            <a:ext uri="{FF2B5EF4-FFF2-40B4-BE49-F238E27FC236}">
              <a16:creationId xmlns:a16="http://schemas.microsoft.com/office/drawing/2014/main" id="{558BC8DD-13F2-4BAD-9FC6-22580701A001}"/>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72" name="Text Box 17">
          <a:extLst>
            <a:ext uri="{FF2B5EF4-FFF2-40B4-BE49-F238E27FC236}">
              <a16:creationId xmlns:a16="http://schemas.microsoft.com/office/drawing/2014/main" id="{78228C9E-F488-4BFA-AF09-7943CFFFA7AB}"/>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73" name="Text Box 18">
          <a:extLst>
            <a:ext uri="{FF2B5EF4-FFF2-40B4-BE49-F238E27FC236}">
              <a16:creationId xmlns:a16="http://schemas.microsoft.com/office/drawing/2014/main" id="{00CFD532-5744-4706-B778-01128E9516AB}"/>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74" name="Text Box 19">
          <a:extLst>
            <a:ext uri="{FF2B5EF4-FFF2-40B4-BE49-F238E27FC236}">
              <a16:creationId xmlns:a16="http://schemas.microsoft.com/office/drawing/2014/main" id="{A753C40C-7860-46D8-901D-444F139AA25A}"/>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75" name="Text Box 16">
          <a:extLst>
            <a:ext uri="{FF2B5EF4-FFF2-40B4-BE49-F238E27FC236}">
              <a16:creationId xmlns:a16="http://schemas.microsoft.com/office/drawing/2014/main" id="{64CA7E21-BC9F-469E-A6E5-846A3790106B}"/>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676" name="Text Box 17">
          <a:extLst>
            <a:ext uri="{FF2B5EF4-FFF2-40B4-BE49-F238E27FC236}">
              <a16:creationId xmlns:a16="http://schemas.microsoft.com/office/drawing/2014/main" id="{CEAD948E-FE0F-4704-AE90-BD69EB5F13E2}"/>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28</xdr:row>
      <xdr:rowOff>644525</xdr:rowOff>
    </xdr:from>
    <xdr:ext cx="95250" cy="171450"/>
    <xdr:sp macro="" textlink="">
      <xdr:nvSpPr>
        <xdr:cNvPr id="2677" name="Text Box 18">
          <a:extLst>
            <a:ext uri="{FF2B5EF4-FFF2-40B4-BE49-F238E27FC236}">
              <a16:creationId xmlns:a16="http://schemas.microsoft.com/office/drawing/2014/main" id="{6B90940C-2C52-4833-B358-8E8C12EA0896}"/>
            </a:ext>
          </a:extLst>
        </xdr:cNvPr>
        <xdr:cNvSpPr txBox="1">
          <a:spLocks noChangeArrowheads="1"/>
        </xdr:cNvSpPr>
      </xdr:nvSpPr>
      <xdr:spPr bwMode="auto">
        <a:xfrm>
          <a:off x="32735837" y="20507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678" name="Text Box 15">
          <a:extLst>
            <a:ext uri="{FF2B5EF4-FFF2-40B4-BE49-F238E27FC236}">
              <a16:creationId xmlns:a16="http://schemas.microsoft.com/office/drawing/2014/main" id="{3D7C5422-14CD-40AC-9BB2-E6B9F23C218F}"/>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2679" name="Text Box 15">
          <a:extLst>
            <a:ext uri="{FF2B5EF4-FFF2-40B4-BE49-F238E27FC236}">
              <a16:creationId xmlns:a16="http://schemas.microsoft.com/office/drawing/2014/main" id="{4E853A24-50C3-43C9-84F2-38AEE699A54F}"/>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80" name="Text Box 16">
          <a:extLst>
            <a:ext uri="{FF2B5EF4-FFF2-40B4-BE49-F238E27FC236}">
              <a16:creationId xmlns:a16="http://schemas.microsoft.com/office/drawing/2014/main" id="{7FBB0747-02B5-49A2-BFF9-CF5F2E120B2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81" name="Text Box 17">
          <a:extLst>
            <a:ext uri="{FF2B5EF4-FFF2-40B4-BE49-F238E27FC236}">
              <a16:creationId xmlns:a16="http://schemas.microsoft.com/office/drawing/2014/main" id="{B73FB423-A5D5-4746-9E47-EE6E960151B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82" name="Text Box 18">
          <a:extLst>
            <a:ext uri="{FF2B5EF4-FFF2-40B4-BE49-F238E27FC236}">
              <a16:creationId xmlns:a16="http://schemas.microsoft.com/office/drawing/2014/main" id="{FBB250B8-C58F-4CAD-8DBD-974A7C952C2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83" name="Text Box 19">
          <a:extLst>
            <a:ext uri="{FF2B5EF4-FFF2-40B4-BE49-F238E27FC236}">
              <a16:creationId xmlns:a16="http://schemas.microsoft.com/office/drawing/2014/main" id="{1466B004-4659-4266-9FB5-0AB03875F929}"/>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84" name="Text Box 16">
          <a:extLst>
            <a:ext uri="{FF2B5EF4-FFF2-40B4-BE49-F238E27FC236}">
              <a16:creationId xmlns:a16="http://schemas.microsoft.com/office/drawing/2014/main" id="{0861829A-42D0-492E-BD17-1560D76A63B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85" name="Text Box 17">
          <a:extLst>
            <a:ext uri="{FF2B5EF4-FFF2-40B4-BE49-F238E27FC236}">
              <a16:creationId xmlns:a16="http://schemas.microsoft.com/office/drawing/2014/main" id="{0C19971A-92B9-410B-A123-67533A182882}"/>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2686" name="Text Box 18">
          <a:extLst>
            <a:ext uri="{FF2B5EF4-FFF2-40B4-BE49-F238E27FC236}">
              <a16:creationId xmlns:a16="http://schemas.microsoft.com/office/drawing/2014/main" id="{C45EE6D4-AFF3-47B8-91EC-3B1FF5DA79F2}"/>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687" name="Text Box 15">
          <a:extLst>
            <a:ext uri="{FF2B5EF4-FFF2-40B4-BE49-F238E27FC236}">
              <a16:creationId xmlns:a16="http://schemas.microsoft.com/office/drawing/2014/main" id="{FBD77771-AFB0-4ED8-882D-6DF2D34EBDFB}"/>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688" name="Text Box 15">
          <a:extLst>
            <a:ext uri="{FF2B5EF4-FFF2-40B4-BE49-F238E27FC236}">
              <a16:creationId xmlns:a16="http://schemas.microsoft.com/office/drawing/2014/main" id="{5BE3224C-C601-4DCB-9481-4FD953BF321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2689" name="Text Box 15">
          <a:extLst>
            <a:ext uri="{FF2B5EF4-FFF2-40B4-BE49-F238E27FC236}">
              <a16:creationId xmlns:a16="http://schemas.microsoft.com/office/drawing/2014/main" id="{A87CF9A8-6805-41FF-8AE8-E641DE3DE8B8}"/>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690" name="Text Box 15">
          <a:extLst>
            <a:ext uri="{FF2B5EF4-FFF2-40B4-BE49-F238E27FC236}">
              <a16:creationId xmlns:a16="http://schemas.microsoft.com/office/drawing/2014/main" id="{0046807B-8046-4355-996C-0C221712F964}"/>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91" name="Text Box 16">
          <a:extLst>
            <a:ext uri="{FF2B5EF4-FFF2-40B4-BE49-F238E27FC236}">
              <a16:creationId xmlns:a16="http://schemas.microsoft.com/office/drawing/2014/main" id="{19629617-BA65-41E4-93F2-7D81877EEED5}"/>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92" name="Text Box 17">
          <a:extLst>
            <a:ext uri="{FF2B5EF4-FFF2-40B4-BE49-F238E27FC236}">
              <a16:creationId xmlns:a16="http://schemas.microsoft.com/office/drawing/2014/main" id="{086300BC-DFC7-4DB4-BB21-E676B040020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93" name="Text Box 18">
          <a:extLst>
            <a:ext uri="{FF2B5EF4-FFF2-40B4-BE49-F238E27FC236}">
              <a16:creationId xmlns:a16="http://schemas.microsoft.com/office/drawing/2014/main" id="{D0DF1C7B-9CC1-49E8-896F-4F4B57C3C147}"/>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94" name="Text Box 19">
          <a:extLst>
            <a:ext uri="{FF2B5EF4-FFF2-40B4-BE49-F238E27FC236}">
              <a16:creationId xmlns:a16="http://schemas.microsoft.com/office/drawing/2014/main" id="{5FCD4FDE-3850-499A-B620-920BEF137082}"/>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95" name="Text Box 16">
          <a:extLst>
            <a:ext uri="{FF2B5EF4-FFF2-40B4-BE49-F238E27FC236}">
              <a16:creationId xmlns:a16="http://schemas.microsoft.com/office/drawing/2014/main" id="{FCD820F6-E215-46A4-B466-122A505DBBC6}"/>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696" name="Text Box 17">
          <a:extLst>
            <a:ext uri="{FF2B5EF4-FFF2-40B4-BE49-F238E27FC236}">
              <a16:creationId xmlns:a16="http://schemas.microsoft.com/office/drawing/2014/main" id="{5427A76A-5EAC-4E29-8144-F62D7C98A0C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2697" name="Text Box 18">
          <a:extLst>
            <a:ext uri="{FF2B5EF4-FFF2-40B4-BE49-F238E27FC236}">
              <a16:creationId xmlns:a16="http://schemas.microsoft.com/office/drawing/2014/main" id="{9CE2A230-59B5-47EB-BF60-CCE67A40574B}"/>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698" name="Text Box 15">
          <a:extLst>
            <a:ext uri="{FF2B5EF4-FFF2-40B4-BE49-F238E27FC236}">
              <a16:creationId xmlns:a16="http://schemas.microsoft.com/office/drawing/2014/main" id="{1BF040BC-BE42-4CD2-B056-69C8F082230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2699" name="Text Box 15">
          <a:extLst>
            <a:ext uri="{FF2B5EF4-FFF2-40B4-BE49-F238E27FC236}">
              <a16:creationId xmlns:a16="http://schemas.microsoft.com/office/drawing/2014/main" id="{D3116064-C323-4D86-9F32-1D9678214DAB}"/>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00" name="Text Box 15">
          <a:extLst>
            <a:ext uri="{FF2B5EF4-FFF2-40B4-BE49-F238E27FC236}">
              <a16:creationId xmlns:a16="http://schemas.microsoft.com/office/drawing/2014/main" id="{6A73B74D-C8ED-4906-B627-C6DFAA51173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01" name="Text Box 15">
          <a:extLst>
            <a:ext uri="{FF2B5EF4-FFF2-40B4-BE49-F238E27FC236}">
              <a16:creationId xmlns:a16="http://schemas.microsoft.com/office/drawing/2014/main" id="{83ADC3DC-E994-449D-A072-625753B703E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2702" name="Text Box 15">
          <a:extLst>
            <a:ext uri="{FF2B5EF4-FFF2-40B4-BE49-F238E27FC236}">
              <a16:creationId xmlns:a16="http://schemas.microsoft.com/office/drawing/2014/main" id="{E266E87A-0F49-43BE-92B5-9EA28EC25A67}"/>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03" name="Text Box 15">
          <a:extLst>
            <a:ext uri="{FF2B5EF4-FFF2-40B4-BE49-F238E27FC236}">
              <a16:creationId xmlns:a16="http://schemas.microsoft.com/office/drawing/2014/main" id="{D48BDDD3-C861-40F4-8A94-AC666A4E560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04" name="Text Box 15">
          <a:extLst>
            <a:ext uri="{FF2B5EF4-FFF2-40B4-BE49-F238E27FC236}">
              <a16:creationId xmlns:a16="http://schemas.microsoft.com/office/drawing/2014/main" id="{D2039DD7-A5FD-4276-BD50-DF58AC1B2C3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2705" name="Text Box 15">
          <a:extLst>
            <a:ext uri="{FF2B5EF4-FFF2-40B4-BE49-F238E27FC236}">
              <a16:creationId xmlns:a16="http://schemas.microsoft.com/office/drawing/2014/main" id="{9B0106B5-01B0-4998-B6EB-D8DAAAD8D059}"/>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06" name="Text Box 16">
          <a:extLst>
            <a:ext uri="{FF2B5EF4-FFF2-40B4-BE49-F238E27FC236}">
              <a16:creationId xmlns:a16="http://schemas.microsoft.com/office/drawing/2014/main" id="{ED8A5BD2-AE7C-4260-AB7B-F69109EF241F}"/>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07" name="Text Box 17">
          <a:extLst>
            <a:ext uri="{FF2B5EF4-FFF2-40B4-BE49-F238E27FC236}">
              <a16:creationId xmlns:a16="http://schemas.microsoft.com/office/drawing/2014/main" id="{05D607B8-ECE8-4751-9FEA-B1679263D78B}"/>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08" name="Text Box 18">
          <a:extLst>
            <a:ext uri="{FF2B5EF4-FFF2-40B4-BE49-F238E27FC236}">
              <a16:creationId xmlns:a16="http://schemas.microsoft.com/office/drawing/2014/main" id="{0E913454-75AA-4932-B814-48BFF8357077}"/>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09" name="Text Box 19">
          <a:extLst>
            <a:ext uri="{FF2B5EF4-FFF2-40B4-BE49-F238E27FC236}">
              <a16:creationId xmlns:a16="http://schemas.microsoft.com/office/drawing/2014/main" id="{44EE19CD-5396-4515-BD92-937C501FC32D}"/>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10" name="Text Box 16">
          <a:extLst>
            <a:ext uri="{FF2B5EF4-FFF2-40B4-BE49-F238E27FC236}">
              <a16:creationId xmlns:a16="http://schemas.microsoft.com/office/drawing/2014/main" id="{24A76BF1-F9A1-43B3-A928-DDE975BECF2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11" name="Text Box 17">
          <a:extLst>
            <a:ext uri="{FF2B5EF4-FFF2-40B4-BE49-F238E27FC236}">
              <a16:creationId xmlns:a16="http://schemas.microsoft.com/office/drawing/2014/main" id="{79FE37F5-F7FF-4E3A-8E7E-D5995A291D2E}"/>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2712" name="Text Box 18">
          <a:extLst>
            <a:ext uri="{FF2B5EF4-FFF2-40B4-BE49-F238E27FC236}">
              <a16:creationId xmlns:a16="http://schemas.microsoft.com/office/drawing/2014/main" id="{CEADF893-CECE-47D9-B427-2BA00F3DD596}"/>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26</xdr:row>
      <xdr:rowOff>533400</xdr:rowOff>
    </xdr:from>
    <xdr:ext cx="95250" cy="442269"/>
    <xdr:sp macro="" textlink="">
      <xdr:nvSpPr>
        <xdr:cNvPr id="2713" name="Text Box 15">
          <a:extLst>
            <a:ext uri="{FF2B5EF4-FFF2-40B4-BE49-F238E27FC236}">
              <a16:creationId xmlns:a16="http://schemas.microsoft.com/office/drawing/2014/main" id="{BE00D811-55B0-4A27-9753-F6CA322CC1BE}"/>
            </a:ext>
          </a:extLst>
        </xdr:cNvPr>
        <xdr:cNvSpPr txBox="1">
          <a:spLocks noChangeArrowheads="1"/>
        </xdr:cNvSpPr>
      </xdr:nvSpPr>
      <xdr:spPr bwMode="auto">
        <a:xfrm>
          <a:off x="35198050" y="18567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714" name="Text Box 15">
          <a:extLst>
            <a:ext uri="{FF2B5EF4-FFF2-40B4-BE49-F238E27FC236}">
              <a16:creationId xmlns:a16="http://schemas.microsoft.com/office/drawing/2014/main" id="{1CD2A01B-AAE1-4DAE-BEC7-91F77BE36C95}"/>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2715" name="Text Box 15">
          <a:extLst>
            <a:ext uri="{FF2B5EF4-FFF2-40B4-BE49-F238E27FC236}">
              <a16:creationId xmlns:a16="http://schemas.microsoft.com/office/drawing/2014/main" id="{60E6C0AB-CB03-48E0-9B73-BB60C12CE27C}"/>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2716" name="Text Box 15">
          <a:extLst>
            <a:ext uri="{FF2B5EF4-FFF2-40B4-BE49-F238E27FC236}">
              <a16:creationId xmlns:a16="http://schemas.microsoft.com/office/drawing/2014/main" id="{BBB6F3B2-277D-49A8-BB32-5C8D1144B605}"/>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17" name="Text Box 16">
          <a:extLst>
            <a:ext uri="{FF2B5EF4-FFF2-40B4-BE49-F238E27FC236}">
              <a16:creationId xmlns:a16="http://schemas.microsoft.com/office/drawing/2014/main" id="{76B91AE3-CC43-4E94-B0E3-62E933B7061E}"/>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18" name="Text Box 17">
          <a:extLst>
            <a:ext uri="{FF2B5EF4-FFF2-40B4-BE49-F238E27FC236}">
              <a16:creationId xmlns:a16="http://schemas.microsoft.com/office/drawing/2014/main" id="{08D1CE6B-CBB3-4970-92F1-3956EC8AB3B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19" name="Text Box 18">
          <a:extLst>
            <a:ext uri="{FF2B5EF4-FFF2-40B4-BE49-F238E27FC236}">
              <a16:creationId xmlns:a16="http://schemas.microsoft.com/office/drawing/2014/main" id="{0A1F5A17-0487-4AED-9111-FDF7B5841116}"/>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20" name="Text Box 19">
          <a:extLst>
            <a:ext uri="{FF2B5EF4-FFF2-40B4-BE49-F238E27FC236}">
              <a16:creationId xmlns:a16="http://schemas.microsoft.com/office/drawing/2014/main" id="{4591D476-C19E-4283-BBE4-02A282B28C35}"/>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21" name="Text Box 16">
          <a:extLst>
            <a:ext uri="{FF2B5EF4-FFF2-40B4-BE49-F238E27FC236}">
              <a16:creationId xmlns:a16="http://schemas.microsoft.com/office/drawing/2014/main" id="{F99B946A-FE41-4C23-B047-2D1F31D68852}"/>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722" name="Text Box 17">
          <a:extLst>
            <a:ext uri="{FF2B5EF4-FFF2-40B4-BE49-F238E27FC236}">
              <a16:creationId xmlns:a16="http://schemas.microsoft.com/office/drawing/2014/main" id="{7B601CC4-0C8E-4974-A924-0AE9C474B76B}"/>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2723" name="Text Box 18">
          <a:extLst>
            <a:ext uri="{FF2B5EF4-FFF2-40B4-BE49-F238E27FC236}">
              <a16:creationId xmlns:a16="http://schemas.microsoft.com/office/drawing/2014/main" id="{9CDF73FE-DCB5-4730-B12C-43F2532A1FC9}"/>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724" name="Text Box 15">
          <a:extLst>
            <a:ext uri="{FF2B5EF4-FFF2-40B4-BE49-F238E27FC236}">
              <a16:creationId xmlns:a16="http://schemas.microsoft.com/office/drawing/2014/main" id="{140C6676-61A4-462C-91EE-E325C0291D92}"/>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2725" name="Text Box 15">
          <a:extLst>
            <a:ext uri="{FF2B5EF4-FFF2-40B4-BE49-F238E27FC236}">
              <a16:creationId xmlns:a16="http://schemas.microsoft.com/office/drawing/2014/main" id="{5F736128-0A61-448F-8E16-8CE261F3B783}"/>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26" name="Text Box 15">
          <a:extLst>
            <a:ext uri="{FF2B5EF4-FFF2-40B4-BE49-F238E27FC236}">
              <a16:creationId xmlns:a16="http://schemas.microsoft.com/office/drawing/2014/main" id="{6965BB25-F174-4136-B0C2-A3E568A28806}"/>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27" name="Text Box 15">
          <a:extLst>
            <a:ext uri="{FF2B5EF4-FFF2-40B4-BE49-F238E27FC236}">
              <a16:creationId xmlns:a16="http://schemas.microsoft.com/office/drawing/2014/main" id="{DB7FB7AF-B658-4841-8499-D8C79D070B5B}"/>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28" name="Text Box 15">
          <a:extLst>
            <a:ext uri="{FF2B5EF4-FFF2-40B4-BE49-F238E27FC236}">
              <a16:creationId xmlns:a16="http://schemas.microsoft.com/office/drawing/2014/main" id="{5590477B-D1D9-4154-9336-3E5688382370}"/>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29" name="Text Box 15">
          <a:extLst>
            <a:ext uri="{FF2B5EF4-FFF2-40B4-BE49-F238E27FC236}">
              <a16:creationId xmlns:a16="http://schemas.microsoft.com/office/drawing/2014/main" id="{592B5201-DF38-4B71-8058-58E1B3ABB4C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730" name="Text Box 15">
          <a:extLst>
            <a:ext uri="{FF2B5EF4-FFF2-40B4-BE49-F238E27FC236}">
              <a16:creationId xmlns:a16="http://schemas.microsoft.com/office/drawing/2014/main" id="{5C8EC98F-295E-43FB-A86F-C2FFEEEDE08F}"/>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731" name="Text Box 15">
          <a:extLst>
            <a:ext uri="{FF2B5EF4-FFF2-40B4-BE49-F238E27FC236}">
              <a16:creationId xmlns:a16="http://schemas.microsoft.com/office/drawing/2014/main" id="{EF172DC3-17F1-48AC-B3D6-AD178AFA0D00}"/>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732" name="Text Box 15">
          <a:extLst>
            <a:ext uri="{FF2B5EF4-FFF2-40B4-BE49-F238E27FC236}">
              <a16:creationId xmlns:a16="http://schemas.microsoft.com/office/drawing/2014/main" id="{61C4B7C6-799B-471F-A778-C0B9D19991B3}"/>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733" name="Text Box 15">
          <a:extLst>
            <a:ext uri="{FF2B5EF4-FFF2-40B4-BE49-F238E27FC236}">
              <a16:creationId xmlns:a16="http://schemas.microsoft.com/office/drawing/2014/main" id="{6AB9F76F-CEA3-4875-B807-4DEC67CB286A}"/>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734" name="Text Box 15">
          <a:extLst>
            <a:ext uri="{FF2B5EF4-FFF2-40B4-BE49-F238E27FC236}">
              <a16:creationId xmlns:a16="http://schemas.microsoft.com/office/drawing/2014/main" id="{0759B358-1804-4032-843C-3ABDA2388FF4}"/>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735" name="Text Box 15">
          <a:extLst>
            <a:ext uri="{FF2B5EF4-FFF2-40B4-BE49-F238E27FC236}">
              <a16:creationId xmlns:a16="http://schemas.microsoft.com/office/drawing/2014/main" id="{96FCF0F3-D7E9-4F6D-90BE-223FED963AD6}"/>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736" name="Text Box 15">
          <a:extLst>
            <a:ext uri="{FF2B5EF4-FFF2-40B4-BE49-F238E27FC236}">
              <a16:creationId xmlns:a16="http://schemas.microsoft.com/office/drawing/2014/main" id="{6A3890BC-8B30-4D35-8F52-B8BCD621F43D}"/>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737" name="Text Box 15">
          <a:extLst>
            <a:ext uri="{FF2B5EF4-FFF2-40B4-BE49-F238E27FC236}">
              <a16:creationId xmlns:a16="http://schemas.microsoft.com/office/drawing/2014/main" id="{8D9256AA-6102-4B6D-80A0-720FD4B10552}"/>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738" name="Text Box 15">
          <a:extLst>
            <a:ext uri="{FF2B5EF4-FFF2-40B4-BE49-F238E27FC236}">
              <a16:creationId xmlns:a16="http://schemas.microsoft.com/office/drawing/2014/main" id="{FFEBE446-2CC5-48CA-9A40-727006ECE4E9}"/>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739" name="Text Box 15">
          <a:extLst>
            <a:ext uri="{FF2B5EF4-FFF2-40B4-BE49-F238E27FC236}">
              <a16:creationId xmlns:a16="http://schemas.microsoft.com/office/drawing/2014/main" id="{8FEDE753-3C79-44B6-9E09-7B009D355FA5}"/>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40" name="Text Box 15">
          <a:extLst>
            <a:ext uri="{FF2B5EF4-FFF2-40B4-BE49-F238E27FC236}">
              <a16:creationId xmlns:a16="http://schemas.microsoft.com/office/drawing/2014/main" id="{0C33253A-D112-4823-A600-DD155057470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41" name="Text Box 15">
          <a:extLst>
            <a:ext uri="{FF2B5EF4-FFF2-40B4-BE49-F238E27FC236}">
              <a16:creationId xmlns:a16="http://schemas.microsoft.com/office/drawing/2014/main" id="{8C33F470-7DFE-44D9-A88A-0D31634FB7E6}"/>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742" name="Text Box 15">
          <a:extLst>
            <a:ext uri="{FF2B5EF4-FFF2-40B4-BE49-F238E27FC236}">
              <a16:creationId xmlns:a16="http://schemas.microsoft.com/office/drawing/2014/main" id="{F4A706EE-A587-4A84-9225-DFC975A331E6}"/>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743" name="Text Box 15">
          <a:extLst>
            <a:ext uri="{FF2B5EF4-FFF2-40B4-BE49-F238E27FC236}">
              <a16:creationId xmlns:a16="http://schemas.microsoft.com/office/drawing/2014/main" id="{4DBD8816-24BD-437E-A992-28E734618FA6}"/>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44" name="Text Box 15">
          <a:extLst>
            <a:ext uri="{FF2B5EF4-FFF2-40B4-BE49-F238E27FC236}">
              <a16:creationId xmlns:a16="http://schemas.microsoft.com/office/drawing/2014/main" id="{8B752DB0-9D56-45F9-AB90-7E057B64971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45" name="Text Box 15">
          <a:extLst>
            <a:ext uri="{FF2B5EF4-FFF2-40B4-BE49-F238E27FC236}">
              <a16:creationId xmlns:a16="http://schemas.microsoft.com/office/drawing/2014/main" id="{C1D6533F-B153-41D7-9996-176240FE8F63}"/>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46" name="Text Box 15">
          <a:extLst>
            <a:ext uri="{FF2B5EF4-FFF2-40B4-BE49-F238E27FC236}">
              <a16:creationId xmlns:a16="http://schemas.microsoft.com/office/drawing/2014/main" id="{B3E37DD0-7BE4-4B72-AE79-69F3D350EADB}"/>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47" name="Text Box 15">
          <a:extLst>
            <a:ext uri="{FF2B5EF4-FFF2-40B4-BE49-F238E27FC236}">
              <a16:creationId xmlns:a16="http://schemas.microsoft.com/office/drawing/2014/main" id="{A4B85A1B-B92E-474E-9849-2FF6151EE780}"/>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48" name="Text Box 15">
          <a:extLst>
            <a:ext uri="{FF2B5EF4-FFF2-40B4-BE49-F238E27FC236}">
              <a16:creationId xmlns:a16="http://schemas.microsoft.com/office/drawing/2014/main" id="{F0D3CB5D-6604-4BF8-B73F-640CB977DDA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49" name="Text Box 15">
          <a:extLst>
            <a:ext uri="{FF2B5EF4-FFF2-40B4-BE49-F238E27FC236}">
              <a16:creationId xmlns:a16="http://schemas.microsoft.com/office/drawing/2014/main" id="{8AF552D9-EE6C-4071-AFD4-811B8ADBB3FD}"/>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50" name="Text Box 15">
          <a:extLst>
            <a:ext uri="{FF2B5EF4-FFF2-40B4-BE49-F238E27FC236}">
              <a16:creationId xmlns:a16="http://schemas.microsoft.com/office/drawing/2014/main" id="{CFA9352C-08F3-43EF-9FA0-D637F70975FD}"/>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51" name="Text Box 15">
          <a:extLst>
            <a:ext uri="{FF2B5EF4-FFF2-40B4-BE49-F238E27FC236}">
              <a16:creationId xmlns:a16="http://schemas.microsoft.com/office/drawing/2014/main" id="{BF67C8AD-4D66-498B-B8E7-BBEB46E7EB52}"/>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52" name="Text Box 15">
          <a:extLst>
            <a:ext uri="{FF2B5EF4-FFF2-40B4-BE49-F238E27FC236}">
              <a16:creationId xmlns:a16="http://schemas.microsoft.com/office/drawing/2014/main" id="{B1C0B122-C911-4A85-96F6-2AF95D2C6B3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53" name="Text Box 15">
          <a:extLst>
            <a:ext uri="{FF2B5EF4-FFF2-40B4-BE49-F238E27FC236}">
              <a16:creationId xmlns:a16="http://schemas.microsoft.com/office/drawing/2014/main" id="{D42ACA24-1A51-4933-BE33-8B26843A894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54" name="Text Box 15">
          <a:extLst>
            <a:ext uri="{FF2B5EF4-FFF2-40B4-BE49-F238E27FC236}">
              <a16:creationId xmlns:a16="http://schemas.microsoft.com/office/drawing/2014/main" id="{0A455B53-EC3D-474F-9370-6323EC9161FB}"/>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755" name="Text Box 15">
          <a:extLst>
            <a:ext uri="{FF2B5EF4-FFF2-40B4-BE49-F238E27FC236}">
              <a16:creationId xmlns:a16="http://schemas.microsoft.com/office/drawing/2014/main" id="{D176D71A-96D0-45C9-8BF3-3799258B463A}"/>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56" name="Text Box 15">
          <a:extLst>
            <a:ext uri="{FF2B5EF4-FFF2-40B4-BE49-F238E27FC236}">
              <a16:creationId xmlns:a16="http://schemas.microsoft.com/office/drawing/2014/main" id="{0F102411-A506-4FD0-AADC-390AC95F0CCA}"/>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57" name="Text Box 15">
          <a:extLst>
            <a:ext uri="{FF2B5EF4-FFF2-40B4-BE49-F238E27FC236}">
              <a16:creationId xmlns:a16="http://schemas.microsoft.com/office/drawing/2014/main" id="{1D892508-A3A8-4277-A2E3-D6D257E36C7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58" name="Text Box 15">
          <a:extLst>
            <a:ext uri="{FF2B5EF4-FFF2-40B4-BE49-F238E27FC236}">
              <a16:creationId xmlns:a16="http://schemas.microsoft.com/office/drawing/2014/main" id="{8E394AF5-B0C1-4B38-91EA-E17DD6D1583E}"/>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59" name="Text Box 15">
          <a:extLst>
            <a:ext uri="{FF2B5EF4-FFF2-40B4-BE49-F238E27FC236}">
              <a16:creationId xmlns:a16="http://schemas.microsoft.com/office/drawing/2014/main" id="{48AF9294-E0AA-4366-838B-04041E4E382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760" name="Text Box 15">
          <a:extLst>
            <a:ext uri="{FF2B5EF4-FFF2-40B4-BE49-F238E27FC236}">
              <a16:creationId xmlns:a16="http://schemas.microsoft.com/office/drawing/2014/main" id="{0E002249-7034-47C0-8658-6E63CCB607FA}"/>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761" name="Text Box 15">
          <a:extLst>
            <a:ext uri="{FF2B5EF4-FFF2-40B4-BE49-F238E27FC236}">
              <a16:creationId xmlns:a16="http://schemas.microsoft.com/office/drawing/2014/main" id="{01C1A036-52D8-40C1-8B96-15C4625E3A6D}"/>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762" name="Text Box 15">
          <a:extLst>
            <a:ext uri="{FF2B5EF4-FFF2-40B4-BE49-F238E27FC236}">
              <a16:creationId xmlns:a16="http://schemas.microsoft.com/office/drawing/2014/main" id="{92BEE17F-FECC-4D51-9232-440A22E334A7}"/>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27</xdr:row>
      <xdr:rowOff>1171575</xdr:rowOff>
    </xdr:from>
    <xdr:ext cx="95250" cy="442269"/>
    <xdr:sp macro="" textlink="">
      <xdr:nvSpPr>
        <xdr:cNvPr id="2763" name="Text Box 15">
          <a:extLst>
            <a:ext uri="{FF2B5EF4-FFF2-40B4-BE49-F238E27FC236}">
              <a16:creationId xmlns:a16="http://schemas.microsoft.com/office/drawing/2014/main" id="{18654B61-BEFB-4694-8921-8FD5E0AA3C6B}"/>
            </a:ext>
          </a:extLst>
        </xdr:cNvPr>
        <xdr:cNvSpPr txBox="1">
          <a:spLocks noChangeArrowheads="1"/>
        </xdr:cNvSpPr>
      </xdr:nvSpPr>
      <xdr:spPr bwMode="auto">
        <a:xfrm>
          <a:off x="34966275" y="1985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27</xdr:row>
      <xdr:rowOff>771525</xdr:rowOff>
    </xdr:from>
    <xdr:ext cx="95250" cy="442269"/>
    <xdr:sp macro="" textlink="">
      <xdr:nvSpPr>
        <xdr:cNvPr id="2764" name="Text Box 15">
          <a:extLst>
            <a:ext uri="{FF2B5EF4-FFF2-40B4-BE49-F238E27FC236}">
              <a16:creationId xmlns:a16="http://schemas.microsoft.com/office/drawing/2014/main" id="{D6AAE3FF-4778-4FDF-B638-9F6F981452A3}"/>
            </a:ext>
          </a:extLst>
        </xdr:cNvPr>
        <xdr:cNvSpPr txBox="1">
          <a:spLocks noChangeArrowheads="1"/>
        </xdr:cNvSpPr>
      </xdr:nvSpPr>
      <xdr:spPr bwMode="auto">
        <a:xfrm>
          <a:off x="35118675" y="1971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765" name="Text Box 15">
          <a:extLst>
            <a:ext uri="{FF2B5EF4-FFF2-40B4-BE49-F238E27FC236}">
              <a16:creationId xmlns:a16="http://schemas.microsoft.com/office/drawing/2014/main" id="{DDBFB36E-F993-465A-B47C-057740DA878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766" name="Text Box 15">
          <a:extLst>
            <a:ext uri="{FF2B5EF4-FFF2-40B4-BE49-F238E27FC236}">
              <a16:creationId xmlns:a16="http://schemas.microsoft.com/office/drawing/2014/main" id="{178DDDD6-E9F6-4CE3-A307-6BDA2A418E40}"/>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767" name="Text Box 15">
          <a:extLst>
            <a:ext uri="{FF2B5EF4-FFF2-40B4-BE49-F238E27FC236}">
              <a16:creationId xmlns:a16="http://schemas.microsoft.com/office/drawing/2014/main" id="{8E3322D8-0992-4175-B73B-5FE82644B492}"/>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768" name="Text Box 15">
          <a:extLst>
            <a:ext uri="{FF2B5EF4-FFF2-40B4-BE49-F238E27FC236}">
              <a16:creationId xmlns:a16="http://schemas.microsoft.com/office/drawing/2014/main" id="{C8F32A07-8D89-434C-BD33-F91FE2DBA08B}"/>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769" name="Text Box 15">
          <a:extLst>
            <a:ext uri="{FF2B5EF4-FFF2-40B4-BE49-F238E27FC236}">
              <a16:creationId xmlns:a16="http://schemas.microsoft.com/office/drawing/2014/main" id="{01C60DB6-A642-4CBB-87EE-0175D981A82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770" name="Text Box 15">
          <a:extLst>
            <a:ext uri="{FF2B5EF4-FFF2-40B4-BE49-F238E27FC236}">
              <a16:creationId xmlns:a16="http://schemas.microsoft.com/office/drawing/2014/main" id="{198EB704-D36D-49EE-B28F-024115E996CA}"/>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771" name="Text Box 15">
          <a:extLst>
            <a:ext uri="{FF2B5EF4-FFF2-40B4-BE49-F238E27FC236}">
              <a16:creationId xmlns:a16="http://schemas.microsoft.com/office/drawing/2014/main" id="{4D3E8D21-6755-4574-A76C-4AD0EE90BF2C}"/>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772" name="Text Box 15">
          <a:extLst>
            <a:ext uri="{FF2B5EF4-FFF2-40B4-BE49-F238E27FC236}">
              <a16:creationId xmlns:a16="http://schemas.microsoft.com/office/drawing/2014/main" id="{7F5BE8E7-33EE-41B0-BD30-D4499F59B85F}"/>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773" name="Text Box 15">
          <a:extLst>
            <a:ext uri="{FF2B5EF4-FFF2-40B4-BE49-F238E27FC236}">
              <a16:creationId xmlns:a16="http://schemas.microsoft.com/office/drawing/2014/main" id="{B714148F-E988-4733-8037-FD4105EEF33A}"/>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774" name="Text Box 15">
          <a:extLst>
            <a:ext uri="{FF2B5EF4-FFF2-40B4-BE49-F238E27FC236}">
              <a16:creationId xmlns:a16="http://schemas.microsoft.com/office/drawing/2014/main" id="{2ED83518-A103-45CC-8822-39B4AAC2364E}"/>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775" name="Text Box 15">
          <a:extLst>
            <a:ext uri="{FF2B5EF4-FFF2-40B4-BE49-F238E27FC236}">
              <a16:creationId xmlns:a16="http://schemas.microsoft.com/office/drawing/2014/main" id="{E09D0601-EB5F-4C62-B093-896195741D0E}"/>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776" name="Text Box 15">
          <a:extLst>
            <a:ext uri="{FF2B5EF4-FFF2-40B4-BE49-F238E27FC236}">
              <a16:creationId xmlns:a16="http://schemas.microsoft.com/office/drawing/2014/main" id="{0D73A03E-7B4B-4D9F-9C97-E849B735607E}"/>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77" name="Text Box 15">
          <a:extLst>
            <a:ext uri="{FF2B5EF4-FFF2-40B4-BE49-F238E27FC236}">
              <a16:creationId xmlns:a16="http://schemas.microsoft.com/office/drawing/2014/main" id="{D06A020D-531C-4FFB-9E03-ECE42CAF8598}"/>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78" name="Text Box 15">
          <a:extLst>
            <a:ext uri="{FF2B5EF4-FFF2-40B4-BE49-F238E27FC236}">
              <a16:creationId xmlns:a16="http://schemas.microsoft.com/office/drawing/2014/main" id="{7A87E13E-A361-4043-8AF4-8436721FE075}"/>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79" name="Text Box 15">
          <a:extLst>
            <a:ext uri="{FF2B5EF4-FFF2-40B4-BE49-F238E27FC236}">
              <a16:creationId xmlns:a16="http://schemas.microsoft.com/office/drawing/2014/main" id="{1DC8C353-1618-4064-84AD-D77B73CF9616}"/>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80" name="Text Box 15">
          <a:extLst>
            <a:ext uri="{FF2B5EF4-FFF2-40B4-BE49-F238E27FC236}">
              <a16:creationId xmlns:a16="http://schemas.microsoft.com/office/drawing/2014/main" id="{019A3703-9D6C-4E84-9535-C1D597195E36}"/>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81" name="Text Box 15">
          <a:extLst>
            <a:ext uri="{FF2B5EF4-FFF2-40B4-BE49-F238E27FC236}">
              <a16:creationId xmlns:a16="http://schemas.microsoft.com/office/drawing/2014/main" id="{E6DFB2BD-15D6-427B-9F99-1E79A28B9A1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82" name="Text Box 15">
          <a:extLst>
            <a:ext uri="{FF2B5EF4-FFF2-40B4-BE49-F238E27FC236}">
              <a16:creationId xmlns:a16="http://schemas.microsoft.com/office/drawing/2014/main" id="{4DB12287-910A-454E-9F95-7811DFE1EDA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83" name="Text Box 15">
          <a:extLst>
            <a:ext uri="{FF2B5EF4-FFF2-40B4-BE49-F238E27FC236}">
              <a16:creationId xmlns:a16="http://schemas.microsoft.com/office/drawing/2014/main" id="{2964E407-EAF5-448D-AAA0-3CC414AF3EB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84" name="Text Box 15">
          <a:extLst>
            <a:ext uri="{FF2B5EF4-FFF2-40B4-BE49-F238E27FC236}">
              <a16:creationId xmlns:a16="http://schemas.microsoft.com/office/drawing/2014/main" id="{DFFE0A16-7EEB-41D2-827B-97EEB78B98B5}"/>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85" name="Text Box 15">
          <a:extLst>
            <a:ext uri="{FF2B5EF4-FFF2-40B4-BE49-F238E27FC236}">
              <a16:creationId xmlns:a16="http://schemas.microsoft.com/office/drawing/2014/main" id="{C3D7157B-3961-423B-870E-D39AB8290E8B}"/>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86" name="Text Box 15">
          <a:extLst>
            <a:ext uri="{FF2B5EF4-FFF2-40B4-BE49-F238E27FC236}">
              <a16:creationId xmlns:a16="http://schemas.microsoft.com/office/drawing/2014/main" id="{3FDCEA0B-0F3A-4355-8284-330E41BA08D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87" name="Text Box 15">
          <a:extLst>
            <a:ext uri="{FF2B5EF4-FFF2-40B4-BE49-F238E27FC236}">
              <a16:creationId xmlns:a16="http://schemas.microsoft.com/office/drawing/2014/main" id="{B4D3E1E2-7BE2-4109-84EA-C69EDE6EB214}"/>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88" name="Text Box 15">
          <a:extLst>
            <a:ext uri="{FF2B5EF4-FFF2-40B4-BE49-F238E27FC236}">
              <a16:creationId xmlns:a16="http://schemas.microsoft.com/office/drawing/2014/main" id="{7A47CEC2-7E87-4ECE-9333-479647A9001C}"/>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89" name="Text Box 15">
          <a:extLst>
            <a:ext uri="{FF2B5EF4-FFF2-40B4-BE49-F238E27FC236}">
              <a16:creationId xmlns:a16="http://schemas.microsoft.com/office/drawing/2014/main" id="{91747A70-3D08-4ABA-8521-3D7DE9D9935A}"/>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90" name="Text Box 15">
          <a:extLst>
            <a:ext uri="{FF2B5EF4-FFF2-40B4-BE49-F238E27FC236}">
              <a16:creationId xmlns:a16="http://schemas.microsoft.com/office/drawing/2014/main" id="{13F5D880-15AB-4502-8F32-CB01B59ACA1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91" name="Text Box 15">
          <a:extLst>
            <a:ext uri="{FF2B5EF4-FFF2-40B4-BE49-F238E27FC236}">
              <a16:creationId xmlns:a16="http://schemas.microsoft.com/office/drawing/2014/main" id="{7A55EF65-ADCA-4AE6-9F0C-E567D2F9501A}"/>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92" name="Text Box 15">
          <a:extLst>
            <a:ext uri="{FF2B5EF4-FFF2-40B4-BE49-F238E27FC236}">
              <a16:creationId xmlns:a16="http://schemas.microsoft.com/office/drawing/2014/main" id="{787DD044-323A-4A19-AE5A-7A6DC5E9E9F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93" name="Text Box 15">
          <a:extLst>
            <a:ext uri="{FF2B5EF4-FFF2-40B4-BE49-F238E27FC236}">
              <a16:creationId xmlns:a16="http://schemas.microsoft.com/office/drawing/2014/main" id="{632F6C46-FA03-4680-8C62-9674CF01F51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94" name="Text Box 15">
          <a:extLst>
            <a:ext uri="{FF2B5EF4-FFF2-40B4-BE49-F238E27FC236}">
              <a16:creationId xmlns:a16="http://schemas.microsoft.com/office/drawing/2014/main" id="{7CE6EC11-4102-4ED7-98EC-E84510F69E0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95" name="Text Box 15">
          <a:extLst>
            <a:ext uri="{FF2B5EF4-FFF2-40B4-BE49-F238E27FC236}">
              <a16:creationId xmlns:a16="http://schemas.microsoft.com/office/drawing/2014/main" id="{453FD7F1-A94E-46E9-A7C3-E5CE6490AFB4}"/>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96" name="Text Box 15">
          <a:extLst>
            <a:ext uri="{FF2B5EF4-FFF2-40B4-BE49-F238E27FC236}">
              <a16:creationId xmlns:a16="http://schemas.microsoft.com/office/drawing/2014/main" id="{B4413EF3-1884-497F-B4AF-DDED754DD1D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97" name="Text Box 15">
          <a:extLst>
            <a:ext uri="{FF2B5EF4-FFF2-40B4-BE49-F238E27FC236}">
              <a16:creationId xmlns:a16="http://schemas.microsoft.com/office/drawing/2014/main" id="{986FCDE4-30DD-4B68-B208-693FD432CF6C}"/>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798" name="Text Box 15">
          <a:extLst>
            <a:ext uri="{FF2B5EF4-FFF2-40B4-BE49-F238E27FC236}">
              <a16:creationId xmlns:a16="http://schemas.microsoft.com/office/drawing/2014/main" id="{E1F08FF7-EEFD-4AF6-9D4B-B5B66B3BB93C}"/>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799" name="Text Box 15">
          <a:extLst>
            <a:ext uri="{FF2B5EF4-FFF2-40B4-BE49-F238E27FC236}">
              <a16:creationId xmlns:a16="http://schemas.microsoft.com/office/drawing/2014/main" id="{5947A128-DDE4-4A5D-9124-9EB5599114FD}"/>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00" name="Text Box 15">
          <a:extLst>
            <a:ext uri="{FF2B5EF4-FFF2-40B4-BE49-F238E27FC236}">
              <a16:creationId xmlns:a16="http://schemas.microsoft.com/office/drawing/2014/main" id="{3AE26CFB-01BA-4D38-96A5-4B1B4C488165}"/>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801" name="Text Box 15">
          <a:extLst>
            <a:ext uri="{FF2B5EF4-FFF2-40B4-BE49-F238E27FC236}">
              <a16:creationId xmlns:a16="http://schemas.microsoft.com/office/drawing/2014/main" id="{14898C79-8C2C-41B0-9C75-CF2EDABA9A6E}"/>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02" name="Text Box 15">
          <a:extLst>
            <a:ext uri="{FF2B5EF4-FFF2-40B4-BE49-F238E27FC236}">
              <a16:creationId xmlns:a16="http://schemas.microsoft.com/office/drawing/2014/main" id="{A2B9EA0B-AE76-45BC-AB40-0A1D1D049B8B}"/>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803" name="Text Box 15">
          <a:extLst>
            <a:ext uri="{FF2B5EF4-FFF2-40B4-BE49-F238E27FC236}">
              <a16:creationId xmlns:a16="http://schemas.microsoft.com/office/drawing/2014/main" id="{1DB63891-844E-4942-B489-4A7F1CB9484F}"/>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04" name="Text Box 15">
          <a:extLst>
            <a:ext uri="{FF2B5EF4-FFF2-40B4-BE49-F238E27FC236}">
              <a16:creationId xmlns:a16="http://schemas.microsoft.com/office/drawing/2014/main" id="{2F55CF97-0BC4-4CF6-8F4F-2B31187CC45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805" name="Text Box 15">
          <a:extLst>
            <a:ext uri="{FF2B5EF4-FFF2-40B4-BE49-F238E27FC236}">
              <a16:creationId xmlns:a16="http://schemas.microsoft.com/office/drawing/2014/main" id="{7EDD1845-9626-4E36-8F16-86A13DDBB5A3}"/>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06" name="Text Box 15">
          <a:extLst>
            <a:ext uri="{FF2B5EF4-FFF2-40B4-BE49-F238E27FC236}">
              <a16:creationId xmlns:a16="http://schemas.microsoft.com/office/drawing/2014/main" id="{D9F858F6-7F55-499F-866B-F3B0AAE8B9AF}"/>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807" name="Text Box 15">
          <a:extLst>
            <a:ext uri="{FF2B5EF4-FFF2-40B4-BE49-F238E27FC236}">
              <a16:creationId xmlns:a16="http://schemas.microsoft.com/office/drawing/2014/main" id="{25BDD564-756D-422F-B587-60DFED9FA302}"/>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08" name="Text Box 15">
          <a:extLst>
            <a:ext uri="{FF2B5EF4-FFF2-40B4-BE49-F238E27FC236}">
              <a16:creationId xmlns:a16="http://schemas.microsoft.com/office/drawing/2014/main" id="{DD08A711-7ACE-4903-A940-6E414318742A}"/>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809" name="Text Box 15">
          <a:extLst>
            <a:ext uri="{FF2B5EF4-FFF2-40B4-BE49-F238E27FC236}">
              <a16:creationId xmlns:a16="http://schemas.microsoft.com/office/drawing/2014/main" id="{2532F446-2B86-4161-A619-24292732926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10" name="Text Box 15">
          <a:extLst>
            <a:ext uri="{FF2B5EF4-FFF2-40B4-BE49-F238E27FC236}">
              <a16:creationId xmlns:a16="http://schemas.microsoft.com/office/drawing/2014/main" id="{8D66D659-5810-4BFB-820D-404EF234CF2E}"/>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811" name="Text Box 15">
          <a:extLst>
            <a:ext uri="{FF2B5EF4-FFF2-40B4-BE49-F238E27FC236}">
              <a16:creationId xmlns:a16="http://schemas.microsoft.com/office/drawing/2014/main" id="{98A0F234-0380-45AE-B7C5-BBB2FD19DC5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12" name="Text Box 15">
          <a:extLst>
            <a:ext uri="{FF2B5EF4-FFF2-40B4-BE49-F238E27FC236}">
              <a16:creationId xmlns:a16="http://schemas.microsoft.com/office/drawing/2014/main" id="{660969C5-5316-4D60-98BC-03EB6AEC829B}"/>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813" name="Text Box 15">
          <a:extLst>
            <a:ext uri="{FF2B5EF4-FFF2-40B4-BE49-F238E27FC236}">
              <a16:creationId xmlns:a16="http://schemas.microsoft.com/office/drawing/2014/main" id="{69096906-9924-4BFE-80F3-9E46EC8945D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14" name="Text Box 15">
          <a:extLst>
            <a:ext uri="{FF2B5EF4-FFF2-40B4-BE49-F238E27FC236}">
              <a16:creationId xmlns:a16="http://schemas.microsoft.com/office/drawing/2014/main" id="{EB14E48F-05E8-45B1-9C5A-3E41611F72D0}"/>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815" name="Text Box 15">
          <a:extLst>
            <a:ext uri="{FF2B5EF4-FFF2-40B4-BE49-F238E27FC236}">
              <a16:creationId xmlns:a16="http://schemas.microsoft.com/office/drawing/2014/main" id="{53E2ABC7-C067-4D58-876E-9EEA09498CEF}"/>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16" name="Text Box 16">
          <a:extLst>
            <a:ext uri="{FF2B5EF4-FFF2-40B4-BE49-F238E27FC236}">
              <a16:creationId xmlns:a16="http://schemas.microsoft.com/office/drawing/2014/main" id="{24BFFAED-5BD3-426C-BEA2-6A3B1F774221}"/>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17" name="Text Box 17">
          <a:extLst>
            <a:ext uri="{FF2B5EF4-FFF2-40B4-BE49-F238E27FC236}">
              <a16:creationId xmlns:a16="http://schemas.microsoft.com/office/drawing/2014/main" id="{63130128-E1DA-4E9A-A5AC-72A3CC5A3D80}"/>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18" name="Text Box 18">
          <a:extLst>
            <a:ext uri="{FF2B5EF4-FFF2-40B4-BE49-F238E27FC236}">
              <a16:creationId xmlns:a16="http://schemas.microsoft.com/office/drawing/2014/main" id="{71DD52F6-FBB9-4AB0-B753-432A76BE4C3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19" name="Text Box 19">
          <a:extLst>
            <a:ext uri="{FF2B5EF4-FFF2-40B4-BE49-F238E27FC236}">
              <a16:creationId xmlns:a16="http://schemas.microsoft.com/office/drawing/2014/main" id="{57D8E4D5-5749-4F46-8C22-B525330EC5A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820" name="Text Box 15">
          <a:extLst>
            <a:ext uri="{FF2B5EF4-FFF2-40B4-BE49-F238E27FC236}">
              <a16:creationId xmlns:a16="http://schemas.microsoft.com/office/drawing/2014/main" id="{03A295B4-4D08-4821-877E-0EDC17E6E3E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21" name="Text Box 16">
          <a:extLst>
            <a:ext uri="{FF2B5EF4-FFF2-40B4-BE49-F238E27FC236}">
              <a16:creationId xmlns:a16="http://schemas.microsoft.com/office/drawing/2014/main" id="{FEBC3A71-C543-4799-9308-C18F190C687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22" name="Text Box 17">
          <a:extLst>
            <a:ext uri="{FF2B5EF4-FFF2-40B4-BE49-F238E27FC236}">
              <a16:creationId xmlns:a16="http://schemas.microsoft.com/office/drawing/2014/main" id="{8FD88B86-FF37-4FDC-8F15-F6688E53FD1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2823" name="Text Box 18">
          <a:extLst>
            <a:ext uri="{FF2B5EF4-FFF2-40B4-BE49-F238E27FC236}">
              <a16:creationId xmlns:a16="http://schemas.microsoft.com/office/drawing/2014/main" id="{39E5DDA5-32CD-49F8-B774-15526E1B99C1}"/>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2824" name="Text Box 15">
          <a:extLst>
            <a:ext uri="{FF2B5EF4-FFF2-40B4-BE49-F238E27FC236}">
              <a16:creationId xmlns:a16="http://schemas.microsoft.com/office/drawing/2014/main" id="{D4136892-C229-451E-92CC-1D8CF780C9FF}"/>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825" name="Text Box 16">
          <a:extLst>
            <a:ext uri="{FF2B5EF4-FFF2-40B4-BE49-F238E27FC236}">
              <a16:creationId xmlns:a16="http://schemas.microsoft.com/office/drawing/2014/main" id="{ECF307DC-BFD3-446E-A408-202BDD648937}"/>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826" name="Text Box 17">
          <a:extLst>
            <a:ext uri="{FF2B5EF4-FFF2-40B4-BE49-F238E27FC236}">
              <a16:creationId xmlns:a16="http://schemas.microsoft.com/office/drawing/2014/main" id="{D2529E90-FF90-48B4-A0D5-BC67D68EB057}"/>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827" name="Text Box 18">
          <a:extLst>
            <a:ext uri="{FF2B5EF4-FFF2-40B4-BE49-F238E27FC236}">
              <a16:creationId xmlns:a16="http://schemas.microsoft.com/office/drawing/2014/main" id="{37A4CD39-9839-4E15-AC48-5790EA0048BB}"/>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828" name="Text Box 19">
          <a:extLst>
            <a:ext uri="{FF2B5EF4-FFF2-40B4-BE49-F238E27FC236}">
              <a16:creationId xmlns:a16="http://schemas.microsoft.com/office/drawing/2014/main" id="{B2ACF9EA-A7E2-4897-B958-86E3DBE7D07A}"/>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2829" name="Text Box 16">
          <a:extLst>
            <a:ext uri="{FF2B5EF4-FFF2-40B4-BE49-F238E27FC236}">
              <a16:creationId xmlns:a16="http://schemas.microsoft.com/office/drawing/2014/main" id="{DAE2D6A6-7510-405A-A34C-FD800D551965}"/>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830" name="Text Box 15">
          <a:extLst>
            <a:ext uri="{FF2B5EF4-FFF2-40B4-BE49-F238E27FC236}">
              <a16:creationId xmlns:a16="http://schemas.microsoft.com/office/drawing/2014/main" id="{337A27AC-9C8B-4280-B2C0-684545DFBBB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31" name="Text Box 15">
          <a:extLst>
            <a:ext uri="{FF2B5EF4-FFF2-40B4-BE49-F238E27FC236}">
              <a16:creationId xmlns:a16="http://schemas.microsoft.com/office/drawing/2014/main" id="{D2C29D27-7CC3-44EE-A645-CA6B91F2C907}"/>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32" name="Text Box 15">
          <a:extLst>
            <a:ext uri="{FF2B5EF4-FFF2-40B4-BE49-F238E27FC236}">
              <a16:creationId xmlns:a16="http://schemas.microsoft.com/office/drawing/2014/main" id="{76D581F6-8506-4B7E-95BA-7B7DA08B354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833" name="Text Box 15">
          <a:extLst>
            <a:ext uri="{FF2B5EF4-FFF2-40B4-BE49-F238E27FC236}">
              <a16:creationId xmlns:a16="http://schemas.microsoft.com/office/drawing/2014/main" id="{48E26C7D-B8F8-47EC-A24A-7119ADEC4CAA}"/>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834" name="Text Box 15">
          <a:extLst>
            <a:ext uri="{FF2B5EF4-FFF2-40B4-BE49-F238E27FC236}">
              <a16:creationId xmlns:a16="http://schemas.microsoft.com/office/drawing/2014/main" id="{0299F41B-649F-4349-8B2A-2D631D579A6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35" name="Text Box 16">
          <a:extLst>
            <a:ext uri="{FF2B5EF4-FFF2-40B4-BE49-F238E27FC236}">
              <a16:creationId xmlns:a16="http://schemas.microsoft.com/office/drawing/2014/main" id="{6B213F01-367F-4037-9201-985850429A3D}"/>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36" name="Text Box 17">
          <a:extLst>
            <a:ext uri="{FF2B5EF4-FFF2-40B4-BE49-F238E27FC236}">
              <a16:creationId xmlns:a16="http://schemas.microsoft.com/office/drawing/2014/main" id="{15646A09-7E9C-4E84-8281-4D658E8A0CFB}"/>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37" name="Text Box 18">
          <a:extLst>
            <a:ext uri="{FF2B5EF4-FFF2-40B4-BE49-F238E27FC236}">
              <a16:creationId xmlns:a16="http://schemas.microsoft.com/office/drawing/2014/main" id="{608E1058-1AA5-4AD8-A1AA-A4B04D8519C8}"/>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38" name="Text Box 19">
          <a:extLst>
            <a:ext uri="{FF2B5EF4-FFF2-40B4-BE49-F238E27FC236}">
              <a16:creationId xmlns:a16="http://schemas.microsoft.com/office/drawing/2014/main" id="{2FD0463C-79DA-4BDF-A297-DFF3BCCA45A0}"/>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39" name="Text Box 16">
          <a:extLst>
            <a:ext uri="{FF2B5EF4-FFF2-40B4-BE49-F238E27FC236}">
              <a16:creationId xmlns:a16="http://schemas.microsoft.com/office/drawing/2014/main" id="{587D6F4F-A4EE-4CE6-A3F7-B8A4DB0D45C9}"/>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40" name="Text Box 17">
          <a:extLst>
            <a:ext uri="{FF2B5EF4-FFF2-40B4-BE49-F238E27FC236}">
              <a16:creationId xmlns:a16="http://schemas.microsoft.com/office/drawing/2014/main" id="{4134DB7D-B3C2-4478-A60F-C474BBAE1C93}"/>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28</xdr:row>
      <xdr:rowOff>15875</xdr:rowOff>
    </xdr:from>
    <xdr:ext cx="95250" cy="171450"/>
    <xdr:sp macro="" textlink="">
      <xdr:nvSpPr>
        <xdr:cNvPr id="2841" name="Text Box 18">
          <a:extLst>
            <a:ext uri="{FF2B5EF4-FFF2-40B4-BE49-F238E27FC236}">
              <a16:creationId xmlns:a16="http://schemas.microsoft.com/office/drawing/2014/main" id="{B2DB543D-CCDE-4594-9F87-916E24E4E7DF}"/>
            </a:ext>
          </a:extLst>
        </xdr:cNvPr>
        <xdr:cNvSpPr txBox="1">
          <a:spLocks noChangeArrowheads="1"/>
        </xdr:cNvSpPr>
      </xdr:nvSpPr>
      <xdr:spPr bwMode="auto">
        <a:xfrm>
          <a:off x="3286601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842" name="Text Box 15">
          <a:extLst>
            <a:ext uri="{FF2B5EF4-FFF2-40B4-BE49-F238E27FC236}">
              <a16:creationId xmlns:a16="http://schemas.microsoft.com/office/drawing/2014/main" id="{7087D3AC-BA95-422D-BDDE-14DEBDBC1DF8}"/>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843" name="Text Box 15">
          <a:extLst>
            <a:ext uri="{FF2B5EF4-FFF2-40B4-BE49-F238E27FC236}">
              <a16:creationId xmlns:a16="http://schemas.microsoft.com/office/drawing/2014/main" id="{AE3121D8-5A54-457B-BE3F-0EA84C35F77C}"/>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2844" name="Text Box 15">
          <a:extLst>
            <a:ext uri="{FF2B5EF4-FFF2-40B4-BE49-F238E27FC236}">
              <a16:creationId xmlns:a16="http://schemas.microsoft.com/office/drawing/2014/main" id="{65D5621E-2A10-47ED-AE37-843C37FAE580}"/>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845" name="Text Box 15">
          <a:extLst>
            <a:ext uri="{FF2B5EF4-FFF2-40B4-BE49-F238E27FC236}">
              <a16:creationId xmlns:a16="http://schemas.microsoft.com/office/drawing/2014/main" id="{AC73135A-2B39-4E68-8B85-AEEE550CC560}"/>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46" name="Text Box 16">
          <a:extLst>
            <a:ext uri="{FF2B5EF4-FFF2-40B4-BE49-F238E27FC236}">
              <a16:creationId xmlns:a16="http://schemas.microsoft.com/office/drawing/2014/main" id="{4A57D18C-790B-4378-BBF8-6F7B19595E3F}"/>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47" name="Text Box 17">
          <a:extLst>
            <a:ext uri="{FF2B5EF4-FFF2-40B4-BE49-F238E27FC236}">
              <a16:creationId xmlns:a16="http://schemas.microsoft.com/office/drawing/2014/main" id="{896D772B-314D-49D1-AFEE-7CC8AE79B928}"/>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48" name="Text Box 18">
          <a:extLst>
            <a:ext uri="{FF2B5EF4-FFF2-40B4-BE49-F238E27FC236}">
              <a16:creationId xmlns:a16="http://schemas.microsoft.com/office/drawing/2014/main" id="{6CCBAF5E-4D4C-4FE9-9E21-656E69288373}"/>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49" name="Text Box 19">
          <a:extLst>
            <a:ext uri="{FF2B5EF4-FFF2-40B4-BE49-F238E27FC236}">
              <a16:creationId xmlns:a16="http://schemas.microsoft.com/office/drawing/2014/main" id="{5B843395-05C7-4D96-9EFE-FB5E9AD0EDD5}"/>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50" name="Text Box 16">
          <a:extLst>
            <a:ext uri="{FF2B5EF4-FFF2-40B4-BE49-F238E27FC236}">
              <a16:creationId xmlns:a16="http://schemas.microsoft.com/office/drawing/2014/main" id="{CA3224AB-E856-4004-B450-6DAC284CD8A2}"/>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851" name="Text Box 17">
          <a:extLst>
            <a:ext uri="{FF2B5EF4-FFF2-40B4-BE49-F238E27FC236}">
              <a16:creationId xmlns:a16="http://schemas.microsoft.com/office/drawing/2014/main" id="{31902906-3DFC-4A5C-B5CA-08AF6323FC28}"/>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28</xdr:row>
      <xdr:rowOff>644525</xdr:rowOff>
    </xdr:from>
    <xdr:ext cx="95250" cy="171450"/>
    <xdr:sp macro="" textlink="">
      <xdr:nvSpPr>
        <xdr:cNvPr id="2852" name="Text Box 18">
          <a:extLst>
            <a:ext uri="{FF2B5EF4-FFF2-40B4-BE49-F238E27FC236}">
              <a16:creationId xmlns:a16="http://schemas.microsoft.com/office/drawing/2014/main" id="{302223E8-4705-4321-8761-921AA71C7F06}"/>
            </a:ext>
          </a:extLst>
        </xdr:cNvPr>
        <xdr:cNvSpPr txBox="1">
          <a:spLocks noChangeArrowheads="1"/>
        </xdr:cNvSpPr>
      </xdr:nvSpPr>
      <xdr:spPr bwMode="auto">
        <a:xfrm>
          <a:off x="32735837" y="20507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853" name="Text Box 15">
          <a:extLst>
            <a:ext uri="{FF2B5EF4-FFF2-40B4-BE49-F238E27FC236}">
              <a16:creationId xmlns:a16="http://schemas.microsoft.com/office/drawing/2014/main" id="{5D5280C5-2A59-4877-AE7F-18444AB622C0}"/>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2854" name="Text Box 15">
          <a:extLst>
            <a:ext uri="{FF2B5EF4-FFF2-40B4-BE49-F238E27FC236}">
              <a16:creationId xmlns:a16="http://schemas.microsoft.com/office/drawing/2014/main" id="{0E6AF2D9-3215-464A-953C-7ECEF5CBB769}"/>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55" name="Text Box 16">
          <a:extLst>
            <a:ext uri="{FF2B5EF4-FFF2-40B4-BE49-F238E27FC236}">
              <a16:creationId xmlns:a16="http://schemas.microsoft.com/office/drawing/2014/main" id="{CD01BEEE-FDDE-41F8-9609-74451253605D}"/>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56" name="Text Box 17">
          <a:extLst>
            <a:ext uri="{FF2B5EF4-FFF2-40B4-BE49-F238E27FC236}">
              <a16:creationId xmlns:a16="http://schemas.microsoft.com/office/drawing/2014/main" id="{C515A938-56D3-4A6D-80BA-104EDAB6DA1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57" name="Text Box 18">
          <a:extLst>
            <a:ext uri="{FF2B5EF4-FFF2-40B4-BE49-F238E27FC236}">
              <a16:creationId xmlns:a16="http://schemas.microsoft.com/office/drawing/2014/main" id="{B683D116-3DC8-4D27-96A9-415AF2AD91D9}"/>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58" name="Text Box 19">
          <a:extLst>
            <a:ext uri="{FF2B5EF4-FFF2-40B4-BE49-F238E27FC236}">
              <a16:creationId xmlns:a16="http://schemas.microsoft.com/office/drawing/2014/main" id="{5DCF2899-8DEF-4169-BAD3-FAEFEF0CA717}"/>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59" name="Text Box 16">
          <a:extLst>
            <a:ext uri="{FF2B5EF4-FFF2-40B4-BE49-F238E27FC236}">
              <a16:creationId xmlns:a16="http://schemas.microsoft.com/office/drawing/2014/main" id="{CA9C1313-EE97-41D8-9577-B493AD23BC5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60" name="Text Box 17">
          <a:extLst>
            <a:ext uri="{FF2B5EF4-FFF2-40B4-BE49-F238E27FC236}">
              <a16:creationId xmlns:a16="http://schemas.microsoft.com/office/drawing/2014/main" id="{C144CA71-A262-4727-A541-0D9B30EAB34A}"/>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2861" name="Text Box 18">
          <a:extLst>
            <a:ext uri="{FF2B5EF4-FFF2-40B4-BE49-F238E27FC236}">
              <a16:creationId xmlns:a16="http://schemas.microsoft.com/office/drawing/2014/main" id="{1095E552-2E1E-433D-92D8-576AC25E0F9B}"/>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862" name="Text Box 15">
          <a:extLst>
            <a:ext uri="{FF2B5EF4-FFF2-40B4-BE49-F238E27FC236}">
              <a16:creationId xmlns:a16="http://schemas.microsoft.com/office/drawing/2014/main" id="{EA85DA65-A073-440A-9A8A-355C146CFFE7}"/>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863" name="Text Box 15">
          <a:extLst>
            <a:ext uri="{FF2B5EF4-FFF2-40B4-BE49-F238E27FC236}">
              <a16:creationId xmlns:a16="http://schemas.microsoft.com/office/drawing/2014/main" id="{B5365BE6-C811-49BC-8A0F-93A2B0D774D9}"/>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2864" name="Text Box 15">
          <a:extLst>
            <a:ext uri="{FF2B5EF4-FFF2-40B4-BE49-F238E27FC236}">
              <a16:creationId xmlns:a16="http://schemas.microsoft.com/office/drawing/2014/main" id="{9E44C320-A633-454E-B086-2D31508E74AB}"/>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865" name="Text Box 15">
          <a:extLst>
            <a:ext uri="{FF2B5EF4-FFF2-40B4-BE49-F238E27FC236}">
              <a16:creationId xmlns:a16="http://schemas.microsoft.com/office/drawing/2014/main" id="{46AB8C90-E824-4E60-A097-E584B7A37716}"/>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66" name="Text Box 16">
          <a:extLst>
            <a:ext uri="{FF2B5EF4-FFF2-40B4-BE49-F238E27FC236}">
              <a16:creationId xmlns:a16="http://schemas.microsoft.com/office/drawing/2014/main" id="{6ED9388B-2872-475B-AA63-E4928E3DA49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67" name="Text Box 17">
          <a:extLst>
            <a:ext uri="{FF2B5EF4-FFF2-40B4-BE49-F238E27FC236}">
              <a16:creationId xmlns:a16="http://schemas.microsoft.com/office/drawing/2014/main" id="{3701C7BC-4B26-468A-A181-AABADE6C704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68" name="Text Box 18">
          <a:extLst>
            <a:ext uri="{FF2B5EF4-FFF2-40B4-BE49-F238E27FC236}">
              <a16:creationId xmlns:a16="http://schemas.microsoft.com/office/drawing/2014/main" id="{FD0CEB8A-46AE-496B-BB8C-C942EF307E4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69" name="Text Box 19">
          <a:extLst>
            <a:ext uri="{FF2B5EF4-FFF2-40B4-BE49-F238E27FC236}">
              <a16:creationId xmlns:a16="http://schemas.microsoft.com/office/drawing/2014/main" id="{B559A165-C945-4AB8-A1CB-C057D00092CA}"/>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70" name="Text Box 16">
          <a:extLst>
            <a:ext uri="{FF2B5EF4-FFF2-40B4-BE49-F238E27FC236}">
              <a16:creationId xmlns:a16="http://schemas.microsoft.com/office/drawing/2014/main" id="{8A4B3BB7-AF45-4194-A748-544246E9B15A}"/>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2871" name="Text Box 17">
          <a:extLst>
            <a:ext uri="{FF2B5EF4-FFF2-40B4-BE49-F238E27FC236}">
              <a16:creationId xmlns:a16="http://schemas.microsoft.com/office/drawing/2014/main" id="{881BF773-269B-4F01-AD37-F5BCD9628849}"/>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2872" name="Text Box 18">
          <a:extLst>
            <a:ext uri="{FF2B5EF4-FFF2-40B4-BE49-F238E27FC236}">
              <a16:creationId xmlns:a16="http://schemas.microsoft.com/office/drawing/2014/main" id="{B3E6005B-39F7-43B1-A747-C94A8E401A74}"/>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873" name="Text Box 15">
          <a:extLst>
            <a:ext uri="{FF2B5EF4-FFF2-40B4-BE49-F238E27FC236}">
              <a16:creationId xmlns:a16="http://schemas.microsoft.com/office/drawing/2014/main" id="{CBD9D47B-A75F-445B-A7ED-01455E2629E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2874" name="Text Box 15">
          <a:extLst>
            <a:ext uri="{FF2B5EF4-FFF2-40B4-BE49-F238E27FC236}">
              <a16:creationId xmlns:a16="http://schemas.microsoft.com/office/drawing/2014/main" id="{9E45C541-D5EA-4BAA-802E-946EC5DB1573}"/>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875" name="Text Box 15">
          <a:extLst>
            <a:ext uri="{FF2B5EF4-FFF2-40B4-BE49-F238E27FC236}">
              <a16:creationId xmlns:a16="http://schemas.microsoft.com/office/drawing/2014/main" id="{F549124E-E92C-4CFE-89E6-FC7F636D177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876" name="Text Box 15">
          <a:extLst>
            <a:ext uri="{FF2B5EF4-FFF2-40B4-BE49-F238E27FC236}">
              <a16:creationId xmlns:a16="http://schemas.microsoft.com/office/drawing/2014/main" id="{1A03CAC6-1FE9-4CB8-809F-2FF716A7443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2877" name="Text Box 15">
          <a:extLst>
            <a:ext uri="{FF2B5EF4-FFF2-40B4-BE49-F238E27FC236}">
              <a16:creationId xmlns:a16="http://schemas.microsoft.com/office/drawing/2014/main" id="{A6655311-9FE3-4DB7-9C42-4C31A35DD6E4}"/>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878" name="Text Box 15">
          <a:extLst>
            <a:ext uri="{FF2B5EF4-FFF2-40B4-BE49-F238E27FC236}">
              <a16:creationId xmlns:a16="http://schemas.microsoft.com/office/drawing/2014/main" id="{1F73A278-EDF5-4C2D-8147-551123B73182}"/>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879" name="Text Box 15">
          <a:extLst>
            <a:ext uri="{FF2B5EF4-FFF2-40B4-BE49-F238E27FC236}">
              <a16:creationId xmlns:a16="http://schemas.microsoft.com/office/drawing/2014/main" id="{51BCF578-8AB1-47B9-956A-413E5E61B2E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2880" name="Text Box 15">
          <a:extLst>
            <a:ext uri="{FF2B5EF4-FFF2-40B4-BE49-F238E27FC236}">
              <a16:creationId xmlns:a16="http://schemas.microsoft.com/office/drawing/2014/main" id="{E79473B0-780F-4307-A5C8-3623DB3F2896}"/>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81" name="Text Box 16">
          <a:extLst>
            <a:ext uri="{FF2B5EF4-FFF2-40B4-BE49-F238E27FC236}">
              <a16:creationId xmlns:a16="http://schemas.microsoft.com/office/drawing/2014/main" id="{67616A6B-FAF6-47F2-ABB1-8C1F0F616B05}"/>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82" name="Text Box 17">
          <a:extLst>
            <a:ext uri="{FF2B5EF4-FFF2-40B4-BE49-F238E27FC236}">
              <a16:creationId xmlns:a16="http://schemas.microsoft.com/office/drawing/2014/main" id="{74523506-BE44-4CAF-85E7-AB0DFC9E6F25}"/>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83" name="Text Box 18">
          <a:extLst>
            <a:ext uri="{FF2B5EF4-FFF2-40B4-BE49-F238E27FC236}">
              <a16:creationId xmlns:a16="http://schemas.microsoft.com/office/drawing/2014/main" id="{76034954-5DB9-4EBB-9E07-ACFB1687638E}"/>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84" name="Text Box 19">
          <a:extLst>
            <a:ext uri="{FF2B5EF4-FFF2-40B4-BE49-F238E27FC236}">
              <a16:creationId xmlns:a16="http://schemas.microsoft.com/office/drawing/2014/main" id="{E27E7B02-4012-442C-925E-D25468E2C7FE}"/>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85" name="Text Box 16">
          <a:extLst>
            <a:ext uri="{FF2B5EF4-FFF2-40B4-BE49-F238E27FC236}">
              <a16:creationId xmlns:a16="http://schemas.microsoft.com/office/drawing/2014/main" id="{C5C7A228-C5C0-403F-9915-C59120FB9561}"/>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86" name="Text Box 17">
          <a:extLst>
            <a:ext uri="{FF2B5EF4-FFF2-40B4-BE49-F238E27FC236}">
              <a16:creationId xmlns:a16="http://schemas.microsoft.com/office/drawing/2014/main" id="{6E15A619-DD4A-461D-B3BC-1E26F14016C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2887" name="Text Box 18">
          <a:extLst>
            <a:ext uri="{FF2B5EF4-FFF2-40B4-BE49-F238E27FC236}">
              <a16:creationId xmlns:a16="http://schemas.microsoft.com/office/drawing/2014/main" id="{FEF2D1BB-ADC5-4004-BF39-7EE8D32CF043}"/>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26</xdr:row>
      <xdr:rowOff>533400</xdr:rowOff>
    </xdr:from>
    <xdr:ext cx="95250" cy="442269"/>
    <xdr:sp macro="" textlink="">
      <xdr:nvSpPr>
        <xdr:cNvPr id="2888" name="Text Box 15">
          <a:extLst>
            <a:ext uri="{FF2B5EF4-FFF2-40B4-BE49-F238E27FC236}">
              <a16:creationId xmlns:a16="http://schemas.microsoft.com/office/drawing/2014/main" id="{7663D99B-9BC9-420F-9A31-56397FAC6AB0}"/>
            </a:ext>
          </a:extLst>
        </xdr:cNvPr>
        <xdr:cNvSpPr txBox="1">
          <a:spLocks noChangeArrowheads="1"/>
        </xdr:cNvSpPr>
      </xdr:nvSpPr>
      <xdr:spPr bwMode="auto">
        <a:xfrm>
          <a:off x="35198050" y="18567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889" name="Text Box 15">
          <a:extLst>
            <a:ext uri="{FF2B5EF4-FFF2-40B4-BE49-F238E27FC236}">
              <a16:creationId xmlns:a16="http://schemas.microsoft.com/office/drawing/2014/main" id="{61E19429-F9F0-4B29-BCF4-86B7882BAC58}"/>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2890" name="Text Box 15">
          <a:extLst>
            <a:ext uri="{FF2B5EF4-FFF2-40B4-BE49-F238E27FC236}">
              <a16:creationId xmlns:a16="http://schemas.microsoft.com/office/drawing/2014/main" id="{3834DA77-184F-4D5E-89E1-1D4BE760C782}"/>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2891" name="Text Box 15">
          <a:extLst>
            <a:ext uri="{FF2B5EF4-FFF2-40B4-BE49-F238E27FC236}">
              <a16:creationId xmlns:a16="http://schemas.microsoft.com/office/drawing/2014/main" id="{0C07E7CA-D409-4AC1-95D7-CF4DC76228DE}"/>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92" name="Text Box 16">
          <a:extLst>
            <a:ext uri="{FF2B5EF4-FFF2-40B4-BE49-F238E27FC236}">
              <a16:creationId xmlns:a16="http://schemas.microsoft.com/office/drawing/2014/main" id="{7BE8722D-4C8A-44F2-B355-939982500B1B}"/>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93" name="Text Box 17">
          <a:extLst>
            <a:ext uri="{FF2B5EF4-FFF2-40B4-BE49-F238E27FC236}">
              <a16:creationId xmlns:a16="http://schemas.microsoft.com/office/drawing/2014/main" id="{6F19D71A-16D0-48DF-86F2-EEC68EB4DE8A}"/>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94" name="Text Box 18">
          <a:extLst>
            <a:ext uri="{FF2B5EF4-FFF2-40B4-BE49-F238E27FC236}">
              <a16:creationId xmlns:a16="http://schemas.microsoft.com/office/drawing/2014/main" id="{501F4A3B-CDA3-493D-BB25-EFFD791D215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95" name="Text Box 19">
          <a:extLst>
            <a:ext uri="{FF2B5EF4-FFF2-40B4-BE49-F238E27FC236}">
              <a16:creationId xmlns:a16="http://schemas.microsoft.com/office/drawing/2014/main" id="{7EF40EE3-A24A-41F9-AA28-594BE8FC9F27}"/>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96" name="Text Box 16">
          <a:extLst>
            <a:ext uri="{FF2B5EF4-FFF2-40B4-BE49-F238E27FC236}">
              <a16:creationId xmlns:a16="http://schemas.microsoft.com/office/drawing/2014/main" id="{2167629F-18B3-4CCB-9AED-49DD8AECA8E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2897" name="Text Box 17">
          <a:extLst>
            <a:ext uri="{FF2B5EF4-FFF2-40B4-BE49-F238E27FC236}">
              <a16:creationId xmlns:a16="http://schemas.microsoft.com/office/drawing/2014/main" id="{A79F5F35-4967-4652-8A7F-B439D35A3682}"/>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2898" name="Text Box 18">
          <a:extLst>
            <a:ext uri="{FF2B5EF4-FFF2-40B4-BE49-F238E27FC236}">
              <a16:creationId xmlns:a16="http://schemas.microsoft.com/office/drawing/2014/main" id="{E4D3CE61-092A-481A-BF51-755468C45482}"/>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899" name="Text Box 15">
          <a:extLst>
            <a:ext uri="{FF2B5EF4-FFF2-40B4-BE49-F238E27FC236}">
              <a16:creationId xmlns:a16="http://schemas.microsoft.com/office/drawing/2014/main" id="{33DC41DB-17A7-492F-828D-FC15B2B84CAD}"/>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2900" name="Text Box 15">
          <a:extLst>
            <a:ext uri="{FF2B5EF4-FFF2-40B4-BE49-F238E27FC236}">
              <a16:creationId xmlns:a16="http://schemas.microsoft.com/office/drawing/2014/main" id="{6CE952BD-D37B-4943-98D3-49C88DD2B17B}"/>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901" name="Text Box 15">
          <a:extLst>
            <a:ext uri="{FF2B5EF4-FFF2-40B4-BE49-F238E27FC236}">
              <a16:creationId xmlns:a16="http://schemas.microsoft.com/office/drawing/2014/main" id="{45984CAF-D81F-4197-A526-F8995F655918}"/>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902" name="Text Box 15">
          <a:extLst>
            <a:ext uri="{FF2B5EF4-FFF2-40B4-BE49-F238E27FC236}">
              <a16:creationId xmlns:a16="http://schemas.microsoft.com/office/drawing/2014/main" id="{89619935-D917-41DE-9365-CC8701D590A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903" name="Text Box 15">
          <a:extLst>
            <a:ext uri="{FF2B5EF4-FFF2-40B4-BE49-F238E27FC236}">
              <a16:creationId xmlns:a16="http://schemas.microsoft.com/office/drawing/2014/main" id="{6849CDD1-4249-46A5-8152-06655D1A951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904" name="Text Box 15">
          <a:extLst>
            <a:ext uri="{FF2B5EF4-FFF2-40B4-BE49-F238E27FC236}">
              <a16:creationId xmlns:a16="http://schemas.microsoft.com/office/drawing/2014/main" id="{E5171192-FEA2-4658-B2FE-F19CB93DFBF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905" name="Text Box 15">
          <a:extLst>
            <a:ext uri="{FF2B5EF4-FFF2-40B4-BE49-F238E27FC236}">
              <a16:creationId xmlns:a16="http://schemas.microsoft.com/office/drawing/2014/main" id="{74EA4580-1CB3-450E-9777-F0AE73653283}"/>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906" name="Text Box 15">
          <a:extLst>
            <a:ext uri="{FF2B5EF4-FFF2-40B4-BE49-F238E27FC236}">
              <a16:creationId xmlns:a16="http://schemas.microsoft.com/office/drawing/2014/main" id="{65ED5D3B-5BF9-4AA4-ACA8-295CA9965324}"/>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907" name="Text Box 15">
          <a:extLst>
            <a:ext uri="{FF2B5EF4-FFF2-40B4-BE49-F238E27FC236}">
              <a16:creationId xmlns:a16="http://schemas.microsoft.com/office/drawing/2014/main" id="{F866A8A9-B8C4-48F9-B58C-C50EA6C81093}"/>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08" name="Text Box 15">
          <a:extLst>
            <a:ext uri="{FF2B5EF4-FFF2-40B4-BE49-F238E27FC236}">
              <a16:creationId xmlns:a16="http://schemas.microsoft.com/office/drawing/2014/main" id="{AE1CEF3F-50FA-49C3-B5D4-DA91D8239E30}"/>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09" name="Text Box 15">
          <a:extLst>
            <a:ext uri="{FF2B5EF4-FFF2-40B4-BE49-F238E27FC236}">
              <a16:creationId xmlns:a16="http://schemas.microsoft.com/office/drawing/2014/main" id="{9C37A3EB-3FB9-4C8D-A842-A3DC76C10A30}"/>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910" name="Text Box 15">
          <a:extLst>
            <a:ext uri="{FF2B5EF4-FFF2-40B4-BE49-F238E27FC236}">
              <a16:creationId xmlns:a16="http://schemas.microsoft.com/office/drawing/2014/main" id="{4EFAF88E-2165-4765-B155-05D5904B96D1}"/>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911" name="Text Box 15">
          <a:extLst>
            <a:ext uri="{FF2B5EF4-FFF2-40B4-BE49-F238E27FC236}">
              <a16:creationId xmlns:a16="http://schemas.microsoft.com/office/drawing/2014/main" id="{19827F67-5FEF-4B74-9FA9-3DBCA35CFC37}"/>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12" name="Text Box 15">
          <a:extLst>
            <a:ext uri="{FF2B5EF4-FFF2-40B4-BE49-F238E27FC236}">
              <a16:creationId xmlns:a16="http://schemas.microsoft.com/office/drawing/2014/main" id="{DD18A632-176D-4388-B8CC-EFC6236657FE}"/>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13" name="Text Box 15">
          <a:extLst>
            <a:ext uri="{FF2B5EF4-FFF2-40B4-BE49-F238E27FC236}">
              <a16:creationId xmlns:a16="http://schemas.microsoft.com/office/drawing/2014/main" id="{B256836C-A34C-4114-90B0-D8DBBD0C2440}"/>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14" name="Text Box 15">
          <a:extLst>
            <a:ext uri="{FF2B5EF4-FFF2-40B4-BE49-F238E27FC236}">
              <a16:creationId xmlns:a16="http://schemas.microsoft.com/office/drawing/2014/main" id="{B6EC7D16-69F6-42D6-AA34-4623ABC9F6B0}"/>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15" name="Text Box 15">
          <a:extLst>
            <a:ext uri="{FF2B5EF4-FFF2-40B4-BE49-F238E27FC236}">
              <a16:creationId xmlns:a16="http://schemas.microsoft.com/office/drawing/2014/main" id="{137EB602-46C6-4866-8976-8BA312FF2564}"/>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16" name="Text Box 15">
          <a:extLst>
            <a:ext uri="{FF2B5EF4-FFF2-40B4-BE49-F238E27FC236}">
              <a16:creationId xmlns:a16="http://schemas.microsoft.com/office/drawing/2014/main" id="{3B83751A-C7E0-4C6B-BC7E-444F644986F9}"/>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17" name="Text Box 15">
          <a:extLst>
            <a:ext uri="{FF2B5EF4-FFF2-40B4-BE49-F238E27FC236}">
              <a16:creationId xmlns:a16="http://schemas.microsoft.com/office/drawing/2014/main" id="{79DB7F83-4364-44D7-B3CB-C38F6D2785CD}"/>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18" name="Text Box 15">
          <a:extLst>
            <a:ext uri="{FF2B5EF4-FFF2-40B4-BE49-F238E27FC236}">
              <a16:creationId xmlns:a16="http://schemas.microsoft.com/office/drawing/2014/main" id="{E2749CFB-BBB9-428D-9451-4D449C2A2309}"/>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19" name="Text Box 15">
          <a:extLst>
            <a:ext uri="{FF2B5EF4-FFF2-40B4-BE49-F238E27FC236}">
              <a16:creationId xmlns:a16="http://schemas.microsoft.com/office/drawing/2014/main" id="{0A13F41B-57A7-4738-B62B-A3303A2BD38D}"/>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20" name="Text Box 15">
          <a:extLst>
            <a:ext uri="{FF2B5EF4-FFF2-40B4-BE49-F238E27FC236}">
              <a16:creationId xmlns:a16="http://schemas.microsoft.com/office/drawing/2014/main" id="{77A02CB0-7A03-4BF5-8FD2-2984B6D3B50A}"/>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21" name="Text Box 15">
          <a:extLst>
            <a:ext uri="{FF2B5EF4-FFF2-40B4-BE49-F238E27FC236}">
              <a16:creationId xmlns:a16="http://schemas.microsoft.com/office/drawing/2014/main" id="{4C6B21B6-854B-41E5-B9DA-48874A27E3F6}"/>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22" name="Text Box 15">
          <a:extLst>
            <a:ext uri="{FF2B5EF4-FFF2-40B4-BE49-F238E27FC236}">
              <a16:creationId xmlns:a16="http://schemas.microsoft.com/office/drawing/2014/main" id="{4574E05D-FAB0-45CE-8D4D-D2063A2516A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23" name="Text Box 15">
          <a:extLst>
            <a:ext uri="{FF2B5EF4-FFF2-40B4-BE49-F238E27FC236}">
              <a16:creationId xmlns:a16="http://schemas.microsoft.com/office/drawing/2014/main" id="{1157C09D-8125-40D0-B8DD-276E82AC24D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24" name="Text Box 15">
          <a:extLst>
            <a:ext uri="{FF2B5EF4-FFF2-40B4-BE49-F238E27FC236}">
              <a16:creationId xmlns:a16="http://schemas.microsoft.com/office/drawing/2014/main" id="{212BFF36-12C9-4707-96B0-E96E5E90D9E0}"/>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25" name="Text Box 15">
          <a:extLst>
            <a:ext uri="{FF2B5EF4-FFF2-40B4-BE49-F238E27FC236}">
              <a16:creationId xmlns:a16="http://schemas.microsoft.com/office/drawing/2014/main" id="{A2838184-A748-4625-8CA9-1A688F29637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26" name="Text Box 15">
          <a:extLst>
            <a:ext uri="{FF2B5EF4-FFF2-40B4-BE49-F238E27FC236}">
              <a16:creationId xmlns:a16="http://schemas.microsoft.com/office/drawing/2014/main" id="{B5B0BCD9-F39A-43D2-B3C5-18D983B7E54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27" name="Text Box 15">
          <a:extLst>
            <a:ext uri="{FF2B5EF4-FFF2-40B4-BE49-F238E27FC236}">
              <a16:creationId xmlns:a16="http://schemas.microsoft.com/office/drawing/2014/main" id="{B44769D6-240F-4E6B-AE38-5FF6394F7DA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28" name="Text Box 15">
          <a:extLst>
            <a:ext uri="{FF2B5EF4-FFF2-40B4-BE49-F238E27FC236}">
              <a16:creationId xmlns:a16="http://schemas.microsoft.com/office/drawing/2014/main" id="{54858875-DAC6-4E94-9FF4-CDC2F3B0CBF3}"/>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29" name="Text Box 15">
          <a:extLst>
            <a:ext uri="{FF2B5EF4-FFF2-40B4-BE49-F238E27FC236}">
              <a16:creationId xmlns:a16="http://schemas.microsoft.com/office/drawing/2014/main" id="{D9C5732A-C88C-4A8A-A059-202C33C3969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30" name="Text Box 15">
          <a:extLst>
            <a:ext uri="{FF2B5EF4-FFF2-40B4-BE49-F238E27FC236}">
              <a16:creationId xmlns:a16="http://schemas.microsoft.com/office/drawing/2014/main" id="{61E979FD-F9AB-4039-A161-F0D7A1B3CF99}"/>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31" name="Text Box 15">
          <a:extLst>
            <a:ext uri="{FF2B5EF4-FFF2-40B4-BE49-F238E27FC236}">
              <a16:creationId xmlns:a16="http://schemas.microsoft.com/office/drawing/2014/main" id="{CB5E5854-5B56-4198-ACF1-A1B59500E6FC}"/>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32" name="Text Box 15">
          <a:extLst>
            <a:ext uri="{FF2B5EF4-FFF2-40B4-BE49-F238E27FC236}">
              <a16:creationId xmlns:a16="http://schemas.microsoft.com/office/drawing/2014/main" id="{53AFC453-2DCE-4D19-B7A6-69EFD4052DD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33" name="Text Box 15">
          <a:extLst>
            <a:ext uri="{FF2B5EF4-FFF2-40B4-BE49-F238E27FC236}">
              <a16:creationId xmlns:a16="http://schemas.microsoft.com/office/drawing/2014/main" id="{D8DED946-D45B-43BD-87F4-F8A0A99B37F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34" name="Text Box 15">
          <a:extLst>
            <a:ext uri="{FF2B5EF4-FFF2-40B4-BE49-F238E27FC236}">
              <a16:creationId xmlns:a16="http://schemas.microsoft.com/office/drawing/2014/main" id="{CC3455A8-22D7-4264-BD4A-6B0FE200182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35" name="Text Box 15">
          <a:extLst>
            <a:ext uri="{FF2B5EF4-FFF2-40B4-BE49-F238E27FC236}">
              <a16:creationId xmlns:a16="http://schemas.microsoft.com/office/drawing/2014/main" id="{5DB1B36F-9280-46BC-B322-4A993CB0190C}"/>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936" name="Text Box 15">
          <a:extLst>
            <a:ext uri="{FF2B5EF4-FFF2-40B4-BE49-F238E27FC236}">
              <a16:creationId xmlns:a16="http://schemas.microsoft.com/office/drawing/2014/main" id="{E5438330-CEAB-4838-AA95-2A901EB432C4}"/>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937" name="Text Box 15">
          <a:extLst>
            <a:ext uri="{FF2B5EF4-FFF2-40B4-BE49-F238E27FC236}">
              <a16:creationId xmlns:a16="http://schemas.microsoft.com/office/drawing/2014/main" id="{F8436721-E2F4-493A-9D11-06EAC8CD4E54}"/>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27</xdr:row>
      <xdr:rowOff>1171575</xdr:rowOff>
    </xdr:from>
    <xdr:ext cx="95250" cy="442269"/>
    <xdr:sp macro="" textlink="">
      <xdr:nvSpPr>
        <xdr:cNvPr id="2938" name="Text Box 15">
          <a:extLst>
            <a:ext uri="{FF2B5EF4-FFF2-40B4-BE49-F238E27FC236}">
              <a16:creationId xmlns:a16="http://schemas.microsoft.com/office/drawing/2014/main" id="{699F6DF3-55FF-4151-A9D4-357C87D2ADEE}"/>
            </a:ext>
          </a:extLst>
        </xdr:cNvPr>
        <xdr:cNvSpPr txBox="1">
          <a:spLocks noChangeArrowheads="1"/>
        </xdr:cNvSpPr>
      </xdr:nvSpPr>
      <xdr:spPr bwMode="auto">
        <a:xfrm>
          <a:off x="34966275" y="1985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27</xdr:row>
      <xdr:rowOff>771525</xdr:rowOff>
    </xdr:from>
    <xdr:ext cx="95250" cy="442269"/>
    <xdr:sp macro="" textlink="">
      <xdr:nvSpPr>
        <xdr:cNvPr id="2939" name="Text Box 15">
          <a:extLst>
            <a:ext uri="{FF2B5EF4-FFF2-40B4-BE49-F238E27FC236}">
              <a16:creationId xmlns:a16="http://schemas.microsoft.com/office/drawing/2014/main" id="{A1E8D263-2626-4678-878B-269754410825}"/>
            </a:ext>
          </a:extLst>
        </xdr:cNvPr>
        <xdr:cNvSpPr txBox="1">
          <a:spLocks noChangeArrowheads="1"/>
        </xdr:cNvSpPr>
      </xdr:nvSpPr>
      <xdr:spPr bwMode="auto">
        <a:xfrm>
          <a:off x="35118675" y="1971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940" name="Text Box 15">
          <a:extLst>
            <a:ext uri="{FF2B5EF4-FFF2-40B4-BE49-F238E27FC236}">
              <a16:creationId xmlns:a16="http://schemas.microsoft.com/office/drawing/2014/main" id="{EA44CE3A-E89B-420A-8AD6-1B3E64E4AC2F}"/>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941" name="Text Box 15">
          <a:extLst>
            <a:ext uri="{FF2B5EF4-FFF2-40B4-BE49-F238E27FC236}">
              <a16:creationId xmlns:a16="http://schemas.microsoft.com/office/drawing/2014/main" id="{929A5929-E1E0-4376-97BF-3B85D8EC67DD}"/>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942" name="Text Box 15">
          <a:extLst>
            <a:ext uri="{FF2B5EF4-FFF2-40B4-BE49-F238E27FC236}">
              <a16:creationId xmlns:a16="http://schemas.microsoft.com/office/drawing/2014/main" id="{94CE6628-11D3-4F1C-AB6D-53C3DD84A916}"/>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2943" name="Text Box 15">
          <a:extLst>
            <a:ext uri="{FF2B5EF4-FFF2-40B4-BE49-F238E27FC236}">
              <a16:creationId xmlns:a16="http://schemas.microsoft.com/office/drawing/2014/main" id="{1A05BC76-E4D9-4101-B69B-521A3427F494}"/>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944" name="Text Box 15">
          <a:extLst>
            <a:ext uri="{FF2B5EF4-FFF2-40B4-BE49-F238E27FC236}">
              <a16:creationId xmlns:a16="http://schemas.microsoft.com/office/drawing/2014/main" id="{1A58580A-BC7C-43E7-99E0-AA57F398A00C}"/>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945" name="Text Box 15">
          <a:extLst>
            <a:ext uri="{FF2B5EF4-FFF2-40B4-BE49-F238E27FC236}">
              <a16:creationId xmlns:a16="http://schemas.microsoft.com/office/drawing/2014/main" id="{6A9FA6CD-75A0-4AB7-9E28-92591E12AED7}"/>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46" name="Text Box 15">
          <a:extLst>
            <a:ext uri="{FF2B5EF4-FFF2-40B4-BE49-F238E27FC236}">
              <a16:creationId xmlns:a16="http://schemas.microsoft.com/office/drawing/2014/main" id="{D8384CEC-92AB-4771-A529-A07A93D66F17}"/>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47" name="Text Box 15">
          <a:extLst>
            <a:ext uri="{FF2B5EF4-FFF2-40B4-BE49-F238E27FC236}">
              <a16:creationId xmlns:a16="http://schemas.microsoft.com/office/drawing/2014/main" id="{EF3AC2F2-CB69-4FF2-8A77-772D61EBBDC5}"/>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948" name="Text Box 15">
          <a:extLst>
            <a:ext uri="{FF2B5EF4-FFF2-40B4-BE49-F238E27FC236}">
              <a16:creationId xmlns:a16="http://schemas.microsoft.com/office/drawing/2014/main" id="{A0FBD527-FA86-4744-8B1A-F9D66420CC4F}"/>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2949" name="Text Box 15">
          <a:extLst>
            <a:ext uri="{FF2B5EF4-FFF2-40B4-BE49-F238E27FC236}">
              <a16:creationId xmlns:a16="http://schemas.microsoft.com/office/drawing/2014/main" id="{8A628918-75FC-43A8-A9DB-CF1CE7CB83CC}"/>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50" name="Text Box 15">
          <a:extLst>
            <a:ext uri="{FF2B5EF4-FFF2-40B4-BE49-F238E27FC236}">
              <a16:creationId xmlns:a16="http://schemas.microsoft.com/office/drawing/2014/main" id="{AB472A47-9F97-4345-B409-EBD8EBE95CA0}"/>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51" name="Text Box 15">
          <a:extLst>
            <a:ext uri="{FF2B5EF4-FFF2-40B4-BE49-F238E27FC236}">
              <a16:creationId xmlns:a16="http://schemas.microsoft.com/office/drawing/2014/main" id="{C99ADC14-9C21-435D-97E1-EA3FF6569459}"/>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52" name="Text Box 15">
          <a:extLst>
            <a:ext uri="{FF2B5EF4-FFF2-40B4-BE49-F238E27FC236}">
              <a16:creationId xmlns:a16="http://schemas.microsoft.com/office/drawing/2014/main" id="{1D1EE01F-7EE6-494F-B7CC-62DD08CFB39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53" name="Text Box 15">
          <a:extLst>
            <a:ext uri="{FF2B5EF4-FFF2-40B4-BE49-F238E27FC236}">
              <a16:creationId xmlns:a16="http://schemas.microsoft.com/office/drawing/2014/main" id="{CC8C8625-6F67-46EA-B80D-FC29A43B8FB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54" name="Text Box 15">
          <a:extLst>
            <a:ext uri="{FF2B5EF4-FFF2-40B4-BE49-F238E27FC236}">
              <a16:creationId xmlns:a16="http://schemas.microsoft.com/office/drawing/2014/main" id="{C32F7571-A965-49B2-A4C3-141475261B5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55" name="Text Box 15">
          <a:extLst>
            <a:ext uri="{FF2B5EF4-FFF2-40B4-BE49-F238E27FC236}">
              <a16:creationId xmlns:a16="http://schemas.microsoft.com/office/drawing/2014/main" id="{185EFD41-E0C5-4726-BC35-DE855CE3A230}"/>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56" name="Text Box 15">
          <a:extLst>
            <a:ext uri="{FF2B5EF4-FFF2-40B4-BE49-F238E27FC236}">
              <a16:creationId xmlns:a16="http://schemas.microsoft.com/office/drawing/2014/main" id="{DB1D2667-7D44-4065-B324-35DF366B19C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57" name="Text Box 15">
          <a:extLst>
            <a:ext uri="{FF2B5EF4-FFF2-40B4-BE49-F238E27FC236}">
              <a16:creationId xmlns:a16="http://schemas.microsoft.com/office/drawing/2014/main" id="{55A71CBC-20E1-4B70-AF67-1A6B337D7D3C}"/>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58" name="Text Box 15">
          <a:extLst>
            <a:ext uri="{FF2B5EF4-FFF2-40B4-BE49-F238E27FC236}">
              <a16:creationId xmlns:a16="http://schemas.microsoft.com/office/drawing/2014/main" id="{B56E928F-E034-4158-AF3D-BA591A1D047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59" name="Text Box 15">
          <a:extLst>
            <a:ext uri="{FF2B5EF4-FFF2-40B4-BE49-F238E27FC236}">
              <a16:creationId xmlns:a16="http://schemas.microsoft.com/office/drawing/2014/main" id="{3877E759-C202-44E1-B656-5BED0537CF3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2960" name="Text Box 15">
          <a:extLst>
            <a:ext uri="{FF2B5EF4-FFF2-40B4-BE49-F238E27FC236}">
              <a16:creationId xmlns:a16="http://schemas.microsoft.com/office/drawing/2014/main" id="{AA657E82-6479-488B-A732-B1474DF9D6B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61" name="Text Box 15">
          <a:extLst>
            <a:ext uri="{FF2B5EF4-FFF2-40B4-BE49-F238E27FC236}">
              <a16:creationId xmlns:a16="http://schemas.microsoft.com/office/drawing/2014/main" id="{151852A3-91B6-4B17-83ED-9853B1224868}"/>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62" name="Text Box 15">
          <a:extLst>
            <a:ext uri="{FF2B5EF4-FFF2-40B4-BE49-F238E27FC236}">
              <a16:creationId xmlns:a16="http://schemas.microsoft.com/office/drawing/2014/main" id="{378B792C-ED8D-4960-8FAE-1D0D62498185}"/>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2963" name="Text Box 15">
          <a:extLst>
            <a:ext uri="{FF2B5EF4-FFF2-40B4-BE49-F238E27FC236}">
              <a16:creationId xmlns:a16="http://schemas.microsoft.com/office/drawing/2014/main" id="{CF4A7B49-2AA6-4FDD-A8CF-ED355AF76362}"/>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964" name="Text Box 15">
          <a:extLst>
            <a:ext uri="{FF2B5EF4-FFF2-40B4-BE49-F238E27FC236}">
              <a16:creationId xmlns:a16="http://schemas.microsoft.com/office/drawing/2014/main" id="{F64C68A3-96B9-4313-A22D-8EB53A422B48}"/>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965" name="Text Box 15">
          <a:extLst>
            <a:ext uri="{FF2B5EF4-FFF2-40B4-BE49-F238E27FC236}">
              <a16:creationId xmlns:a16="http://schemas.microsoft.com/office/drawing/2014/main" id="{7CFA7AAE-C694-4ECD-9642-BFC9506942EE}"/>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966" name="Text Box 15">
          <a:extLst>
            <a:ext uri="{FF2B5EF4-FFF2-40B4-BE49-F238E27FC236}">
              <a16:creationId xmlns:a16="http://schemas.microsoft.com/office/drawing/2014/main" id="{08D154E6-5F5F-4C99-8CAF-A7745015F6E6}"/>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967" name="Text Box 15">
          <a:extLst>
            <a:ext uri="{FF2B5EF4-FFF2-40B4-BE49-F238E27FC236}">
              <a16:creationId xmlns:a16="http://schemas.microsoft.com/office/drawing/2014/main" id="{31C670DA-DB71-401A-B9FD-20D8C81893EF}"/>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968" name="Text Box 15">
          <a:extLst>
            <a:ext uri="{FF2B5EF4-FFF2-40B4-BE49-F238E27FC236}">
              <a16:creationId xmlns:a16="http://schemas.microsoft.com/office/drawing/2014/main" id="{F30903B0-1E05-4444-8D9B-479BA80579BE}"/>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969" name="Text Box 15">
          <a:extLst>
            <a:ext uri="{FF2B5EF4-FFF2-40B4-BE49-F238E27FC236}">
              <a16:creationId xmlns:a16="http://schemas.microsoft.com/office/drawing/2014/main" id="{4A222ECD-3252-48B5-8211-69A4B56E701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970" name="Text Box 15">
          <a:extLst>
            <a:ext uri="{FF2B5EF4-FFF2-40B4-BE49-F238E27FC236}">
              <a16:creationId xmlns:a16="http://schemas.microsoft.com/office/drawing/2014/main" id="{37505730-EF72-44BE-A7EC-78CB7AFB1EF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971" name="Text Box 15">
          <a:extLst>
            <a:ext uri="{FF2B5EF4-FFF2-40B4-BE49-F238E27FC236}">
              <a16:creationId xmlns:a16="http://schemas.microsoft.com/office/drawing/2014/main" id="{889619E3-A3EE-408F-9D5F-3058ED9C4655}"/>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2972" name="Text Box 15">
          <a:extLst>
            <a:ext uri="{FF2B5EF4-FFF2-40B4-BE49-F238E27FC236}">
              <a16:creationId xmlns:a16="http://schemas.microsoft.com/office/drawing/2014/main" id="{A3D6FC9D-AB33-41E7-9E53-B10A6BA1E529}"/>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973" name="Text Box 15">
          <a:extLst>
            <a:ext uri="{FF2B5EF4-FFF2-40B4-BE49-F238E27FC236}">
              <a16:creationId xmlns:a16="http://schemas.microsoft.com/office/drawing/2014/main" id="{A1E0C8F1-4958-4AB7-9F32-B2F7DE50701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974" name="Text Box 15">
          <a:extLst>
            <a:ext uri="{FF2B5EF4-FFF2-40B4-BE49-F238E27FC236}">
              <a16:creationId xmlns:a16="http://schemas.microsoft.com/office/drawing/2014/main" id="{8BAC32D5-ABC2-4654-BD07-40AB06200734}"/>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2975" name="Text Box 15">
          <a:extLst>
            <a:ext uri="{FF2B5EF4-FFF2-40B4-BE49-F238E27FC236}">
              <a16:creationId xmlns:a16="http://schemas.microsoft.com/office/drawing/2014/main" id="{206DE73F-9B77-4727-8224-C5C06A6A26D0}"/>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2976" name="Text Box 16">
          <a:extLst>
            <a:ext uri="{FF2B5EF4-FFF2-40B4-BE49-F238E27FC236}">
              <a16:creationId xmlns:a16="http://schemas.microsoft.com/office/drawing/2014/main" id="{E1CD981D-25A7-4AC2-8EDE-B84EB38BEA9B}"/>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2977" name="Text Box 17">
          <a:extLst>
            <a:ext uri="{FF2B5EF4-FFF2-40B4-BE49-F238E27FC236}">
              <a16:creationId xmlns:a16="http://schemas.microsoft.com/office/drawing/2014/main" id="{8621725F-A60C-433C-BD64-7A2EAE85963F}"/>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2978" name="Text Box 18">
          <a:extLst>
            <a:ext uri="{FF2B5EF4-FFF2-40B4-BE49-F238E27FC236}">
              <a16:creationId xmlns:a16="http://schemas.microsoft.com/office/drawing/2014/main" id="{401492BB-13FB-40DF-915A-FE111DEDF5A1}"/>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2979" name="Text Box 19">
          <a:extLst>
            <a:ext uri="{FF2B5EF4-FFF2-40B4-BE49-F238E27FC236}">
              <a16:creationId xmlns:a16="http://schemas.microsoft.com/office/drawing/2014/main" id="{1A42FD74-DE0F-47A3-A654-FD17E9E25988}"/>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80" name="Text Box 15">
          <a:extLst>
            <a:ext uri="{FF2B5EF4-FFF2-40B4-BE49-F238E27FC236}">
              <a16:creationId xmlns:a16="http://schemas.microsoft.com/office/drawing/2014/main" id="{63AF0BED-B523-44EC-B4CE-35A6C507C23C}"/>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2981" name="Text Box 16">
          <a:extLst>
            <a:ext uri="{FF2B5EF4-FFF2-40B4-BE49-F238E27FC236}">
              <a16:creationId xmlns:a16="http://schemas.microsoft.com/office/drawing/2014/main" id="{043C5D69-1CAF-47A0-90FA-82739FB90F70}"/>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2982" name="Text Box 17">
          <a:extLst>
            <a:ext uri="{FF2B5EF4-FFF2-40B4-BE49-F238E27FC236}">
              <a16:creationId xmlns:a16="http://schemas.microsoft.com/office/drawing/2014/main" id="{F8B3DCD7-D0AF-4109-8742-EBC2C873B2B5}"/>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27</xdr:row>
      <xdr:rowOff>15875</xdr:rowOff>
    </xdr:from>
    <xdr:ext cx="95250" cy="171450"/>
    <xdr:sp macro="" textlink="">
      <xdr:nvSpPr>
        <xdr:cNvPr id="2983" name="Text Box 18">
          <a:extLst>
            <a:ext uri="{FF2B5EF4-FFF2-40B4-BE49-F238E27FC236}">
              <a16:creationId xmlns:a16="http://schemas.microsoft.com/office/drawing/2014/main" id="{3A16A61E-4638-4424-A947-7EF523C16B93}"/>
            </a:ext>
          </a:extLst>
        </xdr:cNvPr>
        <xdr:cNvSpPr txBox="1">
          <a:spLocks noChangeArrowheads="1"/>
        </xdr:cNvSpPr>
      </xdr:nvSpPr>
      <xdr:spPr bwMode="auto">
        <a:xfrm>
          <a:off x="32866012" y="18964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2984" name="Text Box 15">
          <a:extLst>
            <a:ext uri="{FF2B5EF4-FFF2-40B4-BE49-F238E27FC236}">
              <a16:creationId xmlns:a16="http://schemas.microsoft.com/office/drawing/2014/main" id="{260BF378-9E9D-4713-8058-AB42FDA90195}"/>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2985" name="Text Box 15">
          <a:extLst>
            <a:ext uri="{FF2B5EF4-FFF2-40B4-BE49-F238E27FC236}">
              <a16:creationId xmlns:a16="http://schemas.microsoft.com/office/drawing/2014/main" id="{6CC286E4-EAB8-4447-867E-111D6CBB0E97}"/>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213632"/>
    <xdr:sp macro="" textlink="">
      <xdr:nvSpPr>
        <xdr:cNvPr id="2986" name="Text Box 15">
          <a:extLst>
            <a:ext uri="{FF2B5EF4-FFF2-40B4-BE49-F238E27FC236}">
              <a16:creationId xmlns:a16="http://schemas.microsoft.com/office/drawing/2014/main" id="{17705004-B578-4245-BC7C-E5ACB6CADB39}"/>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987" name="Text Box 16">
          <a:extLst>
            <a:ext uri="{FF2B5EF4-FFF2-40B4-BE49-F238E27FC236}">
              <a16:creationId xmlns:a16="http://schemas.microsoft.com/office/drawing/2014/main" id="{B4BFD051-C336-46AD-823F-E7A6C5CAD7EF}"/>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988" name="Text Box 17">
          <a:extLst>
            <a:ext uri="{FF2B5EF4-FFF2-40B4-BE49-F238E27FC236}">
              <a16:creationId xmlns:a16="http://schemas.microsoft.com/office/drawing/2014/main" id="{E1CE28DC-6A38-4ABD-BB14-93BE3B8755CF}"/>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989" name="Text Box 18">
          <a:extLst>
            <a:ext uri="{FF2B5EF4-FFF2-40B4-BE49-F238E27FC236}">
              <a16:creationId xmlns:a16="http://schemas.microsoft.com/office/drawing/2014/main" id="{F607FDC4-EA43-43AF-9713-78C697B08365}"/>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990" name="Text Box 19">
          <a:extLst>
            <a:ext uri="{FF2B5EF4-FFF2-40B4-BE49-F238E27FC236}">
              <a16:creationId xmlns:a16="http://schemas.microsoft.com/office/drawing/2014/main" id="{E4757F96-D03D-4D34-B7C3-04ABA2461B80}"/>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91" name="Text Box 15">
          <a:extLst>
            <a:ext uri="{FF2B5EF4-FFF2-40B4-BE49-F238E27FC236}">
              <a16:creationId xmlns:a16="http://schemas.microsoft.com/office/drawing/2014/main" id="{BBCC9759-D4FF-4B2C-A2B4-F398B8AF2BBC}"/>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992" name="Text Box 16">
          <a:extLst>
            <a:ext uri="{FF2B5EF4-FFF2-40B4-BE49-F238E27FC236}">
              <a16:creationId xmlns:a16="http://schemas.microsoft.com/office/drawing/2014/main" id="{2D28859F-292E-4965-A1B1-4239306CBA46}"/>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2993" name="Text Box 17">
          <a:extLst>
            <a:ext uri="{FF2B5EF4-FFF2-40B4-BE49-F238E27FC236}">
              <a16:creationId xmlns:a16="http://schemas.microsoft.com/office/drawing/2014/main" id="{4D7F3E44-11A1-475B-8DC3-9AD59B56E991}"/>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28</xdr:row>
      <xdr:rowOff>15875</xdr:rowOff>
    </xdr:from>
    <xdr:ext cx="95250" cy="171450"/>
    <xdr:sp macro="" textlink="">
      <xdr:nvSpPr>
        <xdr:cNvPr id="2994" name="Text Box 18">
          <a:extLst>
            <a:ext uri="{FF2B5EF4-FFF2-40B4-BE49-F238E27FC236}">
              <a16:creationId xmlns:a16="http://schemas.microsoft.com/office/drawing/2014/main" id="{730970BE-B46B-4112-A606-F89D03EBD36B}"/>
            </a:ext>
          </a:extLst>
        </xdr:cNvPr>
        <xdr:cNvSpPr txBox="1">
          <a:spLocks noChangeArrowheads="1"/>
        </xdr:cNvSpPr>
      </xdr:nvSpPr>
      <xdr:spPr bwMode="auto">
        <a:xfrm>
          <a:off x="3286601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2995" name="Text Box 15">
          <a:extLst>
            <a:ext uri="{FF2B5EF4-FFF2-40B4-BE49-F238E27FC236}">
              <a16:creationId xmlns:a16="http://schemas.microsoft.com/office/drawing/2014/main" id="{9546146E-03E2-472B-A262-9BCC3B77BB52}"/>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2996" name="Text Box 15">
          <a:extLst>
            <a:ext uri="{FF2B5EF4-FFF2-40B4-BE49-F238E27FC236}">
              <a16:creationId xmlns:a16="http://schemas.microsoft.com/office/drawing/2014/main" id="{9E59648F-3757-4C1B-A63D-68245368B945}"/>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2997" name="Text Box 15">
          <a:extLst>
            <a:ext uri="{FF2B5EF4-FFF2-40B4-BE49-F238E27FC236}">
              <a16:creationId xmlns:a16="http://schemas.microsoft.com/office/drawing/2014/main" id="{CCC85ED6-1CCB-4B0C-96F6-5CA6D59DDCFC}"/>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2998" name="Text Box 15">
          <a:extLst>
            <a:ext uri="{FF2B5EF4-FFF2-40B4-BE49-F238E27FC236}">
              <a16:creationId xmlns:a16="http://schemas.microsoft.com/office/drawing/2014/main" id="{7D1F8B66-DFAE-4805-88DC-DF8353B6EBA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2999" name="Text Box 15">
          <a:extLst>
            <a:ext uri="{FF2B5EF4-FFF2-40B4-BE49-F238E27FC236}">
              <a16:creationId xmlns:a16="http://schemas.microsoft.com/office/drawing/2014/main" id="{0966EC3E-3EB3-473A-9CBE-77DEC7CC6FF2}"/>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00" name="Text Box 16">
          <a:extLst>
            <a:ext uri="{FF2B5EF4-FFF2-40B4-BE49-F238E27FC236}">
              <a16:creationId xmlns:a16="http://schemas.microsoft.com/office/drawing/2014/main" id="{25FDBAA8-F952-47F5-9873-BBBEB238E6E0}"/>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01" name="Text Box 17">
          <a:extLst>
            <a:ext uri="{FF2B5EF4-FFF2-40B4-BE49-F238E27FC236}">
              <a16:creationId xmlns:a16="http://schemas.microsoft.com/office/drawing/2014/main" id="{B7C6F19B-CE03-41AB-A799-4AE3A6AC3FEC}"/>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02" name="Text Box 18">
          <a:extLst>
            <a:ext uri="{FF2B5EF4-FFF2-40B4-BE49-F238E27FC236}">
              <a16:creationId xmlns:a16="http://schemas.microsoft.com/office/drawing/2014/main" id="{0AA08D6B-C038-4565-AEB7-D3482034ACCB}"/>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03" name="Text Box 19">
          <a:extLst>
            <a:ext uri="{FF2B5EF4-FFF2-40B4-BE49-F238E27FC236}">
              <a16:creationId xmlns:a16="http://schemas.microsoft.com/office/drawing/2014/main" id="{BABB0A2D-5657-4372-830C-637C334C4081}"/>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3004" name="Text Box 15">
          <a:extLst>
            <a:ext uri="{FF2B5EF4-FFF2-40B4-BE49-F238E27FC236}">
              <a16:creationId xmlns:a16="http://schemas.microsoft.com/office/drawing/2014/main" id="{46D46895-3D5E-4589-8D3E-C6B67D67FD80}"/>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05" name="Text Box 16">
          <a:extLst>
            <a:ext uri="{FF2B5EF4-FFF2-40B4-BE49-F238E27FC236}">
              <a16:creationId xmlns:a16="http://schemas.microsoft.com/office/drawing/2014/main" id="{6A2E63FA-8610-49BA-80E0-246131A14E5C}"/>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06" name="Text Box 17">
          <a:extLst>
            <a:ext uri="{FF2B5EF4-FFF2-40B4-BE49-F238E27FC236}">
              <a16:creationId xmlns:a16="http://schemas.microsoft.com/office/drawing/2014/main" id="{7B2547A3-D914-4498-90BB-DFA215753BFF}"/>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27</xdr:row>
      <xdr:rowOff>15875</xdr:rowOff>
    </xdr:from>
    <xdr:ext cx="95250" cy="171450"/>
    <xdr:sp macro="" textlink="">
      <xdr:nvSpPr>
        <xdr:cNvPr id="3007" name="Text Box 18">
          <a:extLst>
            <a:ext uri="{FF2B5EF4-FFF2-40B4-BE49-F238E27FC236}">
              <a16:creationId xmlns:a16="http://schemas.microsoft.com/office/drawing/2014/main" id="{3EF97FCB-6DA6-4166-80BA-B04982077D65}"/>
            </a:ext>
          </a:extLst>
        </xdr:cNvPr>
        <xdr:cNvSpPr txBox="1">
          <a:spLocks noChangeArrowheads="1"/>
        </xdr:cNvSpPr>
      </xdr:nvSpPr>
      <xdr:spPr bwMode="auto">
        <a:xfrm>
          <a:off x="35196462" y="18964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08" name="Text Box 15">
          <a:extLst>
            <a:ext uri="{FF2B5EF4-FFF2-40B4-BE49-F238E27FC236}">
              <a16:creationId xmlns:a16="http://schemas.microsoft.com/office/drawing/2014/main" id="{972349B6-5AB1-4457-B82E-2E6AA70314E0}"/>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3009" name="Text Box 15">
          <a:extLst>
            <a:ext uri="{FF2B5EF4-FFF2-40B4-BE49-F238E27FC236}">
              <a16:creationId xmlns:a16="http://schemas.microsoft.com/office/drawing/2014/main" id="{EB3836D9-E6A4-47B1-966D-BBF8628174A7}"/>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213632"/>
    <xdr:sp macro="" textlink="">
      <xdr:nvSpPr>
        <xdr:cNvPr id="3010" name="Text Box 15">
          <a:extLst>
            <a:ext uri="{FF2B5EF4-FFF2-40B4-BE49-F238E27FC236}">
              <a16:creationId xmlns:a16="http://schemas.microsoft.com/office/drawing/2014/main" id="{53357CF6-B22F-4EAD-A0DF-A74AA377D3C1}"/>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11" name="Text Box 16">
          <a:extLst>
            <a:ext uri="{FF2B5EF4-FFF2-40B4-BE49-F238E27FC236}">
              <a16:creationId xmlns:a16="http://schemas.microsoft.com/office/drawing/2014/main" id="{E157B1B0-83AD-4E86-B786-271BCDB3424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12" name="Text Box 17">
          <a:extLst>
            <a:ext uri="{FF2B5EF4-FFF2-40B4-BE49-F238E27FC236}">
              <a16:creationId xmlns:a16="http://schemas.microsoft.com/office/drawing/2014/main" id="{933F84DA-99CE-4A2C-BF3D-B73ED8758056}"/>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13" name="Text Box 18">
          <a:extLst>
            <a:ext uri="{FF2B5EF4-FFF2-40B4-BE49-F238E27FC236}">
              <a16:creationId xmlns:a16="http://schemas.microsoft.com/office/drawing/2014/main" id="{980A5E6A-9EA3-4B75-8334-3F8D3F87CD25}"/>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14" name="Text Box 19">
          <a:extLst>
            <a:ext uri="{FF2B5EF4-FFF2-40B4-BE49-F238E27FC236}">
              <a16:creationId xmlns:a16="http://schemas.microsoft.com/office/drawing/2014/main" id="{04137E4B-5C5F-42CD-B4D9-D61D57A4ADD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015" name="Text Box 15">
          <a:extLst>
            <a:ext uri="{FF2B5EF4-FFF2-40B4-BE49-F238E27FC236}">
              <a16:creationId xmlns:a16="http://schemas.microsoft.com/office/drawing/2014/main" id="{4244BFD6-31E2-4D02-9CF4-1F1601232C06}"/>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16" name="Text Box 16">
          <a:extLst>
            <a:ext uri="{FF2B5EF4-FFF2-40B4-BE49-F238E27FC236}">
              <a16:creationId xmlns:a16="http://schemas.microsoft.com/office/drawing/2014/main" id="{9C7EF9C4-212B-46CB-B98C-7B2CA7FD8B1B}"/>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17" name="Text Box 17">
          <a:extLst>
            <a:ext uri="{FF2B5EF4-FFF2-40B4-BE49-F238E27FC236}">
              <a16:creationId xmlns:a16="http://schemas.microsoft.com/office/drawing/2014/main" id="{41A457E2-51A6-429A-99F5-38CC0D1C1326}"/>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28</xdr:row>
      <xdr:rowOff>711200</xdr:rowOff>
    </xdr:from>
    <xdr:ext cx="95250" cy="171450"/>
    <xdr:sp macro="" textlink="">
      <xdr:nvSpPr>
        <xdr:cNvPr id="3018" name="Text Box 18">
          <a:extLst>
            <a:ext uri="{FF2B5EF4-FFF2-40B4-BE49-F238E27FC236}">
              <a16:creationId xmlns:a16="http://schemas.microsoft.com/office/drawing/2014/main" id="{CE5597DE-D7BB-49DD-9613-CFF268914C41}"/>
            </a:ext>
          </a:extLst>
        </xdr:cNvPr>
        <xdr:cNvSpPr txBox="1">
          <a:spLocks noChangeArrowheads="1"/>
        </xdr:cNvSpPr>
      </xdr:nvSpPr>
      <xdr:spPr bwMode="auto">
        <a:xfrm>
          <a:off x="35199637" y="2057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213632"/>
    <xdr:sp macro="" textlink="">
      <xdr:nvSpPr>
        <xdr:cNvPr id="3019" name="Text Box 15">
          <a:extLst>
            <a:ext uri="{FF2B5EF4-FFF2-40B4-BE49-F238E27FC236}">
              <a16:creationId xmlns:a16="http://schemas.microsoft.com/office/drawing/2014/main" id="{2A2727D2-3241-4248-A79E-501E0B72991F}"/>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3020" name="Text Box 15">
          <a:extLst>
            <a:ext uri="{FF2B5EF4-FFF2-40B4-BE49-F238E27FC236}">
              <a16:creationId xmlns:a16="http://schemas.microsoft.com/office/drawing/2014/main" id="{D5879683-3C50-4D03-B8D7-8F44BF60BE83}"/>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21" name="Text Box 15">
          <a:extLst>
            <a:ext uri="{FF2B5EF4-FFF2-40B4-BE49-F238E27FC236}">
              <a16:creationId xmlns:a16="http://schemas.microsoft.com/office/drawing/2014/main" id="{6D4D1C3D-F0E0-4FB8-A8CF-802D3CD43BD3}"/>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022" name="Text Box 15">
          <a:extLst>
            <a:ext uri="{FF2B5EF4-FFF2-40B4-BE49-F238E27FC236}">
              <a16:creationId xmlns:a16="http://schemas.microsoft.com/office/drawing/2014/main" id="{D8FAEC8B-2DE6-43F0-A67E-BDE3C0703768}"/>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213632"/>
    <xdr:sp macro="" textlink="">
      <xdr:nvSpPr>
        <xdr:cNvPr id="3023" name="Text Box 15">
          <a:extLst>
            <a:ext uri="{FF2B5EF4-FFF2-40B4-BE49-F238E27FC236}">
              <a16:creationId xmlns:a16="http://schemas.microsoft.com/office/drawing/2014/main" id="{FA5C8385-ABC6-4203-8B84-B6A5A64584B8}"/>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024" name="Text Box 15">
          <a:extLst>
            <a:ext uri="{FF2B5EF4-FFF2-40B4-BE49-F238E27FC236}">
              <a16:creationId xmlns:a16="http://schemas.microsoft.com/office/drawing/2014/main" id="{14ABBE04-6AFD-4B4D-98EF-53A92B0435C3}"/>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025" name="Text Box 15">
          <a:extLst>
            <a:ext uri="{FF2B5EF4-FFF2-40B4-BE49-F238E27FC236}">
              <a16:creationId xmlns:a16="http://schemas.microsoft.com/office/drawing/2014/main" id="{CE823383-C9DE-4844-B944-2A3ACB33D11B}"/>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3026" name="Text Box 15">
          <a:extLst>
            <a:ext uri="{FF2B5EF4-FFF2-40B4-BE49-F238E27FC236}">
              <a16:creationId xmlns:a16="http://schemas.microsoft.com/office/drawing/2014/main" id="{F5233E1D-D1A4-4049-9FBB-74FC870CFF1B}"/>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3027" name="Text Box 15">
          <a:extLst>
            <a:ext uri="{FF2B5EF4-FFF2-40B4-BE49-F238E27FC236}">
              <a16:creationId xmlns:a16="http://schemas.microsoft.com/office/drawing/2014/main" id="{D466D23D-E287-44A1-B024-3BDE49393C45}"/>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27</xdr:row>
      <xdr:rowOff>219075</xdr:rowOff>
    </xdr:from>
    <xdr:ext cx="95250" cy="442269"/>
    <xdr:sp macro="" textlink="">
      <xdr:nvSpPr>
        <xdr:cNvPr id="3028" name="Text Box 15">
          <a:extLst>
            <a:ext uri="{FF2B5EF4-FFF2-40B4-BE49-F238E27FC236}">
              <a16:creationId xmlns:a16="http://schemas.microsoft.com/office/drawing/2014/main" id="{ED4757F2-47B5-4A13-A139-12587A083BDB}"/>
            </a:ext>
          </a:extLst>
        </xdr:cNvPr>
        <xdr:cNvSpPr txBox="1">
          <a:spLocks noChangeArrowheads="1"/>
        </xdr:cNvSpPr>
      </xdr:nvSpPr>
      <xdr:spPr bwMode="auto">
        <a:xfrm>
          <a:off x="32829500" y="19167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27</xdr:row>
      <xdr:rowOff>238125</xdr:rowOff>
    </xdr:from>
    <xdr:ext cx="95250" cy="213632"/>
    <xdr:sp macro="" textlink="">
      <xdr:nvSpPr>
        <xdr:cNvPr id="3029" name="Text Box 15">
          <a:extLst>
            <a:ext uri="{FF2B5EF4-FFF2-40B4-BE49-F238E27FC236}">
              <a16:creationId xmlns:a16="http://schemas.microsoft.com/office/drawing/2014/main" id="{11DFC35B-AD6E-481A-9BDA-84C8C0626058}"/>
            </a:ext>
          </a:extLst>
        </xdr:cNvPr>
        <xdr:cNvSpPr txBox="1">
          <a:spLocks noChangeArrowheads="1"/>
        </xdr:cNvSpPr>
      </xdr:nvSpPr>
      <xdr:spPr bwMode="auto">
        <a:xfrm>
          <a:off x="32877125" y="19186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030" name="Text Box 15">
          <a:extLst>
            <a:ext uri="{FF2B5EF4-FFF2-40B4-BE49-F238E27FC236}">
              <a16:creationId xmlns:a16="http://schemas.microsoft.com/office/drawing/2014/main" id="{1F6D3896-36DC-4555-BDAA-4E1D79A2066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3031" name="Text Box 15">
          <a:extLst>
            <a:ext uri="{FF2B5EF4-FFF2-40B4-BE49-F238E27FC236}">
              <a16:creationId xmlns:a16="http://schemas.microsoft.com/office/drawing/2014/main" id="{4B804AF8-AF51-43B0-A35A-26BEAE1391F5}"/>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3032" name="Text Box 15">
          <a:extLst>
            <a:ext uri="{FF2B5EF4-FFF2-40B4-BE49-F238E27FC236}">
              <a16:creationId xmlns:a16="http://schemas.microsoft.com/office/drawing/2014/main" id="{40F2706F-A237-4E2C-8D2C-4CED8E6E60AD}"/>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3033" name="Text Box 15">
          <a:extLst>
            <a:ext uri="{FF2B5EF4-FFF2-40B4-BE49-F238E27FC236}">
              <a16:creationId xmlns:a16="http://schemas.microsoft.com/office/drawing/2014/main" id="{E8487221-77DD-4E4D-AD5D-E02A73D1CE8C}"/>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034" name="Text Box 15">
          <a:extLst>
            <a:ext uri="{FF2B5EF4-FFF2-40B4-BE49-F238E27FC236}">
              <a16:creationId xmlns:a16="http://schemas.microsoft.com/office/drawing/2014/main" id="{972D2F34-A974-4AF9-B7C4-39490F58B46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3035" name="Text Box 15">
          <a:extLst>
            <a:ext uri="{FF2B5EF4-FFF2-40B4-BE49-F238E27FC236}">
              <a16:creationId xmlns:a16="http://schemas.microsoft.com/office/drawing/2014/main" id="{495E4B3C-5CE3-46E5-AF36-4F5B9B856F79}"/>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036" name="Text Box 15">
          <a:extLst>
            <a:ext uri="{FF2B5EF4-FFF2-40B4-BE49-F238E27FC236}">
              <a16:creationId xmlns:a16="http://schemas.microsoft.com/office/drawing/2014/main" id="{565D63CC-8A0F-431C-AC34-FB0C0ADBAF4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3037" name="Text Box 15">
          <a:extLst>
            <a:ext uri="{FF2B5EF4-FFF2-40B4-BE49-F238E27FC236}">
              <a16:creationId xmlns:a16="http://schemas.microsoft.com/office/drawing/2014/main" id="{0798085A-130E-4C81-B3C1-F65CFAD24AE2}"/>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3038" name="Text Box 15">
          <a:extLst>
            <a:ext uri="{FF2B5EF4-FFF2-40B4-BE49-F238E27FC236}">
              <a16:creationId xmlns:a16="http://schemas.microsoft.com/office/drawing/2014/main" id="{03C24B00-B31A-4DE6-A152-91F3014FD22C}"/>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39" name="Text Box 15">
          <a:extLst>
            <a:ext uri="{FF2B5EF4-FFF2-40B4-BE49-F238E27FC236}">
              <a16:creationId xmlns:a16="http://schemas.microsoft.com/office/drawing/2014/main" id="{45BCC98F-224A-4A25-95BB-8E67A731E7CD}"/>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3040" name="Text Box 15">
          <a:extLst>
            <a:ext uri="{FF2B5EF4-FFF2-40B4-BE49-F238E27FC236}">
              <a16:creationId xmlns:a16="http://schemas.microsoft.com/office/drawing/2014/main" id="{2BB3ECED-59E7-470F-ABF0-AF0D0605FFCF}"/>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213632"/>
    <xdr:sp macro="" textlink="">
      <xdr:nvSpPr>
        <xdr:cNvPr id="3041" name="Text Box 15">
          <a:extLst>
            <a:ext uri="{FF2B5EF4-FFF2-40B4-BE49-F238E27FC236}">
              <a16:creationId xmlns:a16="http://schemas.microsoft.com/office/drawing/2014/main" id="{7A64CFDE-2C1F-435C-8782-3940CAFDF21C}"/>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042" name="Text Box 15">
          <a:extLst>
            <a:ext uri="{FF2B5EF4-FFF2-40B4-BE49-F238E27FC236}">
              <a16:creationId xmlns:a16="http://schemas.microsoft.com/office/drawing/2014/main" id="{DF49001D-E9B0-479E-9D5D-F3950576FAA2}"/>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213632"/>
    <xdr:sp macro="" textlink="">
      <xdr:nvSpPr>
        <xdr:cNvPr id="3043" name="Text Box 15">
          <a:extLst>
            <a:ext uri="{FF2B5EF4-FFF2-40B4-BE49-F238E27FC236}">
              <a16:creationId xmlns:a16="http://schemas.microsoft.com/office/drawing/2014/main" id="{129591BA-7F18-4B09-AC2E-DA18FE292FF0}"/>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27</xdr:row>
      <xdr:rowOff>504825</xdr:rowOff>
    </xdr:from>
    <xdr:ext cx="95250" cy="442269"/>
    <xdr:sp macro="" textlink="">
      <xdr:nvSpPr>
        <xdr:cNvPr id="3044" name="Text Box 15">
          <a:extLst>
            <a:ext uri="{FF2B5EF4-FFF2-40B4-BE49-F238E27FC236}">
              <a16:creationId xmlns:a16="http://schemas.microsoft.com/office/drawing/2014/main" id="{8FE6A15C-2260-46C7-BC04-77F25CC1CFF4}"/>
            </a:ext>
          </a:extLst>
        </xdr:cNvPr>
        <xdr:cNvSpPr txBox="1">
          <a:spLocks noChangeArrowheads="1"/>
        </xdr:cNvSpPr>
      </xdr:nvSpPr>
      <xdr:spPr bwMode="auto">
        <a:xfrm>
          <a:off x="352266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45" name="Text Box 15">
          <a:extLst>
            <a:ext uri="{FF2B5EF4-FFF2-40B4-BE49-F238E27FC236}">
              <a16:creationId xmlns:a16="http://schemas.microsoft.com/office/drawing/2014/main" id="{B3E089A1-E5B7-4702-8B3D-C5E8D4C227C2}"/>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046" name="Text Box 15">
          <a:extLst>
            <a:ext uri="{FF2B5EF4-FFF2-40B4-BE49-F238E27FC236}">
              <a16:creationId xmlns:a16="http://schemas.microsoft.com/office/drawing/2014/main" id="{6C59A0CD-A7D6-4C73-BD95-57C12DC9A20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213632"/>
    <xdr:sp macro="" textlink="">
      <xdr:nvSpPr>
        <xdr:cNvPr id="3047" name="Text Box 15">
          <a:extLst>
            <a:ext uri="{FF2B5EF4-FFF2-40B4-BE49-F238E27FC236}">
              <a16:creationId xmlns:a16="http://schemas.microsoft.com/office/drawing/2014/main" id="{2AC322CC-833F-4CF7-8FDB-827729657031}"/>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048" name="Text Box 15">
          <a:extLst>
            <a:ext uri="{FF2B5EF4-FFF2-40B4-BE49-F238E27FC236}">
              <a16:creationId xmlns:a16="http://schemas.microsoft.com/office/drawing/2014/main" id="{838744A7-E49F-470E-A633-CD1C03B063E9}"/>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213632"/>
    <xdr:sp macro="" textlink="">
      <xdr:nvSpPr>
        <xdr:cNvPr id="3049" name="Text Box 15">
          <a:extLst>
            <a:ext uri="{FF2B5EF4-FFF2-40B4-BE49-F238E27FC236}">
              <a16:creationId xmlns:a16="http://schemas.microsoft.com/office/drawing/2014/main" id="{D552FBEC-A9A8-4C27-936E-41C34C65C0CB}"/>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28</xdr:row>
      <xdr:rowOff>219075</xdr:rowOff>
    </xdr:from>
    <xdr:ext cx="95250" cy="442269"/>
    <xdr:sp macro="" textlink="">
      <xdr:nvSpPr>
        <xdr:cNvPr id="3050" name="Text Box 15">
          <a:extLst>
            <a:ext uri="{FF2B5EF4-FFF2-40B4-BE49-F238E27FC236}">
              <a16:creationId xmlns:a16="http://schemas.microsoft.com/office/drawing/2014/main" id="{67AC908A-B900-4549-8947-C58FD090B135}"/>
            </a:ext>
          </a:extLst>
        </xdr:cNvPr>
        <xdr:cNvSpPr txBox="1">
          <a:spLocks noChangeArrowheads="1"/>
        </xdr:cNvSpPr>
      </xdr:nvSpPr>
      <xdr:spPr bwMode="auto">
        <a:xfrm>
          <a:off x="32829500" y="20081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3051" name="Text Box 15">
          <a:extLst>
            <a:ext uri="{FF2B5EF4-FFF2-40B4-BE49-F238E27FC236}">
              <a16:creationId xmlns:a16="http://schemas.microsoft.com/office/drawing/2014/main" id="{5EF6D88C-1578-42C2-8C06-EFFA1AFF0C66}"/>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3052" name="Text Box 15">
          <a:extLst>
            <a:ext uri="{FF2B5EF4-FFF2-40B4-BE49-F238E27FC236}">
              <a16:creationId xmlns:a16="http://schemas.microsoft.com/office/drawing/2014/main" id="{53C78692-BA36-4C83-8A6E-FC075EA44661}"/>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3053" name="Text Box 15">
          <a:extLst>
            <a:ext uri="{FF2B5EF4-FFF2-40B4-BE49-F238E27FC236}">
              <a16:creationId xmlns:a16="http://schemas.microsoft.com/office/drawing/2014/main" id="{9AD057C4-F918-4B3B-B88D-43978279A198}"/>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54" name="Text Box 15">
          <a:extLst>
            <a:ext uri="{FF2B5EF4-FFF2-40B4-BE49-F238E27FC236}">
              <a16:creationId xmlns:a16="http://schemas.microsoft.com/office/drawing/2014/main" id="{37D5824D-6328-44F3-92CA-19F9A57117E6}"/>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3055" name="Text Box 16">
          <a:extLst>
            <a:ext uri="{FF2B5EF4-FFF2-40B4-BE49-F238E27FC236}">
              <a16:creationId xmlns:a16="http://schemas.microsoft.com/office/drawing/2014/main" id="{076E4C53-31A4-4946-BAD7-964832B3F0FB}"/>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3056" name="Text Box 17">
          <a:extLst>
            <a:ext uri="{FF2B5EF4-FFF2-40B4-BE49-F238E27FC236}">
              <a16:creationId xmlns:a16="http://schemas.microsoft.com/office/drawing/2014/main" id="{C8526199-5D47-4851-ACEE-244575EC34BE}"/>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3057" name="Text Box 18">
          <a:extLst>
            <a:ext uri="{FF2B5EF4-FFF2-40B4-BE49-F238E27FC236}">
              <a16:creationId xmlns:a16="http://schemas.microsoft.com/office/drawing/2014/main" id="{67DB608A-8426-4A9F-A7F8-431CA52EB6F8}"/>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3058" name="Text Box 19">
          <a:extLst>
            <a:ext uri="{FF2B5EF4-FFF2-40B4-BE49-F238E27FC236}">
              <a16:creationId xmlns:a16="http://schemas.microsoft.com/office/drawing/2014/main" id="{112AD4F1-602D-47CF-A4BB-41CD324BE89D}"/>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3059" name="Text Box 16">
          <a:extLst>
            <a:ext uri="{FF2B5EF4-FFF2-40B4-BE49-F238E27FC236}">
              <a16:creationId xmlns:a16="http://schemas.microsoft.com/office/drawing/2014/main" id="{319290C6-3263-4F32-A4E8-36536F304297}"/>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3060" name="Text Box 17">
          <a:extLst>
            <a:ext uri="{FF2B5EF4-FFF2-40B4-BE49-F238E27FC236}">
              <a16:creationId xmlns:a16="http://schemas.microsoft.com/office/drawing/2014/main" id="{35AF9E19-A513-4B1B-B7BD-75E0F867B019}"/>
            </a:ext>
          </a:extLst>
        </xdr:cNvPr>
        <xdr:cNvSpPr txBox="1">
          <a:spLocks noChangeArrowheads="1"/>
        </xdr:cNvSpPr>
      </xdr:nvSpPr>
      <xdr:spPr bwMode="auto">
        <a:xfrm>
          <a:off x="3286442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28</xdr:row>
      <xdr:rowOff>15875</xdr:rowOff>
    </xdr:from>
    <xdr:ext cx="95250" cy="171450"/>
    <xdr:sp macro="" textlink="">
      <xdr:nvSpPr>
        <xdr:cNvPr id="3061" name="Text Box 18">
          <a:extLst>
            <a:ext uri="{FF2B5EF4-FFF2-40B4-BE49-F238E27FC236}">
              <a16:creationId xmlns:a16="http://schemas.microsoft.com/office/drawing/2014/main" id="{06CFAC4A-29D9-4EA5-AC1F-096F6940773E}"/>
            </a:ext>
          </a:extLst>
        </xdr:cNvPr>
        <xdr:cNvSpPr txBox="1">
          <a:spLocks noChangeArrowheads="1"/>
        </xdr:cNvSpPr>
      </xdr:nvSpPr>
      <xdr:spPr bwMode="auto">
        <a:xfrm>
          <a:off x="3286601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62" name="Text Box 16">
          <a:extLst>
            <a:ext uri="{FF2B5EF4-FFF2-40B4-BE49-F238E27FC236}">
              <a16:creationId xmlns:a16="http://schemas.microsoft.com/office/drawing/2014/main" id="{E351A28B-A0E2-4F22-9453-2C73C320B5AC}"/>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63" name="Text Box 17">
          <a:extLst>
            <a:ext uri="{FF2B5EF4-FFF2-40B4-BE49-F238E27FC236}">
              <a16:creationId xmlns:a16="http://schemas.microsoft.com/office/drawing/2014/main" id="{E02A9E4C-D676-40B9-B7AF-9C558F359E75}"/>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64" name="Text Box 18">
          <a:extLst>
            <a:ext uri="{FF2B5EF4-FFF2-40B4-BE49-F238E27FC236}">
              <a16:creationId xmlns:a16="http://schemas.microsoft.com/office/drawing/2014/main" id="{B9487B5A-6DF7-41D1-865C-0EC0D52DF802}"/>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65" name="Text Box 19">
          <a:extLst>
            <a:ext uri="{FF2B5EF4-FFF2-40B4-BE49-F238E27FC236}">
              <a16:creationId xmlns:a16="http://schemas.microsoft.com/office/drawing/2014/main" id="{C13912D2-E70D-4CF9-B6C8-6F0F2EE33291}"/>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66" name="Text Box 16">
          <a:extLst>
            <a:ext uri="{FF2B5EF4-FFF2-40B4-BE49-F238E27FC236}">
              <a16:creationId xmlns:a16="http://schemas.microsoft.com/office/drawing/2014/main" id="{04FE61AC-99D0-46C9-8777-29B5B7E9F88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3067" name="Text Box 15">
          <a:extLst>
            <a:ext uri="{FF2B5EF4-FFF2-40B4-BE49-F238E27FC236}">
              <a16:creationId xmlns:a16="http://schemas.microsoft.com/office/drawing/2014/main" id="{6A0A5161-3DE9-4BDB-B4A7-E73E7F9B3F53}"/>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3068" name="Text Box 15">
          <a:extLst>
            <a:ext uri="{FF2B5EF4-FFF2-40B4-BE49-F238E27FC236}">
              <a16:creationId xmlns:a16="http://schemas.microsoft.com/office/drawing/2014/main" id="{D97C03E3-A772-45D5-A9D9-4418107ED572}"/>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69" name="Text Box 16">
          <a:extLst>
            <a:ext uri="{FF2B5EF4-FFF2-40B4-BE49-F238E27FC236}">
              <a16:creationId xmlns:a16="http://schemas.microsoft.com/office/drawing/2014/main" id="{174F6F2D-7155-42EC-8059-00559E61429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70" name="Text Box 17">
          <a:extLst>
            <a:ext uri="{FF2B5EF4-FFF2-40B4-BE49-F238E27FC236}">
              <a16:creationId xmlns:a16="http://schemas.microsoft.com/office/drawing/2014/main" id="{D5940B13-8D40-4383-8F18-7AE42528FA76}"/>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71" name="Text Box 18">
          <a:extLst>
            <a:ext uri="{FF2B5EF4-FFF2-40B4-BE49-F238E27FC236}">
              <a16:creationId xmlns:a16="http://schemas.microsoft.com/office/drawing/2014/main" id="{1F913C89-4B7F-4A59-BAEC-4365120B3DF9}"/>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72" name="Text Box 19">
          <a:extLst>
            <a:ext uri="{FF2B5EF4-FFF2-40B4-BE49-F238E27FC236}">
              <a16:creationId xmlns:a16="http://schemas.microsoft.com/office/drawing/2014/main" id="{A48D2418-97EF-44DD-97C8-5D2C9D743CE4}"/>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73" name="Text Box 16">
          <a:extLst>
            <a:ext uri="{FF2B5EF4-FFF2-40B4-BE49-F238E27FC236}">
              <a16:creationId xmlns:a16="http://schemas.microsoft.com/office/drawing/2014/main" id="{E5857CFE-BB5F-46E1-92CD-3B0ADFDB1E93}"/>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3074" name="Text Box 17">
          <a:extLst>
            <a:ext uri="{FF2B5EF4-FFF2-40B4-BE49-F238E27FC236}">
              <a16:creationId xmlns:a16="http://schemas.microsoft.com/office/drawing/2014/main" id="{C0C6F565-6D37-4AB9-8E70-F8FA16430480}"/>
            </a:ext>
          </a:extLst>
        </xdr:cNvPr>
        <xdr:cNvSpPr txBox="1">
          <a:spLocks noChangeArrowheads="1"/>
        </xdr:cNvSpPr>
      </xdr:nvSpPr>
      <xdr:spPr bwMode="auto">
        <a:xfrm>
          <a:off x="35194875" y="19862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3075" name="Text Box 18">
          <a:extLst>
            <a:ext uri="{FF2B5EF4-FFF2-40B4-BE49-F238E27FC236}">
              <a16:creationId xmlns:a16="http://schemas.microsoft.com/office/drawing/2014/main" id="{D3F88631-62AE-4CB0-B058-5A9631CB6D7A}"/>
            </a:ext>
          </a:extLst>
        </xdr:cNvPr>
        <xdr:cNvSpPr txBox="1">
          <a:spLocks noChangeArrowheads="1"/>
        </xdr:cNvSpPr>
      </xdr:nvSpPr>
      <xdr:spPr bwMode="auto">
        <a:xfrm>
          <a:off x="35196462" y="19878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3076" name="Text Box 15">
          <a:extLst>
            <a:ext uri="{FF2B5EF4-FFF2-40B4-BE49-F238E27FC236}">
              <a16:creationId xmlns:a16="http://schemas.microsoft.com/office/drawing/2014/main" id="{6F12FED3-99FF-4541-9589-6688A10781E7}"/>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77" name="Text Box 15">
          <a:extLst>
            <a:ext uri="{FF2B5EF4-FFF2-40B4-BE49-F238E27FC236}">
              <a16:creationId xmlns:a16="http://schemas.microsoft.com/office/drawing/2014/main" id="{22F2E35D-08FD-4A32-A243-95C1E59D227B}"/>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3078" name="Text Box 15">
          <a:extLst>
            <a:ext uri="{FF2B5EF4-FFF2-40B4-BE49-F238E27FC236}">
              <a16:creationId xmlns:a16="http://schemas.microsoft.com/office/drawing/2014/main" id="{410D65D3-7C57-492A-8D0A-36A8074C44D1}"/>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3079" name="Text Box 15">
          <a:extLst>
            <a:ext uri="{FF2B5EF4-FFF2-40B4-BE49-F238E27FC236}">
              <a16:creationId xmlns:a16="http://schemas.microsoft.com/office/drawing/2014/main" id="{9F81FA88-D365-46D1-9F0F-79EC13931051}"/>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3080" name="Text Box 15">
          <a:extLst>
            <a:ext uri="{FF2B5EF4-FFF2-40B4-BE49-F238E27FC236}">
              <a16:creationId xmlns:a16="http://schemas.microsoft.com/office/drawing/2014/main" id="{0780D8C3-91B0-41E5-812F-5B4322F9D19A}"/>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81" name="Text Box 15">
          <a:extLst>
            <a:ext uri="{FF2B5EF4-FFF2-40B4-BE49-F238E27FC236}">
              <a16:creationId xmlns:a16="http://schemas.microsoft.com/office/drawing/2014/main" id="{3C05BD22-2EB1-44EE-9FEF-24D475E6238F}"/>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3082" name="Text Box 15">
          <a:extLst>
            <a:ext uri="{FF2B5EF4-FFF2-40B4-BE49-F238E27FC236}">
              <a16:creationId xmlns:a16="http://schemas.microsoft.com/office/drawing/2014/main" id="{02F98241-13C2-45B8-931F-D83A39C7CC54}"/>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3083" name="Text Box 15">
          <a:extLst>
            <a:ext uri="{FF2B5EF4-FFF2-40B4-BE49-F238E27FC236}">
              <a16:creationId xmlns:a16="http://schemas.microsoft.com/office/drawing/2014/main" id="{5039AF19-A32D-4A03-8C9E-2C4169DC56AC}"/>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3084" name="Text Box 15">
          <a:extLst>
            <a:ext uri="{FF2B5EF4-FFF2-40B4-BE49-F238E27FC236}">
              <a16:creationId xmlns:a16="http://schemas.microsoft.com/office/drawing/2014/main" id="{4CC79595-9621-4941-ADF4-F62D09FD8C8D}"/>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85" name="Text Box 15">
          <a:extLst>
            <a:ext uri="{FF2B5EF4-FFF2-40B4-BE49-F238E27FC236}">
              <a16:creationId xmlns:a16="http://schemas.microsoft.com/office/drawing/2014/main" id="{99CDEC02-8D84-4A05-A1C5-0C3DBED324CC}"/>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3086" name="Text Box 15">
          <a:extLst>
            <a:ext uri="{FF2B5EF4-FFF2-40B4-BE49-F238E27FC236}">
              <a16:creationId xmlns:a16="http://schemas.microsoft.com/office/drawing/2014/main" id="{D684EF14-FAA7-43D2-9022-667F8ACD4B4F}"/>
            </a:ext>
          </a:extLst>
        </xdr:cNvPr>
        <xdr:cNvSpPr txBox="1">
          <a:spLocks noChangeArrowheads="1"/>
        </xdr:cNvSpPr>
      </xdr:nvSpPr>
      <xdr:spPr bwMode="auto">
        <a:xfrm>
          <a:off x="3286442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3087" name="Text Box 15">
          <a:extLst>
            <a:ext uri="{FF2B5EF4-FFF2-40B4-BE49-F238E27FC236}">
              <a16:creationId xmlns:a16="http://schemas.microsoft.com/office/drawing/2014/main" id="{F334463F-D7A2-4FEF-81CD-3035CEB2E183}"/>
            </a:ext>
          </a:extLst>
        </xdr:cNvPr>
        <xdr:cNvSpPr txBox="1">
          <a:spLocks noChangeArrowheads="1"/>
        </xdr:cNvSpPr>
      </xdr:nvSpPr>
      <xdr:spPr bwMode="auto">
        <a:xfrm>
          <a:off x="3286442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3088" name="Text Box 15">
          <a:extLst>
            <a:ext uri="{FF2B5EF4-FFF2-40B4-BE49-F238E27FC236}">
              <a16:creationId xmlns:a16="http://schemas.microsoft.com/office/drawing/2014/main" id="{9F23E328-E71D-442B-9CC0-E0D61941883A}"/>
            </a:ext>
          </a:extLst>
        </xdr:cNvPr>
        <xdr:cNvSpPr txBox="1">
          <a:spLocks noChangeArrowheads="1"/>
        </xdr:cNvSpPr>
      </xdr:nvSpPr>
      <xdr:spPr bwMode="auto">
        <a:xfrm>
          <a:off x="35194875" y="1945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3089" name="Text Box 15">
          <a:extLst>
            <a:ext uri="{FF2B5EF4-FFF2-40B4-BE49-F238E27FC236}">
              <a16:creationId xmlns:a16="http://schemas.microsoft.com/office/drawing/2014/main" id="{48E99786-0A38-45BA-BD09-FC8E4B0A937A}"/>
            </a:ext>
          </a:extLst>
        </xdr:cNvPr>
        <xdr:cNvSpPr txBox="1">
          <a:spLocks noChangeArrowheads="1"/>
        </xdr:cNvSpPr>
      </xdr:nvSpPr>
      <xdr:spPr bwMode="auto">
        <a:xfrm>
          <a:off x="35194875" y="19453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090" name="Text Box 16">
          <a:extLst>
            <a:ext uri="{FF2B5EF4-FFF2-40B4-BE49-F238E27FC236}">
              <a16:creationId xmlns:a16="http://schemas.microsoft.com/office/drawing/2014/main" id="{BE69ED40-5627-4511-BF58-6ECE35DD8B3C}"/>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091" name="Text Box 17">
          <a:extLst>
            <a:ext uri="{FF2B5EF4-FFF2-40B4-BE49-F238E27FC236}">
              <a16:creationId xmlns:a16="http://schemas.microsoft.com/office/drawing/2014/main" id="{04CE2220-AC7C-4093-A980-0ABF28B9888C}"/>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092" name="Text Box 18">
          <a:extLst>
            <a:ext uri="{FF2B5EF4-FFF2-40B4-BE49-F238E27FC236}">
              <a16:creationId xmlns:a16="http://schemas.microsoft.com/office/drawing/2014/main" id="{4BBB2A5B-E4C8-4ADD-85AC-764948E6413A}"/>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093" name="Text Box 19">
          <a:extLst>
            <a:ext uri="{FF2B5EF4-FFF2-40B4-BE49-F238E27FC236}">
              <a16:creationId xmlns:a16="http://schemas.microsoft.com/office/drawing/2014/main" id="{864F974D-447F-4572-931D-B6A80AA959F8}"/>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094" name="Text Box 16">
          <a:extLst>
            <a:ext uri="{FF2B5EF4-FFF2-40B4-BE49-F238E27FC236}">
              <a16:creationId xmlns:a16="http://schemas.microsoft.com/office/drawing/2014/main" id="{691023C4-8A2C-4A3E-BBCD-02FD6FFBFDBE}"/>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095" name="Text Box 17">
          <a:extLst>
            <a:ext uri="{FF2B5EF4-FFF2-40B4-BE49-F238E27FC236}">
              <a16:creationId xmlns:a16="http://schemas.microsoft.com/office/drawing/2014/main" id="{AA53A04A-3BE1-420F-8F80-A692BF265941}"/>
            </a:ext>
          </a:extLst>
        </xdr:cNvPr>
        <xdr:cNvSpPr txBox="1">
          <a:spLocks noChangeArrowheads="1"/>
        </xdr:cNvSpPr>
      </xdr:nvSpPr>
      <xdr:spPr bwMode="auto">
        <a:xfrm>
          <a:off x="3286442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27</xdr:row>
      <xdr:rowOff>15875</xdr:rowOff>
    </xdr:from>
    <xdr:ext cx="95250" cy="171450"/>
    <xdr:sp macro="" textlink="">
      <xdr:nvSpPr>
        <xdr:cNvPr id="3096" name="Text Box 18">
          <a:extLst>
            <a:ext uri="{FF2B5EF4-FFF2-40B4-BE49-F238E27FC236}">
              <a16:creationId xmlns:a16="http://schemas.microsoft.com/office/drawing/2014/main" id="{E6E926EF-D8D6-4BE8-A573-286C97B35E3C}"/>
            </a:ext>
          </a:extLst>
        </xdr:cNvPr>
        <xdr:cNvSpPr txBox="1">
          <a:spLocks noChangeArrowheads="1"/>
        </xdr:cNvSpPr>
      </xdr:nvSpPr>
      <xdr:spPr bwMode="auto">
        <a:xfrm>
          <a:off x="32866012" y="18964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97" name="Text Box 16">
          <a:extLst>
            <a:ext uri="{FF2B5EF4-FFF2-40B4-BE49-F238E27FC236}">
              <a16:creationId xmlns:a16="http://schemas.microsoft.com/office/drawing/2014/main" id="{34F8A968-F299-4287-B971-56E9DC6D5F72}"/>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98" name="Text Box 17">
          <a:extLst>
            <a:ext uri="{FF2B5EF4-FFF2-40B4-BE49-F238E27FC236}">
              <a16:creationId xmlns:a16="http://schemas.microsoft.com/office/drawing/2014/main" id="{C211D626-347E-46CF-8A60-764B891C9D83}"/>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099" name="Text Box 18">
          <a:extLst>
            <a:ext uri="{FF2B5EF4-FFF2-40B4-BE49-F238E27FC236}">
              <a16:creationId xmlns:a16="http://schemas.microsoft.com/office/drawing/2014/main" id="{0260CFF3-FEAC-4A05-ACAD-3531A3C8EB1F}"/>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100" name="Text Box 19">
          <a:extLst>
            <a:ext uri="{FF2B5EF4-FFF2-40B4-BE49-F238E27FC236}">
              <a16:creationId xmlns:a16="http://schemas.microsoft.com/office/drawing/2014/main" id="{3C6EF6B9-D1FE-4CC0-906F-D82AB10EC5ED}"/>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101" name="Text Box 16">
          <a:extLst>
            <a:ext uri="{FF2B5EF4-FFF2-40B4-BE49-F238E27FC236}">
              <a16:creationId xmlns:a16="http://schemas.microsoft.com/office/drawing/2014/main" id="{E2765AEC-396B-4E45-8E64-92512B05B85D}"/>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3102" name="Text Box 15">
          <a:extLst>
            <a:ext uri="{FF2B5EF4-FFF2-40B4-BE49-F238E27FC236}">
              <a16:creationId xmlns:a16="http://schemas.microsoft.com/office/drawing/2014/main" id="{687EF63D-9ADA-43EA-8057-83F3DB6D5DF3}"/>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213632"/>
    <xdr:sp macro="" textlink="">
      <xdr:nvSpPr>
        <xdr:cNvPr id="3103" name="Text Box 15">
          <a:extLst>
            <a:ext uri="{FF2B5EF4-FFF2-40B4-BE49-F238E27FC236}">
              <a16:creationId xmlns:a16="http://schemas.microsoft.com/office/drawing/2014/main" id="{17D78C16-A6C2-4674-9821-AD1FEE335277}"/>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104" name="Text Box 16">
          <a:extLst>
            <a:ext uri="{FF2B5EF4-FFF2-40B4-BE49-F238E27FC236}">
              <a16:creationId xmlns:a16="http://schemas.microsoft.com/office/drawing/2014/main" id="{AFAB1356-1704-49CF-9875-D9153DAC9F47}"/>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105" name="Text Box 17">
          <a:extLst>
            <a:ext uri="{FF2B5EF4-FFF2-40B4-BE49-F238E27FC236}">
              <a16:creationId xmlns:a16="http://schemas.microsoft.com/office/drawing/2014/main" id="{2C39010E-1489-4B48-B87A-B62E2A9268B8}"/>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106" name="Text Box 18">
          <a:extLst>
            <a:ext uri="{FF2B5EF4-FFF2-40B4-BE49-F238E27FC236}">
              <a16:creationId xmlns:a16="http://schemas.microsoft.com/office/drawing/2014/main" id="{9636AB37-BD8E-4F49-A0BB-C9A1CD8092D7}"/>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107" name="Text Box 19">
          <a:extLst>
            <a:ext uri="{FF2B5EF4-FFF2-40B4-BE49-F238E27FC236}">
              <a16:creationId xmlns:a16="http://schemas.microsoft.com/office/drawing/2014/main" id="{CADF16E4-A459-4096-87B9-494E82A58807}"/>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108" name="Text Box 16">
          <a:extLst>
            <a:ext uri="{FF2B5EF4-FFF2-40B4-BE49-F238E27FC236}">
              <a16:creationId xmlns:a16="http://schemas.microsoft.com/office/drawing/2014/main" id="{2FB16444-07F0-4FD8-B4FF-681F14E02C22}"/>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0</xdr:rowOff>
    </xdr:from>
    <xdr:ext cx="95250" cy="171450"/>
    <xdr:sp macro="" textlink="">
      <xdr:nvSpPr>
        <xdr:cNvPr id="3109" name="Text Box 17">
          <a:extLst>
            <a:ext uri="{FF2B5EF4-FFF2-40B4-BE49-F238E27FC236}">
              <a16:creationId xmlns:a16="http://schemas.microsoft.com/office/drawing/2014/main" id="{1C01D635-E83E-4DA0-AF78-42CA6E01E7D1}"/>
            </a:ext>
          </a:extLst>
        </xdr:cNvPr>
        <xdr:cNvSpPr txBox="1">
          <a:spLocks noChangeArrowheads="1"/>
        </xdr:cNvSpPr>
      </xdr:nvSpPr>
      <xdr:spPr bwMode="auto">
        <a:xfrm>
          <a:off x="35194875" y="1894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27</xdr:row>
      <xdr:rowOff>15875</xdr:rowOff>
    </xdr:from>
    <xdr:ext cx="95250" cy="171450"/>
    <xdr:sp macro="" textlink="">
      <xdr:nvSpPr>
        <xdr:cNvPr id="3110" name="Text Box 18">
          <a:extLst>
            <a:ext uri="{FF2B5EF4-FFF2-40B4-BE49-F238E27FC236}">
              <a16:creationId xmlns:a16="http://schemas.microsoft.com/office/drawing/2014/main" id="{BC0F8B7B-B1C9-4D99-BAB7-E319B2D18EE2}"/>
            </a:ext>
          </a:extLst>
        </xdr:cNvPr>
        <xdr:cNvSpPr txBox="1">
          <a:spLocks noChangeArrowheads="1"/>
        </xdr:cNvSpPr>
      </xdr:nvSpPr>
      <xdr:spPr bwMode="auto">
        <a:xfrm>
          <a:off x="35196462" y="18964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3111" name="Text Box 15">
          <a:extLst>
            <a:ext uri="{FF2B5EF4-FFF2-40B4-BE49-F238E27FC236}">
              <a16:creationId xmlns:a16="http://schemas.microsoft.com/office/drawing/2014/main" id="{08106156-F8D9-4539-BE84-47567CDB95D8}"/>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213632"/>
    <xdr:sp macro="" textlink="">
      <xdr:nvSpPr>
        <xdr:cNvPr id="3112" name="Text Box 15">
          <a:extLst>
            <a:ext uri="{FF2B5EF4-FFF2-40B4-BE49-F238E27FC236}">
              <a16:creationId xmlns:a16="http://schemas.microsoft.com/office/drawing/2014/main" id="{492CFB6B-F8D6-4749-A6B2-B03060B5F0E1}"/>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3113" name="Text Box 15">
          <a:extLst>
            <a:ext uri="{FF2B5EF4-FFF2-40B4-BE49-F238E27FC236}">
              <a16:creationId xmlns:a16="http://schemas.microsoft.com/office/drawing/2014/main" id="{E508A0FA-A154-4C1B-8A87-FC6360ED4D08}"/>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213632"/>
    <xdr:sp macro="" textlink="">
      <xdr:nvSpPr>
        <xdr:cNvPr id="3114" name="Text Box 15">
          <a:extLst>
            <a:ext uri="{FF2B5EF4-FFF2-40B4-BE49-F238E27FC236}">
              <a16:creationId xmlns:a16="http://schemas.microsoft.com/office/drawing/2014/main" id="{A9F4AD5F-4224-4815-A241-925BFA14E007}"/>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3115" name="Text Box 15">
          <a:extLst>
            <a:ext uri="{FF2B5EF4-FFF2-40B4-BE49-F238E27FC236}">
              <a16:creationId xmlns:a16="http://schemas.microsoft.com/office/drawing/2014/main" id="{62BD5E83-F51F-433D-BB1B-EA33B13545FB}"/>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213632"/>
    <xdr:sp macro="" textlink="">
      <xdr:nvSpPr>
        <xdr:cNvPr id="3116" name="Text Box 15">
          <a:extLst>
            <a:ext uri="{FF2B5EF4-FFF2-40B4-BE49-F238E27FC236}">
              <a16:creationId xmlns:a16="http://schemas.microsoft.com/office/drawing/2014/main" id="{1C028ED9-D715-4955-A6CE-C0741C61F23F}"/>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3117" name="Text Box 15">
          <a:extLst>
            <a:ext uri="{FF2B5EF4-FFF2-40B4-BE49-F238E27FC236}">
              <a16:creationId xmlns:a16="http://schemas.microsoft.com/office/drawing/2014/main" id="{B8A577D8-CC95-43C9-B14A-ABB44ABB0D9C}"/>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213632"/>
    <xdr:sp macro="" textlink="">
      <xdr:nvSpPr>
        <xdr:cNvPr id="3118" name="Text Box 15">
          <a:extLst>
            <a:ext uri="{FF2B5EF4-FFF2-40B4-BE49-F238E27FC236}">
              <a16:creationId xmlns:a16="http://schemas.microsoft.com/office/drawing/2014/main" id="{BC33CC6B-EFDA-44B4-86D4-1EC4F4CD9A41}"/>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3119" name="Text Box 15">
          <a:extLst>
            <a:ext uri="{FF2B5EF4-FFF2-40B4-BE49-F238E27FC236}">
              <a16:creationId xmlns:a16="http://schemas.microsoft.com/office/drawing/2014/main" id="{2194F1E7-A533-470B-A498-DB97CE603EAC}"/>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213632"/>
    <xdr:sp macro="" textlink="">
      <xdr:nvSpPr>
        <xdr:cNvPr id="3120" name="Text Box 15">
          <a:extLst>
            <a:ext uri="{FF2B5EF4-FFF2-40B4-BE49-F238E27FC236}">
              <a16:creationId xmlns:a16="http://schemas.microsoft.com/office/drawing/2014/main" id="{63F732D1-8E2A-4CFE-803B-44451BCA8E1C}"/>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3121" name="Text Box 15">
          <a:extLst>
            <a:ext uri="{FF2B5EF4-FFF2-40B4-BE49-F238E27FC236}">
              <a16:creationId xmlns:a16="http://schemas.microsoft.com/office/drawing/2014/main" id="{A68BC802-351B-4884-BB5A-32119598F522}"/>
            </a:ext>
          </a:extLst>
        </xdr:cNvPr>
        <xdr:cNvSpPr txBox="1">
          <a:spLocks noChangeArrowheads="1"/>
        </xdr:cNvSpPr>
      </xdr:nvSpPr>
      <xdr:spPr bwMode="auto">
        <a:xfrm>
          <a:off x="3286442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213632"/>
    <xdr:sp macro="" textlink="">
      <xdr:nvSpPr>
        <xdr:cNvPr id="3122" name="Text Box 15">
          <a:extLst>
            <a:ext uri="{FF2B5EF4-FFF2-40B4-BE49-F238E27FC236}">
              <a16:creationId xmlns:a16="http://schemas.microsoft.com/office/drawing/2014/main" id="{892459B6-CBCB-4018-A1FB-E0A92C7391A8}"/>
            </a:ext>
          </a:extLst>
        </xdr:cNvPr>
        <xdr:cNvSpPr txBox="1">
          <a:spLocks noChangeArrowheads="1"/>
        </xdr:cNvSpPr>
      </xdr:nvSpPr>
      <xdr:spPr bwMode="auto">
        <a:xfrm>
          <a:off x="3286442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3123" name="Text Box 15">
          <a:extLst>
            <a:ext uri="{FF2B5EF4-FFF2-40B4-BE49-F238E27FC236}">
              <a16:creationId xmlns:a16="http://schemas.microsoft.com/office/drawing/2014/main" id="{2E1A1A39-ED5E-4B15-A27B-D59D9BBD20B4}"/>
            </a:ext>
          </a:extLst>
        </xdr:cNvPr>
        <xdr:cNvSpPr txBox="1">
          <a:spLocks noChangeArrowheads="1"/>
        </xdr:cNvSpPr>
      </xdr:nvSpPr>
      <xdr:spPr bwMode="auto">
        <a:xfrm>
          <a:off x="35194875" y="18538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213632"/>
    <xdr:sp macro="" textlink="">
      <xdr:nvSpPr>
        <xdr:cNvPr id="3124" name="Text Box 15">
          <a:extLst>
            <a:ext uri="{FF2B5EF4-FFF2-40B4-BE49-F238E27FC236}">
              <a16:creationId xmlns:a16="http://schemas.microsoft.com/office/drawing/2014/main" id="{B8399F69-30CB-413B-842D-AAD6723E9FFA}"/>
            </a:ext>
          </a:extLst>
        </xdr:cNvPr>
        <xdr:cNvSpPr txBox="1">
          <a:spLocks noChangeArrowheads="1"/>
        </xdr:cNvSpPr>
      </xdr:nvSpPr>
      <xdr:spPr bwMode="auto">
        <a:xfrm>
          <a:off x="35194875" y="18538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3125" name="Text Box 16">
          <a:extLst>
            <a:ext uri="{FF2B5EF4-FFF2-40B4-BE49-F238E27FC236}">
              <a16:creationId xmlns:a16="http://schemas.microsoft.com/office/drawing/2014/main" id="{BDE248C7-BF51-4C40-837C-5DD3DF669C1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3126" name="Text Box 17">
          <a:extLst>
            <a:ext uri="{FF2B5EF4-FFF2-40B4-BE49-F238E27FC236}">
              <a16:creationId xmlns:a16="http://schemas.microsoft.com/office/drawing/2014/main" id="{D140DF2C-219B-4488-89CE-93A600697318}"/>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3127" name="Text Box 18">
          <a:extLst>
            <a:ext uri="{FF2B5EF4-FFF2-40B4-BE49-F238E27FC236}">
              <a16:creationId xmlns:a16="http://schemas.microsoft.com/office/drawing/2014/main" id="{AACBD412-EBA8-440B-9416-75D59743F8EC}"/>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3128" name="Text Box 19">
          <a:extLst>
            <a:ext uri="{FF2B5EF4-FFF2-40B4-BE49-F238E27FC236}">
              <a16:creationId xmlns:a16="http://schemas.microsoft.com/office/drawing/2014/main" id="{8F3FB561-18E6-450C-BEC1-2EC17CC1CDD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3129" name="Text Box 16">
          <a:extLst>
            <a:ext uri="{FF2B5EF4-FFF2-40B4-BE49-F238E27FC236}">
              <a16:creationId xmlns:a16="http://schemas.microsoft.com/office/drawing/2014/main" id="{1DA940E4-6CCF-40BA-A421-504B3E0CD101}"/>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3130" name="Text Box 17">
          <a:extLst>
            <a:ext uri="{FF2B5EF4-FFF2-40B4-BE49-F238E27FC236}">
              <a16:creationId xmlns:a16="http://schemas.microsoft.com/office/drawing/2014/main" id="{F0B883EE-3F40-4E41-B236-66FA7A2D08BD}"/>
            </a:ext>
          </a:extLst>
        </xdr:cNvPr>
        <xdr:cNvSpPr txBox="1">
          <a:spLocks noChangeArrowheads="1"/>
        </xdr:cNvSpPr>
      </xdr:nvSpPr>
      <xdr:spPr bwMode="auto">
        <a:xfrm>
          <a:off x="3286442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15875</xdr:rowOff>
    </xdr:from>
    <xdr:ext cx="95250" cy="171450"/>
    <xdr:sp macro="" textlink="">
      <xdr:nvSpPr>
        <xdr:cNvPr id="3131" name="Text Box 18">
          <a:extLst>
            <a:ext uri="{FF2B5EF4-FFF2-40B4-BE49-F238E27FC236}">
              <a16:creationId xmlns:a16="http://schemas.microsoft.com/office/drawing/2014/main" id="{463A8146-02D8-4677-9A3B-6E722DBB38F2}"/>
            </a:ext>
          </a:extLst>
        </xdr:cNvPr>
        <xdr:cNvSpPr txBox="1">
          <a:spLocks noChangeArrowheads="1"/>
        </xdr:cNvSpPr>
      </xdr:nvSpPr>
      <xdr:spPr bwMode="auto">
        <a:xfrm>
          <a:off x="32866012" y="18049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32" name="Text Box 16">
          <a:extLst>
            <a:ext uri="{FF2B5EF4-FFF2-40B4-BE49-F238E27FC236}">
              <a16:creationId xmlns:a16="http://schemas.microsoft.com/office/drawing/2014/main" id="{D69A4A23-B24C-44FC-83C3-B15239DA1337}"/>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33" name="Text Box 17">
          <a:extLst>
            <a:ext uri="{FF2B5EF4-FFF2-40B4-BE49-F238E27FC236}">
              <a16:creationId xmlns:a16="http://schemas.microsoft.com/office/drawing/2014/main" id="{F9F4BE33-69F0-496C-A0C8-F998CDACF354}"/>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34" name="Text Box 18">
          <a:extLst>
            <a:ext uri="{FF2B5EF4-FFF2-40B4-BE49-F238E27FC236}">
              <a16:creationId xmlns:a16="http://schemas.microsoft.com/office/drawing/2014/main" id="{DDDC6B3D-D237-468B-B3C9-332B40696C2F}"/>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35" name="Text Box 19">
          <a:extLst>
            <a:ext uri="{FF2B5EF4-FFF2-40B4-BE49-F238E27FC236}">
              <a16:creationId xmlns:a16="http://schemas.microsoft.com/office/drawing/2014/main" id="{21DBE337-AB02-4D72-844B-546B4B047F08}"/>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36" name="Text Box 16">
          <a:extLst>
            <a:ext uri="{FF2B5EF4-FFF2-40B4-BE49-F238E27FC236}">
              <a16:creationId xmlns:a16="http://schemas.microsoft.com/office/drawing/2014/main" id="{692C3776-B424-4225-929A-850AA239E599}"/>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37" name="Text Box 15">
          <a:extLst>
            <a:ext uri="{FF2B5EF4-FFF2-40B4-BE49-F238E27FC236}">
              <a16:creationId xmlns:a16="http://schemas.microsoft.com/office/drawing/2014/main" id="{4A971A08-D7D4-4B37-9021-9395518D2597}"/>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38" name="Text Box 16">
          <a:extLst>
            <a:ext uri="{FF2B5EF4-FFF2-40B4-BE49-F238E27FC236}">
              <a16:creationId xmlns:a16="http://schemas.microsoft.com/office/drawing/2014/main" id="{B5ABF09E-91DF-4C41-981A-ADEAA4A8EBA3}"/>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39" name="Text Box 17">
          <a:extLst>
            <a:ext uri="{FF2B5EF4-FFF2-40B4-BE49-F238E27FC236}">
              <a16:creationId xmlns:a16="http://schemas.microsoft.com/office/drawing/2014/main" id="{CBEFD5B7-3F44-4D4F-A40A-3926BC2FA92A}"/>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40" name="Text Box 18">
          <a:extLst>
            <a:ext uri="{FF2B5EF4-FFF2-40B4-BE49-F238E27FC236}">
              <a16:creationId xmlns:a16="http://schemas.microsoft.com/office/drawing/2014/main" id="{3E11ACE4-17BD-4BC1-B385-FFCBD2C11FCC}"/>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41" name="Text Box 19">
          <a:extLst>
            <a:ext uri="{FF2B5EF4-FFF2-40B4-BE49-F238E27FC236}">
              <a16:creationId xmlns:a16="http://schemas.microsoft.com/office/drawing/2014/main" id="{E8A6D1C6-995B-4735-BA9F-3945E5E6ED5C}"/>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42" name="Text Box 16">
          <a:extLst>
            <a:ext uri="{FF2B5EF4-FFF2-40B4-BE49-F238E27FC236}">
              <a16:creationId xmlns:a16="http://schemas.microsoft.com/office/drawing/2014/main" id="{0C786040-E9EC-4692-A6F2-3D465EAA72FB}"/>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3143" name="Text Box 17">
          <a:extLst>
            <a:ext uri="{FF2B5EF4-FFF2-40B4-BE49-F238E27FC236}">
              <a16:creationId xmlns:a16="http://schemas.microsoft.com/office/drawing/2014/main" id="{A391503F-5F7A-4C3D-8C98-4EC3D67A11FF}"/>
            </a:ext>
          </a:extLst>
        </xdr:cNvPr>
        <xdr:cNvSpPr txBox="1">
          <a:spLocks noChangeArrowheads="1"/>
        </xdr:cNvSpPr>
      </xdr:nvSpPr>
      <xdr:spPr bwMode="auto">
        <a:xfrm>
          <a:off x="35194875" y="18034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26</xdr:row>
      <xdr:rowOff>15875</xdr:rowOff>
    </xdr:from>
    <xdr:ext cx="95250" cy="171450"/>
    <xdr:sp macro="" textlink="">
      <xdr:nvSpPr>
        <xdr:cNvPr id="3144" name="Text Box 18">
          <a:extLst>
            <a:ext uri="{FF2B5EF4-FFF2-40B4-BE49-F238E27FC236}">
              <a16:creationId xmlns:a16="http://schemas.microsoft.com/office/drawing/2014/main" id="{E4C6C65C-1943-47B1-847A-C5FBDE5E414B}"/>
            </a:ext>
          </a:extLst>
        </xdr:cNvPr>
        <xdr:cNvSpPr txBox="1">
          <a:spLocks noChangeArrowheads="1"/>
        </xdr:cNvSpPr>
      </xdr:nvSpPr>
      <xdr:spPr bwMode="auto">
        <a:xfrm>
          <a:off x="35196462" y="18049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45" name="Text Box 15">
          <a:extLst>
            <a:ext uri="{FF2B5EF4-FFF2-40B4-BE49-F238E27FC236}">
              <a16:creationId xmlns:a16="http://schemas.microsoft.com/office/drawing/2014/main" id="{8CA389DB-DC8D-4491-8191-B9D45C0DC704}"/>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46" name="Text Box 15">
          <a:extLst>
            <a:ext uri="{FF2B5EF4-FFF2-40B4-BE49-F238E27FC236}">
              <a16:creationId xmlns:a16="http://schemas.microsoft.com/office/drawing/2014/main" id="{DC7747FE-74DF-4DDE-B9BA-BCAE79A47562}"/>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47" name="Text Box 15">
          <a:extLst>
            <a:ext uri="{FF2B5EF4-FFF2-40B4-BE49-F238E27FC236}">
              <a16:creationId xmlns:a16="http://schemas.microsoft.com/office/drawing/2014/main" id="{8311B892-B4A0-40D8-94F5-BE108C96F767}"/>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48" name="Text Box 15">
          <a:extLst>
            <a:ext uri="{FF2B5EF4-FFF2-40B4-BE49-F238E27FC236}">
              <a16:creationId xmlns:a16="http://schemas.microsoft.com/office/drawing/2014/main" id="{45E0CBC2-34AF-4526-A66F-895D8AA29C9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49" name="Text Box 15">
          <a:extLst>
            <a:ext uri="{FF2B5EF4-FFF2-40B4-BE49-F238E27FC236}">
              <a16:creationId xmlns:a16="http://schemas.microsoft.com/office/drawing/2014/main" id="{8C6E2004-AC28-4E46-A22B-10ECA3D7223D}"/>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50" name="Text Box 15">
          <a:extLst>
            <a:ext uri="{FF2B5EF4-FFF2-40B4-BE49-F238E27FC236}">
              <a16:creationId xmlns:a16="http://schemas.microsoft.com/office/drawing/2014/main" id="{7C0B0F10-45F2-4983-A6B0-61C72D952250}"/>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51" name="Text Box 15">
          <a:extLst>
            <a:ext uri="{FF2B5EF4-FFF2-40B4-BE49-F238E27FC236}">
              <a16:creationId xmlns:a16="http://schemas.microsoft.com/office/drawing/2014/main" id="{5FDE56E2-E092-4F0B-A01B-C0116741741E}"/>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152" name="Text Box 15">
          <a:extLst>
            <a:ext uri="{FF2B5EF4-FFF2-40B4-BE49-F238E27FC236}">
              <a16:creationId xmlns:a16="http://schemas.microsoft.com/office/drawing/2014/main" id="{76DD6337-6485-464C-8E2A-B9F155AE815A}"/>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3153" name="Text Box 15">
          <a:extLst>
            <a:ext uri="{FF2B5EF4-FFF2-40B4-BE49-F238E27FC236}">
              <a16:creationId xmlns:a16="http://schemas.microsoft.com/office/drawing/2014/main" id="{753CB3C4-57C6-47DA-8174-7B525D960486}"/>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154" name="Text Box 15">
          <a:extLst>
            <a:ext uri="{FF2B5EF4-FFF2-40B4-BE49-F238E27FC236}">
              <a16:creationId xmlns:a16="http://schemas.microsoft.com/office/drawing/2014/main" id="{8757E567-2F12-42CB-92EB-C878700C71D9}"/>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213632"/>
    <xdr:sp macro="" textlink="">
      <xdr:nvSpPr>
        <xdr:cNvPr id="3155" name="Text Box 15">
          <a:extLst>
            <a:ext uri="{FF2B5EF4-FFF2-40B4-BE49-F238E27FC236}">
              <a16:creationId xmlns:a16="http://schemas.microsoft.com/office/drawing/2014/main" id="{C7916F1F-A8DE-4FB5-8BEA-FB498B0BB6B4}"/>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156" name="Text Box 15">
          <a:extLst>
            <a:ext uri="{FF2B5EF4-FFF2-40B4-BE49-F238E27FC236}">
              <a16:creationId xmlns:a16="http://schemas.microsoft.com/office/drawing/2014/main" id="{F595E0EF-CD28-40BE-A396-02978404A1F4}"/>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3157" name="Text Box 15">
          <a:extLst>
            <a:ext uri="{FF2B5EF4-FFF2-40B4-BE49-F238E27FC236}">
              <a16:creationId xmlns:a16="http://schemas.microsoft.com/office/drawing/2014/main" id="{6248C9B1-7F6C-42B7-BFDA-700D3ED980C2}"/>
            </a:ext>
          </a:extLst>
        </xdr:cNvPr>
        <xdr:cNvSpPr txBox="1">
          <a:spLocks noChangeArrowheads="1"/>
        </xdr:cNvSpPr>
      </xdr:nvSpPr>
      <xdr:spPr bwMode="auto">
        <a:xfrm>
          <a:off x="3286442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158" name="Text Box 15">
          <a:extLst>
            <a:ext uri="{FF2B5EF4-FFF2-40B4-BE49-F238E27FC236}">
              <a16:creationId xmlns:a16="http://schemas.microsoft.com/office/drawing/2014/main" id="{7140A759-1074-4B78-99C1-DBD5DF758B72}"/>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213632"/>
    <xdr:sp macro="" textlink="">
      <xdr:nvSpPr>
        <xdr:cNvPr id="3159" name="Text Box 15">
          <a:extLst>
            <a:ext uri="{FF2B5EF4-FFF2-40B4-BE49-F238E27FC236}">
              <a16:creationId xmlns:a16="http://schemas.microsoft.com/office/drawing/2014/main" id="{20E2C2AC-6C00-458D-BF81-CEDDBD87F5CF}"/>
            </a:ext>
          </a:extLst>
        </xdr:cNvPr>
        <xdr:cNvSpPr txBox="1">
          <a:spLocks noChangeArrowheads="1"/>
        </xdr:cNvSpPr>
      </xdr:nvSpPr>
      <xdr:spPr bwMode="auto">
        <a:xfrm>
          <a:off x="35194875" y="20367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60" name="Text Box 15">
          <a:extLst>
            <a:ext uri="{FF2B5EF4-FFF2-40B4-BE49-F238E27FC236}">
              <a16:creationId xmlns:a16="http://schemas.microsoft.com/office/drawing/2014/main" id="{3CB12E32-A9F0-4A64-923D-5BCF9998C984}"/>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61" name="Text Box 15">
          <a:extLst>
            <a:ext uri="{FF2B5EF4-FFF2-40B4-BE49-F238E27FC236}">
              <a16:creationId xmlns:a16="http://schemas.microsoft.com/office/drawing/2014/main" id="{32543B4C-14F2-4302-8620-701F827DC809}"/>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62" name="Text Box 15">
          <a:extLst>
            <a:ext uri="{FF2B5EF4-FFF2-40B4-BE49-F238E27FC236}">
              <a16:creationId xmlns:a16="http://schemas.microsoft.com/office/drawing/2014/main" id="{966F391A-38F3-4CF0-85DC-370D378E9800}"/>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63" name="Text Box 15">
          <a:extLst>
            <a:ext uri="{FF2B5EF4-FFF2-40B4-BE49-F238E27FC236}">
              <a16:creationId xmlns:a16="http://schemas.microsoft.com/office/drawing/2014/main" id="{B37FC1AB-1BBC-4DCC-825A-0C70A35230D2}"/>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64" name="Text Box 15">
          <a:extLst>
            <a:ext uri="{FF2B5EF4-FFF2-40B4-BE49-F238E27FC236}">
              <a16:creationId xmlns:a16="http://schemas.microsoft.com/office/drawing/2014/main" id="{70CCB903-FCA0-4407-BCC5-633FA22CC45E}"/>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65" name="Text Box 15">
          <a:extLst>
            <a:ext uri="{FF2B5EF4-FFF2-40B4-BE49-F238E27FC236}">
              <a16:creationId xmlns:a16="http://schemas.microsoft.com/office/drawing/2014/main" id="{B00D09E8-4161-4B63-BE25-FB6DE8D69711}"/>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66" name="Text Box 15">
          <a:extLst>
            <a:ext uri="{FF2B5EF4-FFF2-40B4-BE49-F238E27FC236}">
              <a16:creationId xmlns:a16="http://schemas.microsoft.com/office/drawing/2014/main" id="{AFA4836E-5C71-468C-BB09-93F457051951}"/>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67" name="Text Box 15">
          <a:extLst>
            <a:ext uri="{FF2B5EF4-FFF2-40B4-BE49-F238E27FC236}">
              <a16:creationId xmlns:a16="http://schemas.microsoft.com/office/drawing/2014/main" id="{BC2BB320-7B73-45D2-A9DD-2ED0C49ECF28}"/>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168" name="Text Box 15">
          <a:extLst>
            <a:ext uri="{FF2B5EF4-FFF2-40B4-BE49-F238E27FC236}">
              <a16:creationId xmlns:a16="http://schemas.microsoft.com/office/drawing/2014/main" id="{F4686054-F666-48D1-B838-E8863809440D}"/>
            </a:ext>
          </a:extLst>
        </xdr:cNvPr>
        <xdr:cNvSpPr txBox="1">
          <a:spLocks noChangeArrowheads="1"/>
        </xdr:cNvSpPr>
      </xdr:nvSpPr>
      <xdr:spPr bwMode="auto">
        <a:xfrm>
          <a:off x="3286442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3169" name="Text Box 15">
          <a:extLst>
            <a:ext uri="{FF2B5EF4-FFF2-40B4-BE49-F238E27FC236}">
              <a16:creationId xmlns:a16="http://schemas.microsoft.com/office/drawing/2014/main" id="{53BBFD28-B1B4-42DC-A6DB-3D9E3D5B820A}"/>
            </a:ext>
          </a:extLst>
        </xdr:cNvPr>
        <xdr:cNvSpPr txBox="1">
          <a:spLocks noChangeArrowheads="1"/>
        </xdr:cNvSpPr>
      </xdr:nvSpPr>
      <xdr:spPr bwMode="auto">
        <a:xfrm>
          <a:off x="35194875" y="17624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170" name="Text Box 15">
          <a:extLst>
            <a:ext uri="{FF2B5EF4-FFF2-40B4-BE49-F238E27FC236}">
              <a16:creationId xmlns:a16="http://schemas.microsoft.com/office/drawing/2014/main" id="{AAD75DC1-3F93-4115-A47B-558D8C1FB8AC}"/>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71" name="Text Box 16">
          <a:extLst>
            <a:ext uri="{FF2B5EF4-FFF2-40B4-BE49-F238E27FC236}">
              <a16:creationId xmlns:a16="http://schemas.microsoft.com/office/drawing/2014/main" id="{AD0B6663-104D-4FE3-9614-096EFFC81009}"/>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72" name="Text Box 17">
          <a:extLst>
            <a:ext uri="{FF2B5EF4-FFF2-40B4-BE49-F238E27FC236}">
              <a16:creationId xmlns:a16="http://schemas.microsoft.com/office/drawing/2014/main" id="{51721AB3-8E2C-4F30-B57D-0F9AB79B85E6}"/>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73" name="Text Box 18">
          <a:extLst>
            <a:ext uri="{FF2B5EF4-FFF2-40B4-BE49-F238E27FC236}">
              <a16:creationId xmlns:a16="http://schemas.microsoft.com/office/drawing/2014/main" id="{8CB27F97-3A64-4BB8-86E5-B1E34F48ABF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74" name="Text Box 19">
          <a:extLst>
            <a:ext uri="{FF2B5EF4-FFF2-40B4-BE49-F238E27FC236}">
              <a16:creationId xmlns:a16="http://schemas.microsoft.com/office/drawing/2014/main" id="{36458168-016C-4067-9873-46C5A181DDAC}"/>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75" name="Text Box 16">
          <a:extLst>
            <a:ext uri="{FF2B5EF4-FFF2-40B4-BE49-F238E27FC236}">
              <a16:creationId xmlns:a16="http://schemas.microsoft.com/office/drawing/2014/main" id="{FE7154BC-8FD4-46CE-9A18-B43FDA3973EF}"/>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76" name="Text Box 17">
          <a:extLst>
            <a:ext uri="{FF2B5EF4-FFF2-40B4-BE49-F238E27FC236}">
              <a16:creationId xmlns:a16="http://schemas.microsoft.com/office/drawing/2014/main" id="{BD2BF2A5-2B6B-4EC6-BD00-D77EDDD62D9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3177" name="Text Box 18">
          <a:extLst>
            <a:ext uri="{FF2B5EF4-FFF2-40B4-BE49-F238E27FC236}">
              <a16:creationId xmlns:a16="http://schemas.microsoft.com/office/drawing/2014/main" id="{086B7184-611C-43AD-B56F-A231F4EB332F}"/>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178" name="Text Box 15">
          <a:extLst>
            <a:ext uri="{FF2B5EF4-FFF2-40B4-BE49-F238E27FC236}">
              <a16:creationId xmlns:a16="http://schemas.microsoft.com/office/drawing/2014/main" id="{7505EC05-F1D4-4064-80A5-55E450EDFD9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79" name="Text Box 16">
          <a:extLst>
            <a:ext uri="{FF2B5EF4-FFF2-40B4-BE49-F238E27FC236}">
              <a16:creationId xmlns:a16="http://schemas.microsoft.com/office/drawing/2014/main" id="{42B7DE11-1EAE-45BC-AFF7-79D8CD19CD26}"/>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80" name="Text Box 17">
          <a:extLst>
            <a:ext uri="{FF2B5EF4-FFF2-40B4-BE49-F238E27FC236}">
              <a16:creationId xmlns:a16="http://schemas.microsoft.com/office/drawing/2014/main" id="{3D400CF0-6CF9-446A-96BF-D7C35726F225}"/>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81" name="Text Box 18">
          <a:extLst>
            <a:ext uri="{FF2B5EF4-FFF2-40B4-BE49-F238E27FC236}">
              <a16:creationId xmlns:a16="http://schemas.microsoft.com/office/drawing/2014/main" id="{947D94F6-2CB4-43F0-B128-91D5E1134127}"/>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82" name="Text Box 19">
          <a:extLst>
            <a:ext uri="{FF2B5EF4-FFF2-40B4-BE49-F238E27FC236}">
              <a16:creationId xmlns:a16="http://schemas.microsoft.com/office/drawing/2014/main" id="{B90838E5-F9EA-4DC1-AF3A-836B56BE75C9}"/>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83" name="Text Box 16">
          <a:extLst>
            <a:ext uri="{FF2B5EF4-FFF2-40B4-BE49-F238E27FC236}">
              <a16:creationId xmlns:a16="http://schemas.microsoft.com/office/drawing/2014/main" id="{D46D4132-BC1C-45EC-839F-8F1CC4B27F50}"/>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184" name="Text Box 17">
          <a:extLst>
            <a:ext uri="{FF2B5EF4-FFF2-40B4-BE49-F238E27FC236}">
              <a16:creationId xmlns:a16="http://schemas.microsoft.com/office/drawing/2014/main" id="{1E9D2DBD-BACF-4E34-8B3E-7D241DA5026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29</xdr:row>
      <xdr:rowOff>644525</xdr:rowOff>
    </xdr:from>
    <xdr:ext cx="95250" cy="171450"/>
    <xdr:sp macro="" textlink="">
      <xdr:nvSpPr>
        <xdr:cNvPr id="3185" name="Text Box 18">
          <a:extLst>
            <a:ext uri="{FF2B5EF4-FFF2-40B4-BE49-F238E27FC236}">
              <a16:creationId xmlns:a16="http://schemas.microsoft.com/office/drawing/2014/main" id="{38FEF833-9472-455F-BFB3-CA5903E9BA96}"/>
            </a:ext>
          </a:extLst>
        </xdr:cNvPr>
        <xdr:cNvSpPr txBox="1">
          <a:spLocks noChangeArrowheads="1"/>
        </xdr:cNvSpPr>
      </xdr:nvSpPr>
      <xdr:spPr bwMode="auto">
        <a:xfrm>
          <a:off x="32735837" y="21421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186" name="Text Box 15">
          <a:extLst>
            <a:ext uri="{FF2B5EF4-FFF2-40B4-BE49-F238E27FC236}">
              <a16:creationId xmlns:a16="http://schemas.microsoft.com/office/drawing/2014/main" id="{CAD8E9A9-05C7-4603-A34B-D155185FE742}"/>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187" name="Text Box 15">
          <a:extLst>
            <a:ext uri="{FF2B5EF4-FFF2-40B4-BE49-F238E27FC236}">
              <a16:creationId xmlns:a16="http://schemas.microsoft.com/office/drawing/2014/main" id="{42A2CF1E-0611-4F98-B621-07E0DA84A594}"/>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188" name="Text Box 15">
          <a:extLst>
            <a:ext uri="{FF2B5EF4-FFF2-40B4-BE49-F238E27FC236}">
              <a16:creationId xmlns:a16="http://schemas.microsoft.com/office/drawing/2014/main" id="{E7124F09-7A19-4F8A-BD30-28991D13065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189" name="Text Box 15">
          <a:extLst>
            <a:ext uri="{FF2B5EF4-FFF2-40B4-BE49-F238E27FC236}">
              <a16:creationId xmlns:a16="http://schemas.microsoft.com/office/drawing/2014/main" id="{6A95893F-FFD5-41E2-A0F1-29CD87C1F0F0}"/>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190" name="Text Box 15">
          <a:extLst>
            <a:ext uri="{FF2B5EF4-FFF2-40B4-BE49-F238E27FC236}">
              <a16:creationId xmlns:a16="http://schemas.microsoft.com/office/drawing/2014/main" id="{07842709-48D1-4C3E-B663-64253DB06A19}"/>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191" name="Text Box 15">
          <a:extLst>
            <a:ext uri="{FF2B5EF4-FFF2-40B4-BE49-F238E27FC236}">
              <a16:creationId xmlns:a16="http://schemas.microsoft.com/office/drawing/2014/main" id="{12EB2EEB-4C05-4BB2-BA6D-5BE3692AC98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192" name="Text Box 15">
          <a:extLst>
            <a:ext uri="{FF2B5EF4-FFF2-40B4-BE49-F238E27FC236}">
              <a16:creationId xmlns:a16="http://schemas.microsoft.com/office/drawing/2014/main" id="{41570956-6770-49EE-BAC8-FC44960400F7}"/>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193" name="Text Box 15">
          <a:extLst>
            <a:ext uri="{FF2B5EF4-FFF2-40B4-BE49-F238E27FC236}">
              <a16:creationId xmlns:a16="http://schemas.microsoft.com/office/drawing/2014/main" id="{2488F999-95CC-47AC-A100-B62FBB61665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194" name="Text Box 15">
          <a:extLst>
            <a:ext uri="{FF2B5EF4-FFF2-40B4-BE49-F238E27FC236}">
              <a16:creationId xmlns:a16="http://schemas.microsoft.com/office/drawing/2014/main" id="{83C08D7A-9139-406F-8FA4-F8878646482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195" name="Text Box 16">
          <a:extLst>
            <a:ext uri="{FF2B5EF4-FFF2-40B4-BE49-F238E27FC236}">
              <a16:creationId xmlns:a16="http://schemas.microsoft.com/office/drawing/2014/main" id="{B813AF99-9238-4939-A1E5-4E45A99989C2}"/>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196" name="Text Box 17">
          <a:extLst>
            <a:ext uri="{FF2B5EF4-FFF2-40B4-BE49-F238E27FC236}">
              <a16:creationId xmlns:a16="http://schemas.microsoft.com/office/drawing/2014/main" id="{0721ADFD-5D76-4BCF-9886-83716FAAEDFB}"/>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197" name="Text Box 18">
          <a:extLst>
            <a:ext uri="{FF2B5EF4-FFF2-40B4-BE49-F238E27FC236}">
              <a16:creationId xmlns:a16="http://schemas.microsoft.com/office/drawing/2014/main" id="{7C4FAC5E-3CF9-4946-AD4D-352CEB7AEEDC}"/>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198" name="Text Box 19">
          <a:extLst>
            <a:ext uri="{FF2B5EF4-FFF2-40B4-BE49-F238E27FC236}">
              <a16:creationId xmlns:a16="http://schemas.microsoft.com/office/drawing/2014/main" id="{8C8021F2-9D33-4DF8-ADFB-6891BEC714B6}"/>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199" name="Text Box 16">
          <a:extLst>
            <a:ext uri="{FF2B5EF4-FFF2-40B4-BE49-F238E27FC236}">
              <a16:creationId xmlns:a16="http://schemas.microsoft.com/office/drawing/2014/main" id="{3DD41ACE-309A-4567-9928-604901A1AC85}"/>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00" name="Text Box 17">
          <a:extLst>
            <a:ext uri="{FF2B5EF4-FFF2-40B4-BE49-F238E27FC236}">
              <a16:creationId xmlns:a16="http://schemas.microsoft.com/office/drawing/2014/main" id="{6A48F04E-CC1C-4919-A4AB-3A5AC3E45250}"/>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29</xdr:row>
      <xdr:rowOff>15875</xdr:rowOff>
    </xdr:from>
    <xdr:ext cx="95250" cy="171450"/>
    <xdr:sp macro="" textlink="">
      <xdr:nvSpPr>
        <xdr:cNvPr id="3201" name="Text Box 18">
          <a:extLst>
            <a:ext uri="{FF2B5EF4-FFF2-40B4-BE49-F238E27FC236}">
              <a16:creationId xmlns:a16="http://schemas.microsoft.com/office/drawing/2014/main" id="{BB92231A-E580-4C0A-A374-66286771B78B}"/>
            </a:ext>
          </a:extLst>
        </xdr:cNvPr>
        <xdr:cNvSpPr txBox="1">
          <a:spLocks noChangeArrowheads="1"/>
        </xdr:cNvSpPr>
      </xdr:nvSpPr>
      <xdr:spPr bwMode="auto">
        <a:xfrm>
          <a:off x="3519646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02" name="Text Box 15">
          <a:extLst>
            <a:ext uri="{FF2B5EF4-FFF2-40B4-BE49-F238E27FC236}">
              <a16:creationId xmlns:a16="http://schemas.microsoft.com/office/drawing/2014/main" id="{909A218A-A586-4C13-8460-76C481D8BF5E}"/>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03" name="Text Box 16">
          <a:extLst>
            <a:ext uri="{FF2B5EF4-FFF2-40B4-BE49-F238E27FC236}">
              <a16:creationId xmlns:a16="http://schemas.microsoft.com/office/drawing/2014/main" id="{C12FDCEF-702F-4F73-9A2F-BF6275867195}"/>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04" name="Text Box 17">
          <a:extLst>
            <a:ext uri="{FF2B5EF4-FFF2-40B4-BE49-F238E27FC236}">
              <a16:creationId xmlns:a16="http://schemas.microsoft.com/office/drawing/2014/main" id="{C06867A4-0F60-471B-A4F5-E131EA052746}"/>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05" name="Text Box 18">
          <a:extLst>
            <a:ext uri="{FF2B5EF4-FFF2-40B4-BE49-F238E27FC236}">
              <a16:creationId xmlns:a16="http://schemas.microsoft.com/office/drawing/2014/main" id="{8BF29D99-AA1D-4D92-A53D-C0342281029F}"/>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06" name="Text Box 19">
          <a:extLst>
            <a:ext uri="{FF2B5EF4-FFF2-40B4-BE49-F238E27FC236}">
              <a16:creationId xmlns:a16="http://schemas.microsoft.com/office/drawing/2014/main" id="{F88A0F48-CE17-45DD-8590-DEBBC374449D}"/>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07" name="Text Box 16">
          <a:extLst>
            <a:ext uri="{FF2B5EF4-FFF2-40B4-BE49-F238E27FC236}">
              <a16:creationId xmlns:a16="http://schemas.microsoft.com/office/drawing/2014/main" id="{78BA5243-0746-445C-8F07-259416165869}"/>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08" name="Text Box 17">
          <a:extLst>
            <a:ext uri="{FF2B5EF4-FFF2-40B4-BE49-F238E27FC236}">
              <a16:creationId xmlns:a16="http://schemas.microsoft.com/office/drawing/2014/main" id="{A8357613-C8DF-4BE5-9269-E8C2D6F3D47A}"/>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29</xdr:row>
      <xdr:rowOff>15875</xdr:rowOff>
    </xdr:from>
    <xdr:ext cx="95250" cy="171450"/>
    <xdr:sp macro="" textlink="">
      <xdr:nvSpPr>
        <xdr:cNvPr id="3209" name="Text Box 18">
          <a:extLst>
            <a:ext uri="{FF2B5EF4-FFF2-40B4-BE49-F238E27FC236}">
              <a16:creationId xmlns:a16="http://schemas.microsoft.com/office/drawing/2014/main" id="{2216D62B-B8DE-48B9-AA1B-21729858629D}"/>
            </a:ext>
          </a:extLst>
        </xdr:cNvPr>
        <xdr:cNvSpPr txBox="1">
          <a:spLocks noChangeArrowheads="1"/>
        </xdr:cNvSpPr>
      </xdr:nvSpPr>
      <xdr:spPr bwMode="auto">
        <a:xfrm>
          <a:off x="3519646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10" name="Text Box 15">
          <a:extLst>
            <a:ext uri="{FF2B5EF4-FFF2-40B4-BE49-F238E27FC236}">
              <a16:creationId xmlns:a16="http://schemas.microsoft.com/office/drawing/2014/main" id="{97F6FCC9-D4F7-4CF3-B02B-430DD694B183}"/>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11" name="Text Box 15">
          <a:extLst>
            <a:ext uri="{FF2B5EF4-FFF2-40B4-BE49-F238E27FC236}">
              <a16:creationId xmlns:a16="http://schemas.microsoft.com/office/drawing/2014/main" id="{20913D95-5CE8-4544-869F-04F9C2309857}"/>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12" name="Text Box 15">
          <a:extLst>
            <a:ext uri="{FF2B5EF4-FFF2-40B4-BE49-F238E27FC236}">
              <a16:creationId xmlns:a16="http://schemas.microsoft.com/office/drawing/2014/main" id="{E479D94B-F90E-452B-AB98-FE30FB81924F}"/>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13" name="Text Box 15">
          <a:extLst>
            <a:ext uri="{FF2B5EF4-FFF2-40B4-BE49-F238E27FC236}">
              <a16:creationId xmlns:a16="http://schemas.microsoft.com/office/drawing/2014/main" id="{A2D4442B-60B9-4DBB-9447-C44B6648029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14" name="Text Box 15">
          <a:extLst>
            <a:ext uri="{FF2B5EF4-FFF2-40B4-BE49-F238E27FC236}">
              <a16:creationId xmlns:a16="http://schemas.microsoft.com/office/drawing/2014/main" id="{18FE6F7F-6C65-456B-AD87-57F617F1FA78}"/>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15" name="Text Box 15">
          <a:extLst>
            <a:ext uri="{FF2B5EF4-FFF2-40B4-BE49-F238E27FC236}">
              <a16:creationId xmlns:a16="http://schemas.microsoft.com/office/drawing/2014/main" id="{FA5F4FC3-8DD9-45E4-8B41-80F18036F33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16" name="Text Box 15">
          <a:extLst>
            <a:ext uri="{FF2B5EF4-FFF2-40B4-BE49-F238E27FC236}">
              <a16:creationId xmlns:a16="http://schemas.microsoft.com/office/drawing/2014/main" id="{5971F68B-F5B8-4F2E-A332-32504A5963C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17" name="Text Box 15">
          <a:extLst>
            <a:ext uri="{FF2B5EF4-FFF2-40B4-BE49-F238E27FC236}">
              <a16:creationId xmlns:a16="http://schemas.microsoft.com/office/drawing/2014/main" id="{CECDFBA8-3985-41EB-8316-9067B2CA5EAA}"/>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18" name="Text Box 15">
          <a:extLst>
            <a:ext uri="{FF2B5EF4-FFF2-40B4-BE49-F238E27FC236}">
              <a16:creationId xmlns:a16="http://schemas.microsoft.com/office/drawing/2014/main" id="{1C2F274B-A010-421D-933B-0892F1659A3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19" name="Text Box 15">
          <a:extLst>
            <a:ext uri="{FF2B5EF4-FFF2-40B4-BE49-F238E27FC236}">
              <a16:creationId xmlns:a16="http://schemas.microsoft.com/office/drawing/2014/main" id="{8E67D9C5-E527-43F9-8029-6AE64813477A}"/>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0" name="Text Box 15">
          <a:extLst>
            <a:ext uri="{FF2B5EF4-FFF2-40B4-BE49-F238E27FC236}">
              <a16:creationId xmlns:a16="http://schemas.microsoft.com/office/drawing/2014/main" id="{52DCCA7C-BC5C-4696-BF30-FA3E3595346A}"/>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1" name="Text Box 15">
          <a:extLst>
            <a:ext uri="{FF2B5EF4-FFF2-40B4-BE49-F238E27FC236}">
              <a16:creationId xmlns:a16="http://schemas.microsoft.com/office/drawing/2014/main" id="{AAC0D9B2-5A88-483C-8374-04BE6FBE7052}"/>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2" name="Text Box 15">
          <a:extLst>
            <a:ext uri="{FF2B5EF4-FFF2-40B4-BE49-F238E27FC236}">
              <a16:creationId xmlns:a16="http://schemas.microsoft.com/office/drawing/2014/main" id="{5EBED72E-5870-4F3C-AF53-C2AFCE0D606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3" name="Text Box 15">
          <a:extLst>
            <a:ext uri="{FF2B5EF4-FFF2-40B4-BE49-F238E27FC236}">
              <a16:creationId xmlns:a16="http://schemas.microsoft.com/office/drawing/2014/main" id="{034A050A-DD77-47D0-B5AE-68A5EB9B89E1}"/>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4" name="Text Box 15">
          <a:extLst>
            <a:ext uri="{FF2B5EF4-FFF2-40B4-BE49-F238E27FC236}">
              <a16:creationId xmlns:a16="http://schemas.microsoft.com/office/drawing/2014/main" id="{227E79C4-2DA5-46AB-93A7-FE8B7C9DF558}"/>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5" name="Text Box 15">
          <a:extLst>
            <a:ext uri="{FF2B5EF4-FFF2-40B4-BE49-F238E27FC236}">
              <a16:creationId xmlns:a16="http://schemas.microsoft.com/office/drawing/2014/main" id="{CC47FCD0-D68A-4B03-BD56-539C360DF45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6" name="Text Box 15">
          <a:extLst>
            <a:ext uri="{FF2B5EF4-FFF2-40B4-BE49-F238E27FC236}">
              <a16:creationId xmlns:a16="http://schemas.microsoft.com/office/drawing/2014/main" id="{B18D4B25-0EF0-4D07-A805-E71F1F7E7A37}"/>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7" name="Text Box 15">
          <a:extLst>
            <a:ext uri="{FF2B5EF4-FFF2-40B4-BE49-F238E27FC236}">
              <a16:creationId xmlns:a16="http://schemas.microsoft.com/office/drawing/2014/main" id="{6759121B-5C95-4403-8BCB-AE97F33B3C9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8" name="Text Box 15">
          <a:extLst>
            <a:ext uri="{FF2B5EF4-FFF2-40B4-BE49-F238E27FC236}">
              <a16:creationId xmlns:a16="http://schemas.microsoft.com/office/drawing/2014/main" id="{28849086-C0A6-4986-9884-47614E4E9917}"/>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29" name="Text Box 15">
          <a:extLst>
            <a:ext uri="{FF2B5EF4-FFF2-40B4-BE49-F238E27FC236}">
              <a16:creationId xmlns:a16="http://schemas.microsoft.com/office/drawing/2014/main" id="{C2D90C68-2768-4FBF-AD4F-558D56DD1AE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30" name="Text Box 15">
          <a:extLst>
            <a:ext uri="{FF2B5EF4-FFF2-40B4-BE49-F238E27FC236}">
              <a16:creationId xmlns:a16="http://schemas.microsoft.com/office/drawing/2014/main" id="{0EF374BE-8B97-4A6D-93C9-7332D6631011}"/>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31" name="Text Box 15">
          <a:extLst>
            <a:ext uri="{FF2B5EF4-FFF2-40B4-BE49-F238E27FC236}">
              <a16:creationId xmlns:a16="http://schemas.microsoft.com/office/drawing/2014/main" id="{984CCD95-E27D-4E56-A55C-5C9B3C1DCA12}"/>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28</xdr:row>
      <xdr:rowOff>1171575</xdr:rowOff>
    </xdr:from>
    <xdr:ext cx="95250" cy="442269"/>
    <xdr:sp macro="" textlink="">
      <xdr:nvSpPr>
        <xdr:cNvPr id="3232" name="Text Box 15">
          <a:extLst>
            <a:ext uri="{FF2B5EF4-FFF2-40B4-BE49-F238E27FC236}">
              <a16:creationId xmlns:a16="http://schemas.microsoft.com/office/drawing/2014/main" id="{1659C82D-1B3F-4F54-AE7D-1E81BC4AA5F0}"/>
            </a:ext>
          </a:extLst>
        </xdr:cNvPr>
        <xdr:cNvSpPr txBox="1">
          <a:spLocks noChangeArrowheads="1"/>
        </xdr:cNvSpPr>
      </xdr:nvSpPr>
      <xdr:spPr bwMode="auto">
        <a:xfrm>
          <a:off x="34966275" y="2077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28</xdr:row>
      <xdr:rowOff>771525</xdr:rowOff>
    </xdr:from>
    <xdr:ext cx="95250" cy="442269"/>
    <xdr:sp macro="" textlink="">
      <xdr:nvSpPr>
        <xdr:cNvPr id="3233" name="Text Box 15">
          <a:extLst>
            <a:ext uri="{FF2B5EF4-FFF2-40B4-BE49-F238E27FC236}">
              <a16:creationId xmlns:a16="http://schemas.microsoft.com/office/drawing/2014/main" id="{135C4CF4-3AAF-47BD-8647-FB0DBBC3D690}"/>
            </a:ext>
          </a:extLst>
        </xdr:cNvPr>
        <xdr:cNvSpPr txBox="1">
          <a:spLocks noChangeArrowheads="1"/>
        </xdr:cNvSpPr>
      </xdr:nvSpPr>
      <xdr:spPr bwMode="auto">
        <a:xfrm>
          <a:off x="35118675" y="20634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34" name="Text Box 15">
          <a:extLst>
            <a:ext uri="{FF2B5EF4-FFF2-40B4-BE49-F238E27FC236}">
              <a16:creationId xmlns:a16="http://schemas.microsoft.com/office/drawing/2014/main" id="{CB30C55F-7051-4BAF-887D-A2BE1072AAC9}"/>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35" name="Text Box 15">
          <a:extLst>
            <a:ext uri="{FF2B5EF4-FFF2-40B4-BE49-F238E27FC236}">
              <a16:creationId xmlns:a16="http://schemas.microsoft.com/office/drawing/2014/main" id="{81E50058-F436-42AC-8FEE-8E5296F1684A}"/>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36" name="Text Box 15">
          <a:extLst>
            <a:ext uri="{FF2B5EF4-FFF2-40B4-BE49-F238E27FC236}">
              <a16:creationId xmlns:a16="http://schemas.microsoft.com/office/drawing/2014/main" id="{46D6BFBE-19CE-4653-8302-C3A6852EAF5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37" name="Text Box 15">
          <a:extLst>
            <a:ext uri="{FF2B5EF4-FFF2-40B4-BE49-F238E27FC236}">
              <a16:creationId xmlns:a16="http://schemas.microsoft.com/office/drawing/2014/main" id="{25A395D7-D143-4313-9D63-6638DF872550}"/>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38" name="Text Box 15">
          <a:extLst>
            <a:ext uri="{FF2B5EF4-FFF2-40B4-BE49-F238E27FC236}">
              <a16:creationId xmlns:a16="http://schemas.microsoft.com/office/drawing/2014/main" id="{75F241B3-746B-4E3C-8C49-3C3C89AEF0E2}"/>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39" name="Text Box 15">
          <a:extLst>
            <a:ext uri="{FF2B5EF4-FFF2-40B4-BE49-F238E27FC236}">
              <a16:creationId xmlns:a16="http://schemas.microsoft.com/office/drawing/2014/main" id="{29B8FEEF-6E8D-46BC-817F-C5284B43AFB2}"/>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40" name="Text Box 15">
          <a:extLst>
            <a:ext uri="{FF2B5EF4-FFF2-40B4-BE49-F238E27FC236}">
              <a16:creationId xmlns:a16="http://schemas.microsoft.com/office/drawing/2014/main" id="{359D9279-22FB-4E11-9CC0-A219B4C1A741}"/>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41" name="Text Box 15">
          <a:extLst>
            <a:ext uri="{FF2B5EF4-FFF2-40B4-BE49-F238E27FC236}">
              <a16:creationId xmlns:a16="http://schemas.microsoft.com/office/drawing/2014/main" id="{9F427B48-C90D-4FF4-88EB-D41788916B2B}"/>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42" name="Text Box 15">
          <a:extLst>
            <a:ext uri="{FF2B5EF4-FFF2-40B4-BE49-F238E27FC236}">
              <a16:creationId xmlns:a16="http://schemas.microsoft.com/office/drawing/2014/main" id="{4B5260CB-20F2-4FFB-A68D-E14EBF0FC2B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43" name="Text Box 16">
          <a:extLst>
            <a:ext uri="{FF2B5EF4-FFF2-40B4-BE49-F238E27FC236}">
              <a16:creationId xmlns:a16="http://schemas.microsoft.com/office/drawing/2014/main" id="{1487E180-F0CF-4A31-AC8D-F268E0FB3226}"/>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44" name="Text Box 17">
          <a:extLst>
            <a:ext uri="{FF2B5EF4-FFF2-40B4-BE49-F238E27FC236}">
              <a16:creationId xmlns:a16="http://schemas.microsoft.com/office/drawing/2014/main" id="{3FF08E7B-D794-4BD7-B392-9B9E55CBFBC2}"/>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45" name="Text Box 18">
          <a:extLst>
            <a:ext uri="{FF2B5EF4-FFF2-40B4-BE49-F238E27FC236}">
              <a16:creationId xmlns:a16="http://schemas.microsoft.com/office/drawing/2014/main" id="{C0BDBE73-C261-4CFF-AEEE-7858B311A44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46" name="Text Box 19">
          <a:extLst>
            <a:ext uri="{FF2B5EF4-FFF2-40B4-BE49-F238E27FC236}">
              <a16:creationId xmlns:a16="http://schemas.microsoft.com/office/drawing/2014/main" id="{D671DF16-E654-4698-B9D6-3A7373CF52E8}"/>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47" name="Text Box 15">
          <a:extLst>
            <a:ext uri="{FF2B5EF4-FFF2-40B4-BE49-F238E27FC236}">
              <a16:creationId xmlns:a16="http://schemas.microsoft.com/office/drawing/2014/main" id="{7ED15AC0-30B5-40F5-B65B-6CCE8EB8C659}"/>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48" name="Text Box 16">
          <a:extLst>
            <a:ext uri="{FF2B5EF4-FFF2-40B4-BE49-F238E27FC236}">
              <a16:creationId xmlns:a16="http://schemas.microsoft.com/office/drawing/2014/main" id="{193A28A0-032C-48C4-ACD7-744C13F8A2D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49" name="Text Box 17">
          <a:extLst>
            <a:ext uri="{FF2B5EF4-FFF2-40B4-BE49-F238E27FC236}">
              <a16:creationId xmlns:a16="http://schemas.microsoft.com/office/drawing/2014/main" id="{4A4E768F-E911-476F-8758-0A8D1A6EB631}"/>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3250" name="Text Box 18">
          <a:extLst>
            <a:ext uri="{FF2B5EF4-FFF2-40B4-BE49-F238E27FC236}">
              <a16:creationId xmlns:a16="http://schemas.microsoft.com/office/drawing/2014/main" id="{D1F04B11-482D-4A66-A59F-E8241F1A59D3}"/>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251" name="Text Box 15">
          <a:extLst>
            <a:ext uri="{FF2B5EF4-FFF2-40B4-BE49-F238E27FC236}">
              <a16:creationId xmlns:a16="http://schemas.microsoft.com/office/drawing/2014/main" id="{C6A9EFCC-BE83-42A3-8F0F-66FC07D61162}"/>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52" name="Text Box 15">
          <a:extLst>
            <a:ext uri="{FF2B5EF4-FFF2-40B4-BE49-F238E27FC236}">
              <a16:creationId xmlns:a16="http://schemas.microsoft.com/office/drawing/2014/main" id="{318F42F4-D72D-435D-ADBF-52FD4DFE26CD}"/>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53" name="Text Box 15">
          <a:extLst>
            <a:ext uri="{FF2B5EF4-FFF2-40B4-BE49-F238E27FC236}">
              <a16:creationId xmlns:a16="http://schemas.microsoft.com/office/drawing/2014/main" id="{11C10577-29E0-4EB0-90F6-5EDC3D1AB8B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254" name="Text Box 15">
          <a:extLst>
            <a:ext uri="{FF2B5EF4-FFF2-40B4-BE49-F238E27FC236}">
              <a16:creationId xmlns:a16="http://schemas.microsoft.com/office/drawing/2014/main" id="{ADC08A70-B423-4648-BFEB-01EFF9C3641A}"/>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55" name="Text Box 15">
          <a:extLst>
            <a:ext uri="{FF2B5EF4-FFF2-40B4-BE49-F238E27FC236}">
              <a16:creationId xmlns:a16="http://schemas.microsoft.com/office/drawing/2014/main" id="{293350E3-4978-461F-84F9-E843A12985A6}"/>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56" name="Text Box 16">
          <a:extLst>
            <a:ext uri="{FF2B5EF4-FFF2-40B4-BE49-F238E27FC236}">
              <a16:creationId xmlns:a16="http://schemas.microsoft.com/office/drawing/2014/main" id="{3DBCB044-F04D-4578-89FA-752CD25A6068}"/>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57" name="Text Box 17">
          <a:extLst>
            <a:ext uri="{FF2B5EF4-FFF2-40B4-BE49-F238E27FC236}">
              <a16:creationId xmlns:a16="http://schemas.microsoft.com/office/drawing/2014/main" id="{9735A42E-F0DE-47A7-8B26-89A3E22786AB}"/>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58" name="Text Box 18">
          <a:extLst>
            <a:ext uri="{FF2B5EF4-FFF2-40B4-BE49-F238E27FC236}">
              <a16:creationId xmlns:a16="http://schemas.microsoft.com/office/drawing/2014/main" id="{5DEA6A2F-142A-4448-B1D5-30BE1F9C7521}"/>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59" name="Text Box 19">
          <a:extLst>
            <a:ext uri="{FF2B5EF4-FFF2-40B4-BE49-F238E27FC236}">
              <a16:creationId xmlns:a16="http://schemas.microsoft.com/office/drawing/2014/main" id="{8765C7E2-1509-406A-A89D-D6DA42923715}"/>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60" name="Text Box 15">
          <a:extLst>
            <a:ext uri="{FF2B5EF4-FFF2-40B4-BE49-F238E27FC236}">
              <a16:creationId xmlns:a16="http://schemas.microsoft.com/office/drawing/2014/main" id="{BBC405BA-49EA-4D35-AE42-5C433A4ED76B}"/>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61" name="Text Box 16">
          <a:extLst>
            <a:ext uri="{FF2B5EF4-FFF2-40B4-BE49-F238E27FC236}">
              <a16:creationId xmlns:a16="http://schemas.microsoft.com/office/drawing/2014/main" id="{BC046AE3-2B72-4193-A41D-AD788C48E562}"/>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62" name="Text Box 17">
          <a:extLst>
            <a:ext uri="{FF2B5EF4-FFF2-40B4-BE49-F238E27FC236}">
              <a16:creationId xmlns:a16="http://schemas.microsoft.com/office/drawing/2014/main" id="{499BBC0F-9229-4F30-952B-2C831F219B95}"/>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29</xdr:row>
      <xdr:rowOff>711200</xdr:rowOff>
    </xdr:from>
    <xdr:ext cx="95250" cy="171450"/>
    <xdr:sp macro="" textlink="">
      <xdr:nvSpPr>
        <xdr:cNvPr id="3263" name="Text Box 18">
          <a:extLst>
            <a:ext uri="{FF2B5EF4-FFF2-40B4-BE49-F238E27FC236}">
              <a16:creationId xmlns:a16="http://schemas.microsoft.com/office/drawing/2014/main" id="{09330B9B-5452-4015-9A78-D9A0EDD7B083}"/>
            </a:ext>
          </a:extLst>
        </xdr:cNvPr>
        <xdr:cNvSpPr txBox="1">
          <a:spLocks noChangeArrowheads="1"/>
        </xdr:cNvSpPr>
      </xdr:nvSpPr>
      <xdr:spPr bwMode="auto">
        <a:xfrm>
          <a:off x="35199637" y="2148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264" name="Text Box 15">
          <a:extLst>
            <a:ext uri="{FF2B5EF4-FFF2-40B4-BE49-F238E27FC236}">
              <a16:creationId xmlns:a16="http://schemas.microsoft.com/office/drawing/2014/main" id="{6EB898D7-E689-458C-B6F2-E49EF27AD4E4}"/>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65" name="Text Box 15">
          <a:extLst>
            <a:ext uri="{FF2B5EF4-FFF2-40B4-BE49-F238E27FC236}">
              <a16:creationId xmlns:a16="http://schemas.microsoft.com/office/drawing/2014/main" id="{589716A4-D332-4D6D-81E4-EAD856740DCB}"/>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66" name="Text Box 15">
          <a:extLst>
            <a:ext uri="{FF2B5EF4-FFF2-40B4-BE49-F238E27FC236}">
              <a16:creationId xmlns:a16="http://schemas.microsoft.com/office/drawing/2014/main" id="{70583803-7AF5-443B-B72F-0D2AA13BA1C1}"/>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267" name="Text Box 15">
          <a:extLst>
            <a:ext uri="{FF2B5EF4-FFF2-40B4-BE49-F238E27FC236}">
              <a16:creationId xmlns:a16="http://schemas.microsoft.com/office/drawing/2014/main" id="{BA0DD4A5-35E2-4F31-AB2D-696371A33036}"/>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68" name="Text Box 15">
          <a:extLst>
            <a:ext uri="{FF2B5EF4-FFF2-40B4-BE49-F238E27FC236}">
              <a16:creationId xmlns:a16="http://schemas.microsoft.com/office/drawing/2014/main" id="{1D9C458A-3CA4-483F-83FE-DB6CC513C68E}"/>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69" name="Text Box 15">
          <a:extLst>
            <a:ext uri="{FF2B5EF4-FFF2-40B4-BE49-F238E27FC236}">
              <a16:creationId xmlns:a16="http://schemas.microsoft.com/office/drawing/2014/main" id="{CD47DE0C-C25A-4BE1-90FF-5E822A3CFEBD}"/>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270" name="Text Box 15">
          <a:extLst>
            <a:ext uri="{FF2B5EF4-FFF2-40B4-BE49-F238E27FC236}">
              <a16:creationId xmlns:a16="http://schemas.microsoft.com/office/drawing/2014/main" id="{A58F24F4-034F-421C-8675-C00E07AE45D3}"/>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71" name="Text Box 15">
          <a:extLst>
            <a:ext uri="{FF2B5EF4-FFF2-40B4-BE49-F238E27FC236}">
              <a16:creationId xmlns:a16="http://schemas.microsoft.com/office/drawing/2014/main" id="{F907E58D-8F70-4B80-AD62-A15787C14A00}"/>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72" name="Text Box 15">
          <a:extLst>
            <a:ext uri="{FF2B5EF4-FFF2-40B4-BE49-F238E27FC236}">
              <a16:creationId xmlns:a16="http://schemas.microsoft.com/office/drawing/2014/main" id="{16C9B503-8D30-4CB1-8E01-84E84C24EC9A}"/>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273" name="Text Box 15">
          <a:extLst>
            <a:ext uri="{FF2B5EF4-FFF2-40B4-BE49-F238E27FC236}">
              <a16:creationId xmlns:a16="http://schemas.microsoft.com/office/drawing/2014/main" id="{0CAD6889-A4E0-4866-B0BB-D1205025E60E}"/>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274" name="Text Box 15">
          <a:extLst>
            <a:ext uri="{FF2B5EF4-FFF2-40B4-BE49-F238E27FC236}">
              <a16:creationId xmlns:a16="http://schemas.microsoft.com/office/drawing/2014/main" id="{A54774EE-5E65-417F-9D0E-EC6EB8EC61D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275" name="Text Box 15">
          <a:extLst>
            <a:ext uri="{FF2B5EF4-FFF2-40B4-BE49-F238E27FC236}">
              <a16:creationId xmlns:a16="http://schemas.microsoft.com/office/drawing/2014/main" id="{5C7CE67F-6182-4CED-A655-7607FCA1C726}"/>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76" name="Text Box 15">
          <a:extLst>
            <a:ext uri="{FF2B5EF4-FFF2-40B4-BE49-F238E27FC236}">
              <a16:creationId xmlns:a16="http://schemas.microsoft.com/office/drawing/2014/main" id="{FAFDB7D5-8C46-4B72-9480-740AFABFEA96}"/>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77" name="Text Box 15">
          <a:extLst>
            <a:ext uri="{FF2B5EF4-FFF2-40B4-BE49-F238E27FC236}">
              <a16:creationId xmlns:a16="http://schemas.microsoft.com/office/drawing/2014/main" id="{5B44B656-6009-46CF-B9D4-6B1A3C00EF55}"/>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278" name="Text Box 15">
          <a:extLst>
            <a:ext uri="{FF2B5EF4-FFF2-40B4-BE49-F238E27FC236}">
              <a16:creationId xmlns:a16="http://schemas.microsoft.com/office/drawing/2014/main" id="{55F3712F-38CE-46B7-8E05-D2C0A30FE2C7}"/>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28</xdr:row>
      <xdr:rowOff>504825</xdr:rowOff>
    </xdr:from>
    <xdr:ext cx="95250" cy="442269"/>
    <xdr:sp macro="" textlink="">
      <xdr:nvSpPr>
        <xdr:cNvPr id="3279" name="Text Box 15">
          <a:extLst>
            <a:ext uri="{FF2B5EF4-FFF2-40B4-BE49-F238E27FC236}">
              <a16:creationId xmlns:a16="http://schemas.microsoft.com/office/drawing/2014/main" id="{8C197D98-6C8B-482B-B385-6326B99FEB39}"/>
            </a:ext>
          </a:extLst>
        </xdr:cNvPr>
        <xdr:cNvSpPr txBox="1">
          <a:spLocks noChangeArrowheads="1"/>
        </xdr:cNvSpPr>
      </xdr:nvSpPr>
      <xdr:spPr bwMode="auto">
        <a:xfrm>
          <a:off x="352266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80" name="Text Box 15">
          <a:extLst>
            <a:ext uri="{FF2B5EF4-FFF2-40B4-BE49-F238E27FC236}">
              <a16:creationId xmlns:a16="http://schemas.microsoft.com/office/drawing/2014/main" id="{9D2268E9-684B-450A-A02C-7E8B3262BF93}"/>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281" name="Text Box 15">
          <a:extLst>
            <a:ext uri="{FF2B5EF4-FFF2-40B4-BE49-F238E27FC236}">
              <a16:creationId xmlns:a16="http://schemas.microsoft.com/office/drawing/2014/main" id="{F32BC8E5-AC87-4D41-AB9C-2B36F2D1EDB6}"/>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282" name="Text Box 15">
          <a:extLst>
            <a:ext uri="{FF2B5EF4-FFF2-40B4-BE49-F238E27FC236}">
              <a16:creationId xmlns:a16="http://schemas.microsoft.com/office/drawing/2014/main" id="{A7B962A3-8FC3-483C-84F6-82590C167CF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283" name="Text Box 15">
          <a:extLst>
            <a:ext uri="{FF2B5EF4-FFF2-40B4-BE49-F238E27FC236}">
              <a16:creationId xmlns:a16="http://schemas.microsoft.com/office/drawing/2014/main" id="{DB804585-7A40-443F-9B5D-F896685953A5}"/>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29</xdr:row>
      <xdr:rowOff>219075</xdr:rowOff>
    </xdr:from>
    <xdr:ext cx="95250" cy="442269"/>
    <xdr:sp macro="" textlink="">
      <xdr:nvSpPr>
        <xdr:cNvPr id="3284" name="Text Box 15">
          <a:extLst>
            <a:ext uri="{FF2B5EF4-FFF2-40B4-BE49-F238E27FC236}">
              <a16:creationId xmlns:a16="http://schemas.microsoft.com/office/drawing/2014/main" id="{CD1DA827-A8FD-4088-B4A4-1B0A8A660A91}"/>
            </a:ext>
          </a:extLst>
        </xdr:cNvPr>
        <xdr:cNvSpPr txBox="1">
          <a:spLocks noChangeArrowheads="1"/>
        </xdr:cNvSpPr>
      </xdr:nvSpPr>
      <xdr:spPr bwMode="auto">
        <a:xfrm>
          <a:off x="32829500" y="2099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85" name="Text Box 15">
          <a:extLst>
            <a:ext uri="{FF2B5EF4-FFF2-40B4-BE49-F238E27FC236}">
              <a16:creationId xmlns:a16="http://schemas.microsoft.com/office/drawing/2014/main" id="{E022F03F-84AF-4F93-AAB4-3C1FB1E440B9}"/>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286" name="Text Box 15">
          <a:extLst>
            <a:ext uri="{FF2B5EF4-FFF2-40B4-BE49-F238E27FC236}">
              <a16:creationId xmlns:a16="http://schemas.microsoft.com/office/drawing/2014/main" id="{A0576472-44EC-489E-BE91-356742A64987}"/>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87" name="Text Box 16">
          <a:extLst>
            <a:ext uri="{FF2B5EF4-FFF2-40B4-BE49-F238E27FC236}">
              <a16:creationId xmlns:a16="http://schemas.microsoft.com/office/drawing/2014/main" id="{38AB5D5D-6436-40D8-8158-AF9036E270E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88" name="Text Box 17">
          <a:extLst>
            <a:ext uri="{FF2B5EF4-FFF2-40B4-BE49-F238E27FC236}">
              <a16:creationId xmlns:a16="http://schemas.microsoft.com/office/drawing/2014/main" id="{AF405BD4-FF52-4064-A4CA-288B6D6B4C9B}"/>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89" name="Text Box 18">
          <a:extLst>
            <a:ext uri="{FF2B5EF4-FFF2-40B4-BE49-F238E27FC236}">
              <a16:creationId xmlns:a16="http://schemas.microsoft.com/office/drawing/2014/main" id="{390D7E8B-8C81-4D61-8484-30AF6CD0ED03}"/>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90" name="Text Box 19">
          <a:extLst>
            <a:ext uri="{FF2B5EF4-FFF2-40B4-BE49-F238E27FC236}">
              <a16:creationId xmlns:a16="http://schemas.microsoft.com/office/drawing/2014/main" id="{E7673505-805C-4F85-B088-E28750860714}"/>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91" name="Text Box 16">
          <a:extLst>
            <a:ext uri="{FF2B5EF4-FFF2-40B4-BE49-F238E27FC236}">
              <a16:creationId xmlns:a16="http://schemas.microsoft.com/office/drawing/2014/main" id="{CE045310-3D48-4714-B4EA-54AEC1C7BE99}"/>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3292" name="Text Box 17">
          <a:extLst>
            <a:ext uri="{FF2B5EF4-FFF2-40B4-BE49-F238E27FC236}">
              <a16:creationId xmlns:a16="http://schemas.microsoft.com/office/drawing/2014/main" id="{6FCBC26A-269B-43F8-84F8-3F678334EAB8}"/>
            </a:ext>
          </a:extLst>
        </xdr:cNvPr>
        <xdr:cNvSpPr txBox="1">
          <a:spLocks noChangeArrowheads="1"/>
        </xdr:cNvSpPr>
      </xdr:nvSpPr>
      <xdr:spPr bwMode="auto">
        <a:xfrm>
          <a:off x="3286442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3293" name="Text Box 18">
          <a:extLst>
            <a:ext uri="{FF2B5EF4-FFF2-40B4-BE49-F238E27FC236}">
              <a16:creationId xmlns:a16="http://schemas.microsoft.com/office/drawing/2014/main" id="{B066F28A-E682-4629-B037-4B14DAF3CA07}"/>
            </a:ext>
          </a:extLst>
        </xdr:cNvPr>
        <xdr:cNvSpPr txBox="1">
          <a:spLocks noChangeArrowheads="1"/>
        </xdr:cNvSpPr>
      </xdr:nvSpPr>
      <xdr:spPr bwMode="auto">
        <a:xfrm>
          <a:off x="3286601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94" name="Text Box 16">
          <a:extLst>
            <a:ext uri="{FF2B5EF4-FFF2-40B4-BE49-F238E27FC236}">
              <a16:creationId xmlns:a16="http://schemas.microsoft.com/office/drawing/2014/main" id="{8CFD3132-C1D6-41B3-BA43-F7456E5BEF28}"/>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95" name="Text Box 17">
          <a:extLst>
            <a:ext uri="{FF2B5EF4-FFF2-40B4-BE49-F238E27FC236}">
              <a16:creationId xmlns:a16="http://schemas.microsoft.com/office/drawing/2014/main" id="{355429D6-0B68-4F67-A1B1-98E6830FE4A8}"/>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96" name="Text Box 18">
          <a:extLst>
            <a:ext uri="{FF2B5EF4-FFF2-40B4-BE49-F238E27FC236}">
              <a16:creationId xmlns:a16="http://schemas.microsoft.com/office/drawing/2014/main" id="{1652B89D-5210-46B4-A65D-3C5B3B7B3726}"/>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97" name="Text Box 19">
          <a:extLst>
            <a:ext uri="{FF2B5EF4-FFF2-40B4-BE49-F238E27FC236}">
              <a16:creationId xmlns:a16="http://schemas.microsoft.com/office/drawing/2014/main" id="{E5F6F386-55B7-4396-8804-894F2975E0F6}"/>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298" name="Text Box 16">
          <a:extLst>
            <a:ext uri="{FF2B5EF4-FFF2-40B4-BE49-F238E27FC236}">
              <a16:creationId xmlns:a16="http://schemas.microsoft.com/office/drawing/2014/main" id="{FC4BE1C8-1B35-4370-97D8-E7EBB6A9DF16}"/>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299" name="Text Box 15">
          <a:extLst>
            <a:ext uri="{FF2B5EF4-FFF2-40B4-BE49-F238E27FC236}">
              <a16:creationId xmlns:a16="http://schemas.microsoft.com/office/drawing/2014/main" id="{A0861520-C1AF-4C25-B702-095E14C47F6C}"/>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300" name="Text Box 16">
          <a:extLst>
            <a:ext uri="{FF2B5EF4-FFF2-40B4-BE49-F238E27FC236}">
              <a16:creationId xmlns:a16="http://schemas.microsoft.com/office/drawing/2014/main" id="{0CD63A80-C4EE-4F8B-A860-57B9C1BED49C}"/>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301" name="Text Box 17">
          <a:extLst>
            <a:ext uri="{FF2B5EF4-FFF2-40B4-BE49-F238E27FC236}">
              <a16:creationId xmlns:a16="http://schemas.microsoft.com/office/drawing/2014/main" id="{F87FFCE6-D78C-4023-AF68-09F872775E56}"/>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302" name="Text Box 18">
          <a:extLst>
            <a:ext uri="{FF2B5EF4-FFF2-40B4-BE49-F238E27FC236}">
              <a16:creationId xmlns:a16="http://schemas.microsoft.com/office/drawing/2014/main" id="{7D4DB30A-E6EA-47AC-8368-F64E88C1DE05}"/>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303" name="Text Box 19">
          <a:extLst>
            <a:ext uri="{FF2B5EF4-FFF2-40B4-BE49-F238E27FC236}">
              <a16:creationId xmlns:a16="http://schemas.microsoft.com/office/drawing/2014/main" id="{89223C5B-B792-4647-9227-021A83F2EBDD}"/>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304" name="Text Box 16">
          <a:extLst>
            <a:ext uri="{FF2B5EF4-FFF2-40B4-BE49-F238E27FC236}">
              <a16:creationId xmlns:a16="http://schemas.microsoft.com/office/drawing/2014/main" id="{9693B3E5-70B9-43CB-9DF6-1F0953C2C686}"/>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3305" name="Text Box 17">
          <a:extLst>
            <a:ext uri="{FF2B5EF4-FFF2-40B4-BE49-F238E27FC236}">
              <a16:creationId xmlns:a16="http://schemas.microsoft.com/office/drawing/2014/main" id="{EBB821E3-BB25-4DE8-BEDA-16102353EA13}"/>
            </a:ext>
          </a:extLst>
        </xdr:cNvPr>
        <xdr:cNvSpPr txBox="1">
          <a:spLocks noChangeArrowheads="1"/>
        </xdr:cNvSpPr>
      </xdr:nvSpPr>
      <xdr:spPr bwMode="auto">
        <a:xfrm>
          <a:off x="35194875" y="20777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29</xdr:row>
      <xdr:rowOff>15875</xdr:rowOff>
    </xdr:from>
    <xdr:ext cx="95250" cy="171450"/>
    <xdr:sp macro="" textlink="">
      <xdr:nvSpPr>
        <xdr:cNvPr id="3306" name="Text Box 18">
          <a:extLst>
            <a:ext uri="{FF2B5EF4-FFF2-40B4-BE49-F238E27FC236}">
              <a16:creationId xmlns:a16="http://schemas.microsoft.com/office/drawing/2014/main" id="{A8EE1C20-81BB-4611-B6A2-8BDC975D939D}"/>
            </a:ext>
          </a:extLst>
        </xdr:cNvPr>
        <xdr:cNvSpPr txBox="1">
          <a:spLocks noChangeArrowheads="1"/>
        </xdr:cNvSpPr>
      </xdr:nvSpPr>
      <xdr:spPr bwMode="auto">
        <a:xfrm>
          <a:off x="35196462" y="20793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307" name="Text Box 15">
          <a:extLst>
            <a:ext uri="{FF2B5EF4-FFF2-40B4-BE49-F238E27FC236}">
              <a16:creationId xmlns:a16="http://schemas.microsoft.com/office/drawing/2014/main" id="{7901DF0D-5FBC-4A1F-BACF-F32CF2045AA2}"/>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308" name="Text Box 15">
          <a:extLst>
            <a:ext uri="{FF2B5EF4-FFF2-40B4-BE49-F238E27FC236}">
              <a16:creationId xmlns:a16="http://schemas.microsoft.com/office/drawing/2014/main" id="{1BE505DC-A02D-4C92-8E9F-A0DE9F256E91}"/>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309" name="Text Box 15">
          <a:extLst>
            <a:ext uri="{FF2B5EF4-FFF2-40B4-BE49-F238E27FC236}">
              <a16:creationId xmlns:a16="http://schemas.microsoft.com/office/drawing/2014/main" id="{DF39F5E3-5F32-48A7-AE85-EB1AE9CA9FA2}"/>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310" name="Text Box 15">
          <a:extLst>
            <a:ext uri="{FF2B5EF4-FFF2-40B4-BE49-F238E27FC236}">
              <a16:creationId xmlns:a16="http://schemas.microsoft.com/office/drawing/2014/main" id="{873A15C1-C611-4859-93B4-1D3CD2828ABA}"/>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311" name="Text Box 15">
          <a:extLst>
            <a:ext uri="{FF2B5EF4-FFF2-40B4-BE49-F238E27FC236}">
              <a16:creationId xmlns:a16="http://schemas.microsoft.com/office/drawing/2014/main" id="{D664075F-F8CE-41A8-9800-947A0F46D176}"/>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3312" name="Text Box 15">
          <a:extLst>
            <a:ext uri="{FF2B5EF4-FFF2-40B4-BE49-F238E27FC236}">
              <a16:creationId xmlns:a16="http://schemas.microsoft.com/office/drawing/2014/main" id="{D4BF3E9C-F67F-432F-AA17-462E03962ABB}"/>
            </a:ext>
          </a:extLst>
        </xdr:cNvPr>
        <xdr:cNvSpPr txBox="1">
          <a:spLocks noChangeArrowheads="1"/>
        </xdr:cNvSpPr>
      </xdr:nvSpPr>
      <xdr:spPr bwMode="auto">
        <a:xfrm>
          <a:off x="3286442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3313" name="Text Box 15">
          <a:extLst>
            <a:ext uri="{FF2B5EF4-FFF2-40B4-BE49-F238E27FC236}">
              <a16:creationId xmlns:a16="http://schemas.microsoft.com/office/drawing/2014/main" id="{E064AC3C-D3CC-4E38-8411-80B807B4DDA6}"/>
            </a:ext>
          </a:extLst>
        </xdr:cNvPr>
        <xdr:cNvSpPr txBox="1">
          <a:spLocks noChangeArrowheads="1"/>
        </xdr:cNvSpPr>
      </xdr:nvSpPr>
      <xdr:spPr bwMode="auto">
        <a:xfrm>
          <a:off x="35194875" y="20367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14" name="Text Box 15">
          <a:extLst>
            <a:ext uri="{FF2B5EF4-FFF2-40B4-BE49-F238E27FC236}">
              <a16:creationId xmlns:a16="http://schemas.microsoft.com/office/drawing/2014/main" id="{9A2D90D8-096C-49E4-A711-E0AE7EEE0E99}"/>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15" name="Text Box 15">
          <a:extLst>
            <a:ext uri="{FF2B5EF4-FFF2-40B4-BE49-F238E27FC236}">
              <a16:creationId xmlns:a16="http://schemas.microsoft.com/office/drawing/2014/main" id="{B3621347-50F9-4A16-9D66-B9AFB5BF5CAE}"/>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16" name="Text Box 15">
          <a:extLst>
            <a:ext uri="{FF2B5EF4-FFF2-40B4-BE49-F238E27FC236}">
              <a16:creationId xmlns:a16="http://schemas.microsoft.com/office/drawing/2014/main" id="{D1561797-6B9E-438C-B3C8-843160484BE3}"/>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17" name="Text Box 15">
          <a:extLst>
            <a:ext uri="{FF2B5EF4-FFF2-40B4-BE49-F238E27FC236}">
              <a16:creationId xmlns:a16="http://schemas.microsoft.com/office/drawing/2014/main" id="{C232BA4D-5A36-4318-B27E-174B813D31C6}"/>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18" name="Text Box 15">
          <a:extLst>
            <a:ext uri="{FF2B5EF4-FFF2-40B4-BE49-F238E27FC236}">
              <a16:creationId xmlns:a16="http://schemas.microsoft.com/office/drawing/2014/main" id="{37B27009-3490-487A-8615-1CD3B0349CA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19" name="Text Box 15">
          <a:extLst>
            <a:ext uri="{FF2B5EF4-FFF2-40B4-BE49-F238E27FC236}">
              <a16:creationId xmlns:a16="http://schemas.microsoft.com/office/drawing/2014/main" id="{C07805E9-C541-427B-A588-F4A4C538A4B4}"/>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20" name="Text Box 15">
          <a:extLst>
            <a:ext uri="{FF2B5EF4-FFF2-40B4-BE49-F238E27FC236}">
              <a16:creationId xmlns:a16="http://schemas.microsoft.com/office/drawing/2014/main" id="{67C823DE-12A9-40EB-9CFB-E8BDDA25E2A0}"/>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21" name="Text Box 15">
          <a:extLst>
            <a:ext uri="{FF2B5EF4-FFF2-40B4-BE49-F238E27FC236}">
              <a16:creationId xmlns:a16="http://schemas.microsoft.com/office/drawing/2014/main" id="{3DBCBC04-9372-4818-A2CF-687D0AC43834}"/>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22" name="Text Box 15">
          <a:extLst>
            <a:ext uri="{FF2B5EF4-FFF2-40B4-BE49-F238E27FC236}">
              <a16:creationId xmlns:a16="http://schemas.microsoft.com/office/drawing/2014/main" id="{5EC8D60B-6AA2-4933-A8DB-6B3D4C9EB1B7}"/>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23" name="Text Box 15">
          <a:extLst>
            <a:ext uri="{FF2B5EF4-FFF2-40B4-BE49-F238E27FC236}">
              <a16:creationId xmlns:a16="http://schemas.microsoft.com/office/drawing/2014/main" id="{6CBE6415-CEE3-493B-9D26-A318C75ABA82}"/>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24" name="Text Box 15">
          <a:extLst>
            <a:ext uri="{FF2B5EF4-FFF2-40B4-BE49-F238E27FC236}">
              <a16:creationId xmlns:a16="http://schemas.microsoft.com/office/drawing/2014/main" id="{0333EBED-5C58-460C-B32F-63D15400E41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25" name="Text Box 15">
          <a:extLst>
            <a:ext uri="{FF2B5EF4-FFF2-40B4-BE49-F238E27FC236}">
              <a16:creationId xmlns:a16="http://schemas.microsoft.com/office/drawing/2014/main" id="{28B851FC-8543-422E-8B41-84FAB9687187}"/>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26" name="Text Box 15">
          <a:extLst>
            <a:ext uri="{FF2B5EF4-FFF2-40B4-BE49-F238E27FC236}">
              <a16:creationId xmlns:a16="http://schemas.microsoft.com/office/drawing/2014/main" id="{6F8F9783-C174-4625-BBCD-B80E694D556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27" name="Text Box 15">
          <a:extLst>
            <a:ext uri="{FF2B5EF4-FFF2-40B4-BE49-F238E27FC236}">
              <a16:creationId xmlns:a16="http://schemas.microsoft.com/office/drawing/2014/main" id="{C84A4D98-2344-437B-9C02-84AAB6212517}"/>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28" name="Text Box 15">
          <a:extLst>
            <a:ext uri="{FF2B5EF4-FFF2-40B4-BE49-F238E27FC236}">
              <a16:creationId xmlns:a16="http://schemas.microsoft.com/office/drawing/2014/main" id="{497B1976-6C2B-4006-BC31-3A66037208C7}"/>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29" name="Text Box 15">
          <a:extLst>
            <a:ext uri="{FF2B5EF4-FFF2-40B4-BE49-F238E27FC236}">
              <a16:creationId xmlns:a16="http://schemas.microsoft.com/office/drawing/2014/main" id="{FD6CF45D-9067-4A58-BFB2-632B9E5B3A02}"/>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30" name="Text Box 15">
          <a:extLst>
            <a:ext uri="{FF2B5EF4-FFF2-40B4-BE49-F238E27FC236}">
              <a16:creationId xmlns:a16="http://schemas.microsoft.com/office/drawing/2014/main" id="{F07D5DB9-DD99-4D2B-9304-BAE12C7F03D1}"/>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31" name="Text Box 15">
          <a:extLst>
            <a:ext uri="{FF2B5EF4-FFF2-40B4-BE49-F238E27FC236}">
              <a16:creationId xmlns:a16="http://schemas.microsoft.com/office/drawing/2014/main" id="{3948BC65-FF4D-4B6B-A4B9-99D7A8E05AE4}"/>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32" name="Text Box 15">
          <a:extLst>
            <a:ext uri="{FF2B5EF4-FFF2-40B4-BE49-F238E27FC236}">
              <a16:creationId xmlns:a16="http://schemas.microsoft.com/office/drawing/2014/main" id="{2C2DA092-5F89-4CD9-A03F-9BE642081D63}"/>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33" name="Text Box 15">
          <a:extLst>
            <a:ext uri="{FF2B5EF4-FFF2-40B4-BE49-F238E27FC236}">
              <a16:creationId xmlns:a16="http://schemas.microsoft.com/office/drawing/2014/main" id="{1E8EFDC0-3AAC-43E5-89AF-CECE0AD91815}"/>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34" name="Text Box 15">
          <a:extLst>
            <a:ext uri="{FF2B5EF4-FFF2-40B4-BE49-F238E27FC236}">
              <a16:creationId xmlns:a16="http://schemas.microsoft.com/office/drawing/2014/main" id="{2BAE4DFC-A29C-4FE4-9BA3-E45C6DACD72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35" name="Text Box 15">
          <a:extLst>
            <a:ext uri="{FF2B5EF4-FFF2-40B4-BE49-F238E27FC236}">
              <a16:creationId xmlns:a16="http://schemas.microsoft.com/office/drawing/2014/main" id="{8FD612E0-A952-402D-91BF-491603F66593}"/>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36" name="Text Box 15">
          <a:extLst>
            <a:ext uri="{FF2B5EF4-FFF2-40B4-BE49-F238E27FC236}">
              <a16:creationId xmlns:a16="http://schemas.microsoft.com/office/drawing/2014/main" id="{594A33FD-5A91-4CE8-851F-21444BB1CD4F}"/>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37" name="Text Box 15">
          <a:extLst>
            <a:ext uri="{FF2B5EF4-FFF2-40B4-BE49-F238E27FC236}">
              <a16:creationId xmlns:a16="http://schemas.microsoft.com/office/drawing/2014/main" id="{B1F72872-4899-49E4-93B7-E3404FEF3664}"/>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38" name="Text Box 15">
          <a:extLst>
            <a:ext uri="{FF2B5EF4-FFF2-40B4-BE49-F238E27FC236}">
              <a16:creationId xmlns:a16="http://schemas.microsoft.com/office/drawing/2014/main" id="{0E224ACA-4B9B-4FBD-BFA1-DE654294481A}"/>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39" name="Text Box 15">
          <a:extLst>
            <a:ext uri="{FF2B5EF4-FFF2-40B4-BE49-F238E27FC236}">
              <a16:creationId xmlns:a16="http://schemas.microsoft.com/office/drawing/2014/main" id="{7B4BB7A1-27A2-4B71-B4CD-91DC09444DDD}"/>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40" name="Text Box 15">
          <a:extLst>
            <a:ext uri="{FF2B5EF4-FFF2-40B4-BE49-F238E27FC236}">
              <a16:creationId xmlns:a16="http://schemas.microsoft.com/office/drawing/2014/main" id="{28ECD3E9-1B7D-409A-BA0B-C9F929CB4D3C}"/>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41" name="Text Box 15">
          <a:extLst>
            <a:ext uri="{FF2B5EF4-FFF2-40B4-BE49-F238E27FC236}">
              <a16:creationId xmlns:a16="http://schemas.microsoft.com/office/drawing/2014/main" id="{1C6E8046-ECD5-4BFD-89DF-ECFB8289C08C}"/>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42" name="Text Box 15">
          <a:extLst>
            <a:ext uri="{FF2B5EF4-FFF2-40B4-BE49-F238E27FC236}">
              <a16:creationId xmlns:a16="http://schemas.microsoft.com/office/drawing/2014/main" id="{E191AF75-D13C-4B57-AD12-EC27A89CCCB5}"/>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43" name="Text Box 15">
          <a:extLst>
            <a:ext uri="{FF2B5EF4-FFF2-40B4-BE49-F238E27FC236}">
              <a16:creationId xmlns:a16="http://schemas.microsoft.com/office/drawing/2014/main" id="{D98B6420-B27D-496A-B220-79027DFC50AF}"/>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44" name="Text Box 15">
          <a:extLst>
            <a:ext uri="{FF2B5EF4-FFF2-40B4-BE49-F238E27FC236}">
              <a16:creationId xmlns:a16="http://schemas.microsoft.com/office/drawing/2014/main" id="{B4F448B5-B418-4BAF-A205-E29E94B2C9F3}"/>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45" name="Text Box 15">
          <a:extLst>
            <a:ext uri="{FF2B5EF4-FFF2-40B4-BE49-F238E27FC236}">
              <a16:creationId xmlns:a16="http://schemas.microsoft.com/office/drawing/2014/main" id="{5C35E7E5-5798-407C-A235-668D8574EC63}"/>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46" name="Text Box 15">
          <a:extLst>
            <a:ext uri="{FF2B5EF4-FFF2-40B4-BE49-F238E27FC236}">
              <a16:creationId xmlns:a16="http://schemas.microsoft.com/office/drawing/2014/main" id="{39AC0B10-EC86-4ED2-8823-C37889787E4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47" name="Text Box 15">
          <a:extLst>
            <a:ext uri="{FF2B5EF4-FFF2-40B4-BE49-F238E27FC236}">
              <a16:creationId xmlns:a16="http://schemas.microsoft.com/office/drawing/2014/main" id="{9D083EC2-2084-4F30-B5D8-3562220696BE}"/>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48" name="Text Box 15">
          <a:extLst>
            <a:ext uri="{FF2B5EF4-FFF2-40B4-BE49-F238E27FC236}">
              <a16:creationId xmlns:a16="http://schemas.microsoft.com/office/drawing/2014/main" id="{B41233B7-E867-4B51-BD0E-BC801EDACDE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49" name="Text Box 15">
          <a:extLst>
            <a:ext uri="{FF2B5EF4-FFF2-40B4-BE49-F238E27FC236}">
              <a16:creationId xmlns:a16="http://schemas.microsoft.com/office/drawing/2014/main" id="{ABBAEA3B-9939-46BE-B9BF-8F2B271345B2}"/>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50" name="Text Box 15">
          <a:extLst>
            <a:ext uri="{FF2B5EF4-FFF2-40B4-BE49-F238E27FC236}">
              <a16:creationId xmlns:a16="http://schemas.microsoft.com/office/drawing/2014/main" id="{BE77B94F-C4A1-467D-A43E-6A3A08B1BE7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51" name="Text Box 15">
          <a:extLst>
            <a:ext uri="{FF2B5EF4-FFF2-40B4-BE49-F238E27FC236}">
              <a16:creationId xmlns:a16="http://schemas.microsoft.com/office/drawing/2014/main" id="{860339A5-81DE-40DF-9EC0-3E3A63865649}"/>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52" name="Text Box 15">
          <a:extLst>
            <a:ext uri="{FF2B5EF4-FFF2-40B4-BE49-F238E27FC236}">
              <a16:creationId xmlns:a16="http://schemas.microsoft.com/office/drawing/2014/main" id="{32531AAE-77C7-4915-A683-3E6B654FC5A4}"/>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53" name="Text Box 15">
          <a:extLst>
            <a:ext uri="{FF2B5EF4-FFF2-40B4-BE49-F238E27FC236}">
              <a16:creationId xmlns:a16="http://schemas.microsoft.com/office/drawing/2014/main" id="{14736796-8378-4EB3-8D61-F3224E33C56A}"/>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54" name="Text Box 15">
          <a:extLst>
            <a:ext uri="{FF2B5EF4-FFF2-40B4-BE49-F238E27FC236}">
              <a16:creationId xmlns:a16="http://schemas.microsoft.com/office/drawing/2014/main" id="{4889AFE1-22AE-464A-9034-28734F6B43C2}"/>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55" name="Text Box 15">
          <a:extLst>
            <a:ext uri="{FF2B5EF4-FFF2-40B4-BE49-F238E27FC236}">
              <a16:creationId xmlns:a16="http://schemas.microsoft.com/office/drawing/2014/main" id="{F4B48B4B-444B-4CBA-9E36-6731751D651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56" name="Text Box 15">
          <a:extLst>
            <a:ext uri="{FF2B5EF4-FFF2-40B4-BE49-F238E27FC236}">
              <a16:creationId xmlns:a16="http://schemas.microsoft.com/office/drawing/2014/main" id="{1B1A30A4-9E98-4907-8766-252BD98EDE78}"/>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57" name="Text Box 15">
          <a:extLst>
            <a:ext uri="{FF2B5EF4-FFF2-40B4-BE49-F238E27FC236}">
              <a16:creationId xmlns:a16="http://schemas.microsoft.com/office/drawing/2014/main" id="{38410297-0FCE-49E3-9C7D-4812725808E6}"/>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58" name="Text Box 15">
          <a:extLst>
            <a:ext uri="{FF2B5EF4-FFF2-40B4-BE49-F238E27FC236}">
              <a16:creationId xmlns:a16="http://schemas.microsoft.com/office/drawing/2014/main" id="{172C4EDE-75FB-4D0F-8FB3-2A192784605E}"/>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59" name="Text Box 15">
          <a:extLst>
            <a:ext uri="{FF2B5EF4-FFF2-40B4-BE49-F238E27FC236}">
              <a16:creationId xmlns:a16="http://schemas.microsoft.com/office/drawing/2014/main" id="{E18E8572-9AD2-413F-A112-8FCB99480E5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60" name="Text Box 15">
          <a:extLst>
            <a:ext uri="{FF2B5EF4-FFF2-40B4-BE49-F238E27FC236}">
              <a16:creationId xmlns:a16="http://schemas.microsoft.com/office/drawing/2014/main" id="{A6BC2CEA-D6A2-4517-B83A-60E555B2736C}"/>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61" name="Text Box 15">
          <a:extLst>
            <a:ext uri="{FF2B5EF4-FFF2-40B4-BE49-F238E27FC236}">
              <a16:creationId xmlns:a16="http://schemas.microsoft.com/office/drawing/2014/main" id="{967E25BD-D900-4DB8-8250-FE665E099375}"/>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62" name="Text Box 15">
          <a:extLst>
            <a:ext uri="{FF2B5EF4-FFF2-40B4-BE49-F238E27FC236}">
              <a16:creationId xmlns:a16="http://schemas.microsoft.com/office/drawing/2014/main" id="{9F6AC2FB-2A75-40A1-96F2-3648DC3079BB}"/>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63" name="Text Box 15">
          <a:extLst>
            <a:ext uri="{FF2B5EF4-FFF2-40B4-BE49-F238E27FC236}">
              <a16:creationId xmlns:a16="http://schemas.microsoft.com/office/drawing/2014/main" id="{4F86555D-B8BE-4B23-BA9C-1B8E136FCE6B}"/>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64" name="Text Box 15">
          <a:extLst>
            <a:ext uri="{FF2B5EF4-FFF2-40B4-BE49-F238E27FC236}">
              <a16:creationId xmlns:a16="http://schemas.microsoft.com/office/drawing/2014/main" id="{A2DD8BF6-4FCA-45DD-82AA-C3DB4F90737A}"/>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29</xdr:row>
      <xdr:rowOff>711200</xdr:rowOff>
    </xdr:from>
    <xdr:ext cx="95250" cy="171450"/>
    <xdr:sp macro="" textlink="">
      <xdr:nvSpPr>
        <xdr:cNvPr id="3365" name="Text Box 18">
          <a:extLst>
            <a:ext uri="{FF2B5EF4-FFF2-40B4-BE49-F238E27FC236}">
              <a16:creationId xmlns:a16="http://schemas.microsoft.com/office/drawing/2014/main" id="{2ABACD1D-13E5-4FFC-9B10-014565E939F7}"/>
            </a:ext>
          </a:extLst>
        </xdr:cNvPr>
        <xdr:cNvSpPr txBox="1">
          <a:spLocks noChangeArrowheads="1"/>
        </xdr:cNvSpPr>
      </xdr:nvSpPr>
      <xdr:spPr bwMode="auto">
        <a:xfrm>
          <a:off x="35199637" y="21488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66" name="Text Box 15">
          <a:extLst>
            <a:ext uri="{FF2B5EF4-FFF2-40B4-BE49-F238E27FC236}">
              <a16:creationId xmlns:a16="http://schemas.microsoft.com/office/drawing/2014/main" id="{D3D8D292-DB1E-49A7-8E24-2FA5F502DCAD}"/>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67" name="Text Box 15">
          <a:extLst>
            <a:ext uri="{FF2B5EF4-FFF2-40B4-BE49-F238E27FC236}">
              <a16:creationId xmlns:a16="http://schemas.microsoft.com/office/drawing/2014/main" id="{D49B55E3-0193-4055-8619-AA778F150484}"/>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68" name="Text Box 15">
          <a:extLst>
            <a:ext uri="{FF2B5EF4-FFF2-40B4-BE49-F238E27FC236}">
              <a16:creationId xmlns:a16="http://schemas.microsoft.com/office/drawing/2014/main" id="{087283F9-0A5E-48F3-BFB5-56B04C75A1E3}"/>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69" name="Text Box 15">
          <a:extLst>
            <a:ext uri="{FF2B5EF4-FFF2-40B4-BE49-F238E27FC236}">
              <a16:creationId xmlns:a16="http://schemas.microsoft.com/office/drawing/2014/main" id="{87EA6102-22DC-4D40-ACC0-1C7167AD59C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70" name="Text Box 15">
          <a:extLst>
            <a:ext uri="{FF2B5EF4-FFF2-40B4-BE49-F238E27FC236}">
              <a16:creationId xmlns:a16="http://schemas.microsoft.com/office/drawing/2014/main" id="{3BB721CB-C032-4D95-AEF3-A7DB023605F0}"/>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71" name="Text Box 15">
          <a:extLst>
            <a:ext uri="{FF2B5EF4-FFF2-40B4-BE49-F238E27FC236}">
              <a16:creationId xmlns:a16="http://schemas.microsoft.com/office/drawing/2014/main" id="{0EAA2809-2308-4159-A10C-22CD427EBCF7}"/>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72" name="Text Box 15">
          <a:extLst>
            <a:ext uri="{FF2B5EF4-FFF2-40B4-BE49-F238E27FC236}">
              <a16:creationId xmlns:a16="http://schemas.microsoft.com/office/drawing/2014/main" id="{FE38BCEE-5A72-409C-9487-F6CE2F12F854}"/>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73" name="Text Box 15">
          <a:extLst>
            <a:ext uri="{FF2B5EF4-FFF2-40B4-BE49-F238E27FC236}">
              <a16:creationId xmlns:a16="http://schemas.microsoft.com/office/drawing/2014/main" id="{CFD14C83-A1D2-49B9-A040-8D76BF50D84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74" name="Text Box 15">
          <a:extLst>
            <a:ext uri="{FF2B5EF4-FFF2-40B4-BE49-F238E27FC236}">
              <a16:creationId xmlns:a16="http://schemas.microsoft.com/office/drawing/2014/main" id="{1DDF11BD-9DF5-434D-878A-2DE0CF302BBE}"/>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75" name="Text Box 15">
          <a:extLst>
            <a:ext uri="{FF2B5EF4-FFF2-40B4-BE49-F238E27FC236}">
              <a16:creationId xmlns:a16="http://schemas.microsoft.com/office/drawing/2014/main" id="{3E750394-7FDB-498B-8F64-8175EB481D1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76" name="Text Box 15">
          <a:extLst>
            <a:ext uri="{FF2B5EF4-FFF2-40B4-BE49-F238E27FC236}">
              <a16:creationId xmlns:a16="http://schemas.microsoft.com/office/drawing/2014/main" id="{C46EF3CB-32A2-40A5-8B42-7ABF0EB01C80}"/>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77" name="Text Box 15">
          <a:extLst>
            <a:ext uri="{FF2B5EF4-FFF2-40B4-BE49-F238E27FC236}">
              <a16:creationId xmlns:a16="http://schemas.microsoft.com/office/drawing/2014/main" id="{6BBE920F-4355-465F-B1E8-B75BF5C5AB87}"/>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78" name="Text Box 15">
          <a:extLst>
            <a:ext uri="{FF2B5EF4-FFF2-40B4-BE49-F238E27FC236}">
              <a16:creationId xmlns:a16="http://schemas.microsoft.com/office/drawing/2014/main" id="{87C1BF63-0ABB-4CAC-B759-762C0043E213}"/>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79" name="Text Box 15">
          <a:extLst>
            <a:ext uri="{FF2B5EF4-FFF2-40B4-BE49-F238E27FC236}">
              <a16:creationId xmlns:a16="http://schemas.microsoft.com/office/drawing/2014/main" id="{E0B7D430-1F2F-4790-95EE-9281DC4CB12F}"/>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80" name="Text Box 15">
          <a:extLst>
            <a:ext uri="{FF2B5EF4-FFF2-40B4-BE49-F238E27FC236}">
              <a16:creationId xmlns:a16="http://schemas.microsoft.com/office/drawing/2014/main" id="{6D5B76E8-975A-4D75-9370-6841A98A1A44}"/>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29</xdr:row>
      <xdr:rowOff>219075</xdr:rowOff>
    </xdr:from>
    <xdr:ext cx="95250" cy="442269"/>
    <xdr:sp macro="" textlink="">
      <xdr:nvSpPr>
        <xdr:cNvPr id="3381" name="Text Box 15">
          <a:extLst>
            <a:ext uri="{FF2B5EF4-FFF2-40B4-BE49-F238E27FC236}">
              <a16:creationId xmlns:a16="http://schemas.microsoft.com/office/drawing/2014/main" id="{95D89BC7-9E41-4450-9542-2ED9B39466B4}"/>
            </a:ext>
          </a:extLst>
        </xdr:cNvPr>
        <xdr:cNvSpPr txBox="1">
          <a:spLocks noChangeArrowheads="1"/>
        </xdr:cNvSpPr>
      </xdr:nvSpPr>
      <xdr:spPr bwMode="auto">
        <a:xfrm>
          <a:off x="32829500" y="2099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82" name="Text Box 15">
          <a:extLst>
            <a:ext uri="{FF2B5EF4-FFF2-40B4-BE49-F238E27FC236}">
              <a16:creationId xmlns:a16="http://schemas.microsoft.com/office/drawing/2014/main" id="{A9F7876C-2F96-493F-BCA4-2D8E440B3D48}"/>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83" name="Text Box 15">
          <a:extLst>
            <a:ext uri="{FF2B5EF4-FFF2-40B4-BE49-F238E27FC236}">
              <a16:creationId xmlns:a16="http://schemas.microsoft.com/office/drawing/2014/main" id="{82C60731-D642-41E0-BBD4-92B988343FAF}"/>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84" name="Text Box 15">
          <a:extLst>
            <a:ext uri="{FF2B5EF4-FFF2-40B4-BE49-F238E27FC236}">
              <a16:creationId xmlns:a16="http://schemas.microsoft.com/office/drawing/2014/main" id="{EF13043A-CAD6-41DD-903A-8E6DA993AA17}"/>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85" name="Text Box 15">
          <a:extLst>
            <a:ext uri="{FF2B5EF4-FFF2-40B4-BE49-F238E27FC236}">
              <a16:creationId xmlns:a16="http://schemas.microsoft.com/office/drawing/2014/main" id="{BCBDF811-D97D-4C4C-A67A-F597149CB753}"/>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86" name="Text Box 15">
          <a:extLst>
            <a:ext uri="{FF2B5EF4-FFF2-40B4-BE49-F238E27FC236}">
              <a16:creationId xmlns:a16="http://schemas.microsoft.com/office/drawing/2014/main" id="{18EC998D-CFC9-4171-BD4F-521C924FC785}"/>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3387" name="Text Box 15">
          <a:extLst>
            <a:ext uri="{FF2B5EF4-FFF2-40B4-BE49-F238E27FC236}">
              <a16:creationId xmlns:a16="http://schemas.microsoft.com/office/drawing/2014/main" id="{ECED406C-5082-4437-B3B6-9728348388C5}"/>
            </a:ext>
          </a:extLst>
        </xdr:cNvPr>
        <xdr:cNvSpPr txBox="1">
          <a:spLocks noChangeArrowheads="1"/>
        </xdr:cNvSpPr>
      </xdr:nvSpPr>
      <xdr:spPr bwMode="auto">
        <a:xfrm>
          <a:off x="3286442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88" name="Text Box 15">
          <a:extLst>
            <a:ext uri="{FF2B5EF4-FFF2-40B4-BE49-F238E27FC236}">
              <a16:creationId xmlns:a16="http://schemas.microsoft.com/office/drawing/2014/main" id="{E34FFDF9-427E-443E-8BD5-68056D748F1E}"/>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213632"/>
    <xdr:sp macro="" textlink="">
      <xdr:nvSpPr>
        <xdr:cNvPr id="3389" name="Text Box 15">
          <a:extLst>
            <a:ext uri="{FF2B5EF4-FFF2-40B4-BE49-F238E27FC236}">
              <a16:creationId xmlns:a16="http://schemas.microsoft.com/office/drawing/2014/main" id="{6B0FE000-FAEE-4860-884B-BC32496E7D3C}"/>
            </a:ext>
          </a:extLst>
        </xdr:cNvPr>
        <xdr:cNvSpPr txBox="1">
          <a:spLocks noChangeArrowheads="1"/>
        </xdr:cNvSpPr>
      </xdr:nvSpPr>
      <xdr:spPr bwMode="auto">
        <a:xfrm>
          <a:off x="35194875" y="21282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90" name="Text Box 15">
          <a:extLst>
            <a:ext uri="{FF2B5EF4-FFF2-40B4-BE49-F238E27FC236}">
              <a16:creationId xmlns:a16="http://schemas.microsoft.com/office/drawing/2014/main" id="{94AD24D8-15C8-43FF-858B-0BB473B1AF59}"/>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91" name="Text Box 15">
          <a:extLst>
            <a:ext uri="{FF2B5EF4-FFF2-40B4-BE49-F238E27FC236}">
              <a16:creationId xmlns:a16="http://schemas.microsoft.com/office/drawing/2014/main" id="{9F69707B-93A1-4715-A2AB-BB4F7BA8D4BE}"/>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92" name="Text Box 15">
          <a:extLst>
            <a:ext uri="{FF2B5EF4-FFF2-40B4-BE49-F238E27FC236}">
              <a16:creationId xmlns:a16="http://schemas.microsoft.com/office/drawing/2014/main" id="{2D0F5C92-E248-44A6-AEF5-CB7D900B52D6}"/>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93" name="Text Box 15">
          <a:extLst>
            <a:ext uri="{FF2B5EF4-FFF2-40B4-BE49-F238E27FC236}">
              <a16:creationId xmlns:a16="http://schemas.microsoft.com/office/drawing/2014/main" id="{D444753F-0122-4236-BF2D-587A3C66635D}"/>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94" name="Text Box 15">
          <a:extLst>
            <a:ext uri="{FF2B5EF4-FFF2-40B4-BE49-F238E27FC236}">
              <a16:creationId xmlns:a16="http://schemas.microsoft.com/office/drawing/2014/main" id="{701AC9CC-C61C-4EEF-B0EB-9F5130A98CD0}"/>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95" name="Text Box 15">
          <a:extLst>
            <a:ext uri="{FF2B5EF4-FFF2-40B4-BE49-F238E27FC236}">
              <a16:creationId xmlns:a16="http://schemas.microsoft.com/office/drawing/2014/main" id="{48867BE1-9CED-4E6B-8C6D-B72000C2F721}"/>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3396" name="Text Box 15">
          <a:extLst>
            <a:ext uri="{FF2B5EF4-FFF2-40B4-BE49-F238E27FC236}">
              <a16:creationId xmlns:a16="http://schemas.microsoft.com/office/drawing/2014/main" id="{CA99EC80-078F-4FD9-8C22-A4E08DF1F24A}"/>
            </a:ext>
          </a:extLst>
        </xdr:cNvPr>
        <xdr:cNvSpPr txBox="1">
          <a:spLocks noChangeArrowheads="1"/>
        </xdr:cNvSpPr>
      </xdr:nvSpPr>
      <xdr:spPr bwMode="auto">
        <a:xfrm>
          <a:off x="3286442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3397" name="Text Box 15">
          <a:extLst>
            <a:ext uri="{FF2B5EF4-FFF2-40B4-BE49-F238E27FC236}">
              <a16:creationId xmlns:a16="http://schemas.microsoft.com/office/drawing/2014/main" id="{D71EF1F9-6510-47C5-8FCA-1215E84E5D9F}"/>
            </a:ext>
          </a:extLst>
        </xdr:cNvPr>
        <xdr:cNvSpPr txBox="1">
          <a:spLocks noChangeArrowheads="1"/>
        </xdr:cNvSpPr>
      </xdr:nvSpPr>
      <xdr:spPr bwMode="auto">
        <a:xfrm>
          <a:off x="35194875" y="2128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398" name="Text Box 16">
          <a:extLst>
            <a:ext uri="{FF2B5EF4-FFF2-40B4-BE49-F238E27FC236}">
              <a16:creationId xmlns:a16="http://schemas.microsoft.com/office/drawing/2014/main" id="{36EFC6C6-913A-4EA2-9EE3-9D273FEA8FE6}"/>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399" name="Text Box 17">
          <a:extLst>
            <a:ext uri="{FF2B5EF4-FFF2-40B4-BE49-F238E27FC236}">
              <a16:creationId xmlns:a16="http://schemas.microsoft.com/office/drawing/2014/main" id="{9754FD23-57E5-4536-9678-A35BC2BC4529}"/>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00" name="Text Box 18">
          <a:extLst>
            <a:ext uri="{FF2B5EF4-FFF2-40B4-BE49-F238E27FC236}">
              <a16:creationId xmlns:a16="http://schemas.microsoft.com/office/drawing/2014/main" id="{6624D5CC-DB22-4CC8-B115-AFB467BC832B}"/>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01" name="Text Box 19">
          <a:extLst>
            <a:ext uri="{FF2B5EF4-FFF2-40B4-BE49-F238E27FC236}">
              <a16:creationId xmlns:a16="http://schemas.microsoft.com/office/drawing/2014/main" id="{CEFF88F8-F51E-4397-90D8-8F9014ACB1CD}"/>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02" name="Text Box 15">
          <a:extLst>
            <a:ext uri="{FF2B5EF4-FFF2-40B4-BE49-F238E27FC236}">
              <a16:creationId xmlns:a16="http://schemas.microsoft.com/office/drawing/2014/main" id="{611943DD-C5FE-4BEE-B1F4-E48886767DA1}"/>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03" name="Text Box 16">
          <a:extLst>
            <a:ext uri="{FF2B5EF4-FFF2-40B4-BE49-F238E27FC236}">
              <a16:creationId xmlns:a16="http://schemas.microsoft.com/office/drawing/2014/main" id="{681BF72D-219D-4E21-B1BB-039C659F2693}"/>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04" name="Text Box 17">
          <a:extLst>
            <a:ext uri="{FF2B5EF4-FFF2-40B4-BE49-F238E27FC236}">
              <a16:creationId xmlns:a16="http://schemas.microsoft.com/office/drawing/2014/main" id="{6F7EEF35-9000-4A8D-979E-807898CC2A09}"/>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05" name="Text Box 18">
          <a:extLst>
            <a:ext uri="{FF2B5EF4-FFF2-40B4-BE49-F238E27FC236}">
              <a16:creationId xmlns:a16="http://schemas.microsoft.com/office/drawing/2014/main" id="{3F949B02-16D7-425F-86CB-90E626271CEC}"/>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406" name="Text Box 15">
          <a:extLst>
            <a:ext uri="{FF2B5EF4-FFF2-40B4-BE49-F238E27FC236}">
              <a16:creationId xmlns:a16="http://schemas.microsoft.com/office/drawing/2014/main" id="{C53B1097-352A-4F67-9196-C85EFAC7D2CE}"/>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3407" name="Text Box 16">
          <a:extLst>
            <a:ext uri="{FF2B5EF4-FFF2-40B4-BE49-F238E27FC236}">
              <a16:creationId xmlns:a16="http://schemas.microsoft.com/office/drawing/2014/main" id="{E847720C-F0FB-4A89-97E6-B31B6BAD5F3F}"/>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3408" name="Text Box 17">
          <a:extLst>
            <a:ext uri="{FF2B5EF4-FFF2-40B4-BE49-F238E27FC236}">
              <a16:creationId xmlns:a16="http://schemas.microsoft.com/office/drawing/2014/main" id="{3208CE5B-3E79-46AE-9CF2-EFDDCD631B78}"/>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3409" name="Text Box 18">
          <a:extLst>
            <a:ext uri="{FF2B5EF4-FFF2-40B4-BE49-F238E27FC236}">
              <a16:creationId xmlns:a16="http://schemas.microsoft.com/office/drawing/2014/main" id="{46C38528-DE76-43AA-941E-54D60AD20E62}"/>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3410" name="Text Box 19">
          <a:extLst>
            <a:ext uri="{FF2B5EF4-FFF2-40B4-BE49-F238E27FC236}">
              <a16:creationId xmlns:a16="http://schemas.microsoft.com/office/drawing/2014/main" id="{9E46368A-1477-48EE-BE55-5811B8844B64}"/>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3411" name="Text Box 16">
          <a:extLst>
            <a:ext uri="{FF2B5EF4-FFF2-40B4-BE49-F238E27FC236}">
              <a16:creationId xmlns:a16="http://schemas.microsoft.com/office/drawing/2014/main" id="{ED63BEED-594A-4017-BFCA-6F083585EFF4}"/>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12" name="Text Box 15">
          <a:extLst>
            <a:ext uri="{FF2B5EF4-FFF2-40B4-BE49-F238E27FC236}">
              <a16:creationId xmlns:a16="http://schemas.microsoft.com/office/drawing/2014/main" id="{5E85F423-BBD4-4469-A484-E7D3CDE87FE3}"/>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13" name="Text Box 16">
          <a:extLst>
            <a:ext uri="{FF2B5EF4-FFF2-40B4-BE49-F238E27FC236}">
              <a16:creationId xmlns:a16="http://schemas.microsoft.com/office/drawing/2014/main" id="{01B74CC4-5C5D-48EF-BFB4-B27BCDAFD1A8}"/>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14" name="Text Box 17">
          <a:extLst>
            <a:ext uri="{FF2B5EF4-FFF2-40B4-BE49-F238E27FC236}">
              <a16:creationId xmlns:a16="http://schemas.microsoft.com/office/drawing/2014/main" id="{0B40FEEC-0AB5-4B25-AAFA-F0E4A0123EF0}"/>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15" name="Text Box 18">
          <a:extLst>
            <a:ext uri="{FF2B5EF4-FFF2-40B4-BE49-F238E27FC236}">
              <a16:creationId xmlns:a16="http://schemas.microsoft.com/office/drawing/2014/main" id="{F37D302E-F53D-48BE-9C76-32BC566920ED}"/>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16" name="Text Box 19">
          <a:extLst>
            <a:ext uri="{FF2B5EF4-FFF2-40B4-BE49-F238E27FC236}">
              <a16:creationId xmlns:a16="http://schemas.microsoft.com/office/drawing/2014/main" id="{F3DC57C0-9AB6-4525-A66D-8AD6AD580A99}"/>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17" name="Text Box 16">
          <a:extLst>
            <a:ext uri="{FF2B5EF4-FFF2-40B4-BE49-F238E27FC236}">
              <a16:creationId xmlns:a16="http://schemas.microsoft.com/office/drawing/2014/main" id="{0E079DED-ED3F-413D-ACC8-662F7F48A5ED}"/>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18" name="Text Box 17">
          <a:extLst>
            <a:ext uri="{FF2B5EF4-FFF2-40B4-BE49-F238E27FC236}">
              <a16:creationId xmlns:a16="http://schemas.microsoft.com/office/drawing/2014/main" id="{5513BCCE-4161-4E53-843F-BF093489276B}"/>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19" name="Text Box 18">
          <a:extLst>
            <a:ext uri="{FF2B5EF4-FFF2-40B4-BE49-F238E27FC236}">
              <a16:creationId xmlns:a16="http://schemas.microsoft.com/office/drawing/2014/main" id="{BB4841DB-4782-49DD-BE57-841AD5ABA5AC}"/>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420" name="Text Box 15">
          <a:extLst>
            <a:ext uri="{FF2B5EF4-FFF2-40B4-BE49-F238E27FC236}">
              <a16:creationId xmlns:a16="http://schemas.microsoft.com/office/drawing/2014/main" id="{FD5B78F0-BF96-48D6-82FB-3B1712028D5E}"/>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21" name="Text Box 15">
          <a:extLst>
            <a:ext uri="{FF2B5EF4-FFF2-40B4-BE49-F238E27FC236}">
              <a16:creationId xmlns:a16="http://schemas.microsoft.com/office/drawing/2014/main" id="{57DE3350-FA78-40FE-81B1-BE3E161C203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422" name="Text Box 15">
          <a:extLst>
            <a:ext uri="{FF2B5EF4-FFF2-40B4-BE49-F238E27FC236}">
              <a16:creationId xmlns:a16="http://schemas.microsoft.com/office/drawing/2014/main" id="{62FE6330-329B-4799-8070-D9D270D452E7}"/>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423" name="Text Box 15">
          <a:extLst>
            <a:ext uri="{FF2B5EF4-FFF2-40B4-BE49-F238E27FC236}">
              <a16:creationId xmlns:a16="http://schemas.microsoft.com/office/drawing/2014/main" id="{9E872DF1-93E9-4670-AB13-C0E3E8BA0E84}"/>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24" name="Text Box 16">
          <a:extLst>
            <a:ext uri="{FF2B5EF4-FFF2-40B4-BE49-F238E27FC236}">
              <a16:creationId xmlns:a16="http://schemas.microsoft.com/office/drawing/2014/main" id="{79BA9EAE-2669-4937-84F2-8093CC66244B}"/>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25" name="Text Box 17">
          <a:extLst>
            <a:ext uri="{FF2B5EF4-FFF2-40B4-BE49-F238E27FC236}">
              <a16:creationId xmlns:a16="http://schemas.microsoft.com/office/drawing/2014/main" id="{0905FFFC-BE99-4F2D-BA17-BEC3193DBD18}"/>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26" name="Text Box 18">
          <a:extLst>
            <a:ext uri="{FF2B5EF4-FFF2-40B4-BE49-F238E27FC236}">
              <a16:creationId xmlns:a16="http://schemas.microsoft.com/office/drawing/2014/main" id="{7942D265-C225-416C-A7FE-F6B144F089B2}"/>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27" name="Text Box 19">
          <a:extLst>
            <a:ext uri="{FF2B5EF4-FFF2-40B4-BE49-F238E27FC236}">
              <a16:creationId xmlns:a16="http://schemas.microsoft.com/office/drawing/2014/main" id="{53BAD260-9873-48D7-AAAB-01EC2B618F31}"/>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28" name="Text Box 16">
          <a:extLst>
            <a:ext uri="{FF2B5EF4-FFF2-40B4-BE49-F238E27FC236}">
              <a16:creationId xmlns:a16="http://schemas.microsoft.com/office/drawing/2014/main" id="{D2AF29BA-1B25-407A-AB3C-669596AAA857}"/>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29" name="Text Box 17">
          <a:extLst>
            <a:ext uri="{FF2B5EF4-FFF2-40B4-BE49-F238E27FC236}">
              <a16:creationId xmlns:a16="http://schemas.microsoft.com/office/drawing/2014/main" id="{BDBEC2DE-C0E9-48EB-AC0F-DE5A7AE4ADFC}"/>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30" name="Text Box 18">
          <a:extLst>
            <a:ext uri="{FF2B5EF4-FFF2-40B4-BE49-F238E27FC236}">
              <a16:creationId xmlns:a16="http://schemas.microsoft.com/office/drawing/2014/main" id="{2F927818-C284-4973-8C73-0AE3A3684D42}"/>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31" name="Text Box 15">
          <a:extLst>
            <a:ext uri="{FF2B5EF4-FFF2-40B4-BE49-F238E27FC236}">
              <a16:creationId xmlns:a16="http://schemas.microsoft.com/office/drawing/2014/main" id="{547746AC-3034-4E42-8305-22067B86BB99}"/>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432" name="Text Box 15">
          <a:extLst>
            <a:ext uri="{FF2B5EF4-FFF2-40B4-BE49-F238E27FC236}">
              <a16:creationId xmlns:a16="http://schemas.microsoft.com/office/drawing/2014/main" id="{86A66EB0-9779-4E1B-81BA-ED5E3F75D5E4}"/>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33" name="Text Box 15">
          <a:extLst>
            <a:ext uri="{FF2B5EF4-FFF2-40B4-BE49-F238E27FC236}">
              <a16:creationId xmlns:a16="http://schemas.microsoft.com/office/drawing/2014/main" id="{37AC9798-272B-4D29-9007-698B23CA7479}"/>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34" name="Text Box 15">
          <a:extLst>
            <a:ext uri="{FF2B5EF4-FFF2-40B4-BE49-F238E27FC236}">
              <a16:creationId xmlns:a16="http://schemas.microsoft.com/office/drawing/2014/main" id="{7F5932FC-9ECD-4602-B007-19577AE93A5C}"/>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35" name="Text Box 15">
          <a:extLst>
            <a:ext uri="{FF2B5EF4-FFF2-40B4-BE49-F238E27FC236}">
              <a16:creationId xmlns:a16="http://schemas.microsoft.com/office/drawing/2014/main" id="{4993719A-0A70-4BA3-9E78-64D7DD83093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36" name="Text Box 16">
          <a:extLst>
            <a:ext uri="{FF2B5EF4-FFF2-40B4-BE49-F238E27FC236}">
              <a16:creationId xmlns:a16="http://schemas.microsoft.com/office/drawing/2014/main" id="{868F2580-0542-4F93-A833-9FF79C3F83ED}"/>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37" name="Text Box 17">
          <a:extLst>
            <a:ext uri="{FF2B5EF4-FFF2-40B4-BE49-F238E27FC236}">
              <a16:creationId xmlns:a16="http://schemas.microsoft.com/office/drawing/2014/main" id="{806A7DA1-5D90-44DF-96FD-8ABC1EB31641}"/>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38" name="Text Box 18">
          <a:extLst>
            <a:ext uri="{FF2B5EF4-FFF2-40B4-BE49-F238E27FC236}">
              <a16:creationId xmlns:a16="http://schemas.microsoft.com/office/drawing/2014/main" id="{1B16F7E0-2FBB-44BD-9652-3D5BA66BE8B0}"/>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39" name="Text Box 19">
          <a:extLst>
            <a:ext uri="{FF2B5EF4-FFF2-40B4-BE49-F238E27FC236}">
              <a16:creationId xmlns:a16="http://schemas.microsoft.com/office/drawing/2014/main" id="{55AF4773-B702-45F5-8D76-F11D75751155}"/>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40" name="Text Box 16">
          <a:extLst>
            <a:ext uri="{FF2B5EF4-FFF2-40B4-BE49-F238E27FC236}">
              <a16:creationId xmlns:a16="http://schemas.microsoft.com/office/drawing/2014/main" id="{C240A885-1005-49F4-B1D8-D8ECC622117A}"/>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41" name="Text Box 17">
          <a:extLst>
            <a:ext uri="{FF2B5EF4-FFF2-40B4-BE49-F238E27FC236}">
              <a16:creationId xmlns:a16="http://schemas.microsoft.com/office/drawing/2014/main" id="{A47FC3F5-9F9E-48BE-A1E6-A6660F682312}"/>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42" name="Text Box 18">
          <a:extLst>
            <a:ext uri="{FF2B5EF4-FFF2-40B4-BE49-F238E27FC236}">
              <a16:creationId xmlns:a16="http://schemas.microsoft.com/office/drawing/2014/main" id="{180DB443-4F4A-4223-827F-E47026723C25}"/>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43" name="Text Box 15">
          <a:extLst>
            <a:ext uri="{FF2B5EF4-FFF2-40B4-BE49-F238E27FC236}">
              <a16:creationId xmlns:a16="http://schemas.microsoft.com/office/drawing/2014/main" id="{10E5C2D1-8D42-4E55-B8E8-D051F7371AEB}"/>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44" name="Text Box 15">
          <a:extLst>
            <a:ext uri="{FF2B5EF4-FFF2-40B4-BE49-F238E27FC236}">
              <a16:creationId xmlns:a16="http://schemas.microsoft.com/office/drawing/2014/main" id="{5204EC76-E201-47E4-932E-498E2B0568E4}"/>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445" name="Text Box 15">
          <a:extLst>
            <a:ext uri="{FF2B5EF4-FFF2-40B4-BE49-F238E27FC236}">
              <a16:creationId xmlns:a16="http://schemas.microsoft.com/office/drawing/2014/main" id="{6CC3A7A6-702F-4DB0-9D47-909A33D9A156}"/>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46" name="Text Box 15">
          <a:extLst>
            <a:ext uri="{FF2B5EF4-FFF2-40B4-BE49-F238E27FC236}">
              <a16:creationId xmlns:a16="http://schemas.microsoft.com/office/drawing/2014/main" id="{543778F0-ECD8-4512-B521-69E3CF56B21A}"/>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47" name="Text Box 16">
          <a:extLst>
            <a:ext uri="{FF2B5EF4-FFF2-40B4-BE49-F238E27FC236}">
              <a16:creationId xmlns:a16="http://schemas.microsoft.com/office/drawing/2014/main" id="{CF090EAC-DBA4-4F07-885D-612A8DF6B8FE}"/>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48" name="Text Box 17">
          <a:extLst>
            <a:ext uri="{FF2B5EF4-FFF2-40B4-BE49-F238E27FC236}">
              <a16:creationId xmlns:a16="http://schemas.microsoft.com/office/drawing/2014/main" id="{CC6BF52D-21FB-4D3F-9C0E-1C4F3D9B0F85}"/>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49" name="Text Box 18">
          <a:extLst>
            <a:ext uri="{FF2B5EF4-FFF2-40B4-BE49-F238E27FC236}">
              <a16:creationId xmlns:a16="http://schemas.microsoft.com/office/drawing/2014/main" id="{D4763FE5-1451-4CD2-87DE-0FCBD1D589E5}"/>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50" name="Text Box 19">
          <a:extLst>
            <a:ext uri="{FF2B5EF4-FFF2-40B4-BE49-F238E27FC236}">
              <a16:creationId xmlns:a16="http://schemas.microsoft.com/office/drawing/2014/main" id="{CAE86102-57BD-4584-BA62-2AF59D2B0FC3}"/>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51" name="Text Box 16">
          <a:extLst>
            <a:ext uri="{FF2B5EF4-FFF2-40B4-BE49-F238E27FC236}">
              <a16:creationId xmlns:a16="http://schemas.microsoft.com/office/drawing/2014/main" id="{D5A01E87-5950-452E-AB8A-07734EE0B3DE}"/>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52" name="Text Box 17">
          <a:extLst>
            <a:ext uri="{FF2B5EF4-FFF2-40B4-BE49-F238E27FC236}">
              <a16:creationId xmlns:a16="http://schemas.microsoft.com/office/drawing/2014/main" id="{522E8F8E-688C-40B7-AEA0-7CC084955008}"/>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53" name="Text Box 18">
          <a:extLst>
            <a:ext uri="{FF2B5EF4-FFF2-40B4-BE49-F238E27FC236}">
              <a16:creationId xmlns:a16="http://schemas.microsoft.com/office/drawing/2014/main" id="{07C4F95C-CAEC-474A-9B76-106B425940A7}"/>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54" name="Text Box 15">
          <a:extLst>
            <a:ext uri="{FF2B5EF4-FFF2-40B4-BE49-F238E27FC236}">
              <a16:creationId xmlns:a16="http://schemas.microsoft.com/office/drawing/2014/main" id="{0CD9480F-DED8-465D-9000-E67441906B7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455" name="Text Box 15">
          <a:extLst>
            <a:ext uri="{FF2B5EF4-FFF2-40B4-BE49-F238E27FC236}">
              <a16:creationId xmlns:a16="http://schemas.microsoft.com/office/drawing/2014/main" id="{8DCD7552-62EE-4030-9F41-5084D73C9A08}"/>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56" name="Text Box 15">
          <a:extLst>
            <a:ext uri="{FF2B5EF4-FFF2-40B4-BE49-F238E27FC236}">
              <a16:creationId xmlns:a16="http://schemas.microsoft.com/office/drawing/2014/main" id="{58001208-46B2-4EF9-9C1D-84A11FAD5CBB}"/>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57" name="Text Box 15">
          <a:extLst>
            <a:ext uri="{FF2B5EF4-FFF2-40B4-BE49-F238E27FC236}">
              <a16:creationId xmlns:a16="http://schemas.microsoft.com/office/drawing/2014/main" id="{94602F48-854D-40FC-803F-D4C1189AA80F}"/>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58" name="Text Box 15">
          <a:extLst>
            <a:ext uri="{FF2B5EF4-FFF2-40B4-BE49-F238E27FC236}">
              <a16:creationId xmlns:a16="http://schemas.microsoft.com/office/drawing/2014/main" id="{785DFB23-5C5F-4F21-81D9-C9A2646A9485}"/>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59" name="Text Box 16">
          <a:extLst>
            <a:ext uri="{FF2B5EF4-FFF2-40B4-BE49-F238E27FC236}">
              <a16:creationId xmlns:a16="http://schemas.microsoft.com/office/drawing/2014/main" id="{416A3810-82A0-499A-85FF-067BF44CD824}"/>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60" name="Text Box 17">
          <a:extLst>
            <a:ext uri="{FF2B5EF4-FFF2-40B4-BE49-F238E27FC236}">
              <a16:creationId xmlns:a16="http://schemas.microsoft.com/office/drawing/2014/main" id="{ABE3A1F3-9C46-47DC-81D4-967B67B4ECBD}"/>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61" name="Text Box 18">
          <a:extLst>
            <a:ext uri="{FF2B5EF4-FFF2-40B4-BE49-F238E27FC236}">
              <a16:creationId xmlns:a16="http://schemas.microsoft.com/office/drawing/2014/main" id="{1A6BB9F4-08B9-4237-80FE-88E2245612AB}"/>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62" name="Text Box 19">
          <a:extLst>
            <a:ext uri="{FF2B5EF4-FFF2-40B4-BE49-F238E27FC236}">
              <a16:creationId xmlns:a16="http://schemas.microsoft.com/office/drawing/2014/main" id="{08546DED-A0BE-4AE0-A9D0-A26951C82C64}"/>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63" name="Text Box 16">
          <a:extLst>
            <a:ext uri="{FF2B5EF4-FFF2-40B4-BE49-F238E27FC236}">
              <a16:creationId xmlns:a16="http://schemas.microsoft.com/office/drawing/2014/main" id="{166CD428-63EA-4A5F-B3E9-201796A4B935}"/>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64" name="Text Box 17">
          <a:extLst>
            <a:ext uri="{FF2B5EF4-FFF2-40B4-BE49-F238E27FC236}">
              <a16:creationId xmlns:a16="http://schemas.microsoft.com/office/drawing/2014/main" id="{70E90F36-14FC-4C4B-8014-9EE771504589}"/>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65" name="Text Box 18">
          <a:extLst>
            <a:ext uri="{FF2B5EF4-FFF2-40B4-BE49-F238E27FC236}">
              <a16:creationId xmlns:a16="http://schemas.microsoft.com/office/drawing/2014/main" id="{F72A931D-B83C-4CDD-AFEA-1DFD3B738616}"/>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66" name="Text Box 15">
          <a:extLst>
            <a:ext uri="{FF2B5EF4-FFF2-40B4-BE49-F238E27FC236}">
              <a16:creationId xmlns:a16="http://schemas.microsoft.com/office/drawing/2014/main" id="{DAB7CEFA-E58C-4EBF-A243-B96C1F84494A}"/>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67" name="Text Box 15">
          <a:extLst>
            <a:ext uri="{FF2B5EF4-FFF2-40B4-BE49-F238E27FC236}">
              <a16:creationId xmlns:a16="http://schemas.microsoft.com/office/drawing/2014/main" id="{703597A1-2132-4B30-A345-A4EDB95B42EE}"/>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468" name="Text Box 15">
          <a:extLst>
            <a:ext uri="{FF2B5EF4-FFF2-40B4-BE49-F238E27FC236}">
              <a16:creationId xmlns:a16="http://schemas.microsoft.com/office/drawing/2014/main" id="{DA9D0E51-A6EC-4715-977A-C82EE1D58536}"/>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69" name="Text Box 15">
          <a:extLst>
            <a:ext uri="{FF2B5EF4-FFF2-40B4-BE49-F238E27FC236}">
              <a16:creationId xmlns:a16="http://schemas.microsoft.com/office/drawing/2014/main" id="{05E734A1-EEA9-4C38-B0C3-37313257D093}"/>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70" name="Text Box 16">
          <a:extLst>
            <a:ext uri="{FF2B5EF4-FFF2-40B4-BE49-F238E27FC236}">
              <a16:creationId xmlns:a16="http://schemas.microsoft.com/office/drawing/2014/main" id="{9A2349E8-F054-4FF9-9A05-457640423E30}"/>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71" name="Text Box 17">
          <a:extLst>
            <a:ext uri="{FF2B5EF4-FFF2-40B4-BE49-F238E27FC236}">
              <a16:creationId xmlns:a16="http://schemas.microsoft.com/office/drawing/2014/main" id="{789F40E4-CA42-41EE-91D4-DF3C18B8CF48}"/>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72" name="Text Box 18">
          <a:extLst>
            <a:ext uri="{FF2B5EF4-FFF2-40B4-BE49-F238E27FC236}">
              <a16:creationId xmlns:a16="http://schemas.microsoft.com/office/drawing/2014/main" id="{FF41ED78-FA14-4239-9C55-61827EA23CB2}"/>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73" name="Text Box 19">
          <a:extLst>
            <a:ext uri="{FF2B5EF4-FFF2-40B4-BE49-F238E27FC236}">
              <a16:creationId xmlns:a16="http://schemas.microsoft.com/office/drawing/2014/main" id="{E9071324-DCE8-4FE4-9BD4-24EC0822F8E3}"/>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74" name="Text Box 16">
          <a:extLst>
            <a:ext uri="{FF2B5EF4-FFF2-40B4-BE49-F238E27FC236}">
              <a16:creationId xmlns:a16="http://schemas.microsoft.com/office/drawing/2014/main" id="{05A9C288-9A2B-4960-AA7F-0F24F444CD46}"/>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75" name="Text Box 17">
          <a:extLst>
            <a:ext uri="{FF2B5EF4-FFF2-40B4-BE49-F238E27FC236}">
              <a16:creationId xmlns:a16="http://schemas.microsoft.com/office/drawing/2014/main" id="{52B585A6-A5F2-4121-8B44-FA85B52AD0D9}"/>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76" name="Text Box 18">
          <a:extLst>
            <a:ext uri="{FF2B5EF4-FFF2-40B4-BE49-F238E27FC236}">
              <a16:creationId xmlns:a16="http://schemas.microsoft.com/office/drawing/2014/main" id="{044576F4-CC56-40B6-8FBF-0D343CB55856}"/>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77" name="Text Box 15">
          <a:extLst>
            <a:ext uri="{FF2B5EF4-FFF2-40B4-BE49-F238E27FC236}">
              <a16:creationId xmlns:a16="http://schemas.microsoft.com/office/drawing/2014/main" id="{F4879B01-F749-4D09-B188-296817113CC9}"/>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478" name="Text Box 15">
          <a:extLst>
            <a:ext uri="{FF2B5EF4-FFF2-40B4-BE49-F238E27FC236}">
              <a16:creationId xmlns:a16="http://schemas.microsoft.com/office/drawing/2014/main" id="{49806838-454F-49CA-83EE-028F87AEFAE7}"/>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79" name="Text Box 15">
          <a:extLst>
            <a:ext uri="{FF2B5EF4-FFF2-40B4-BE49-F238E27FC236}">
              <a16:creationId xmlns:a16="http://schemas.microsoft.com/office/drawing/2014/main" id="{F48241FD-EADF-461D-BAA8-94949F3323C3}"/>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80" name="Text Box 15">
          <a:extLst>
            <a:ext uri="{FF2B5EF4-FFF2-40B4-BE49-F238E27FC236}">
              <a16:creationId xmlns:a16="http://schemas.microsoft.com/office/drawing/2014/main" id="{4240CF3E-CBEB-44FF-81C7-78E9EAA50E5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81" name="Text Box 15">
          <a:extLst>
            <a:ext uri="{FF2B5EF4-FFF2-40B4-BE49-F238E27FC236}">
              <a16:creationId xmlns:a16="http://schemas.microsoft.com/office/drawing/2014/main" id="{E151DBB7-A860-4D3B-B4CB-F811AEE74256}"/>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82" name="Text Box 16">
          <a:extLst>
            <a:ext uri="{FF2B5EF4-FFF2-40B4-BE49-F238E27FC236}">
              <a16:creationId xmlns:a16="http://schemas.microsoft.com/office/drawing/2014/main" id="{56F26ED9-0E67-4794-B0F6-DB4DC491AB7A}"/>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83" name="Text Box 17">
          <a:extLst>
            <a:ext uri="{FF2B5EF4-FFF2-40B4-BE49-F238E27FC236}">
              <a16:creationId xmlns:a16="http://schemas.microsoft.com/office/drawing/2014/main" id="{BA2F2D42-89ED-4F76-A3AC-9EC045E3FE68}"/>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84" name="Text Box 18">
          <a:extLst>
            <a:ext uri="{FF2B5EF4-FFF2-40B4-BE49-F238E27FC236}">
              <a16:creationId xmlns:a16="http://schemas.microsoft.com/office/drawing/2014/main" id="{13EEDF01-9EA1-496E-8460-AD9BD74EA0A0}"/>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85" name="Text Box 19">
          <a:extLst>
            <a:ext uri="{FF2B5EF4-FFF2-40B4-BE49-F238E27FC236}">
              <a16:creationId xmlns:a16="http://schemas.microsoft.com/office/drawing/2014/main" id="{1599D9D9-6304-4D78-B430-908775233B0F}"/>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86" name="Text Box 16">
          <a:extLst>
            <a:ext uri="{FF2B5EF4-FFF2-40B4-BE49-F238E27FC236}">
              <a16:creationId xmlns:a16="http://schemas.microsoft.com/office/drawing/2014/main" id="{EF19122D-7925-41CB-A9AA-89E127AAD11A}"/>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87" name="Text Box 17">
          <a:extLst>
            <a:ext uri="{FF2B5EF4-FFF2-40B4-BE49-F238E27FC236}">
              <a16:creationId xmlns:a16="http://schemas.microsoft.com/office/drawing/2014/main" id="{8224BFF4-7D66-411E-B523-66A0518F5830}"/>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88" name="Text Box 18">
          <a:extLst>
            <a:ext uri="{FF2B5EF4-FFF2-40B4-BE49-F238E27FC236}">
              <a16:creationId xmlns:a16="http://schemas.microsoft.com/office/drawing/2014/main" id="{9DA9F14A-6D7C-4BCA-814D-73DDC8A8B1B0}"/>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89" name="Text Box 15">
          <a:extLst>
            <a:ext uri="{FF2B5EF4-FFF2-40B4-BE49-F238E27FC236}">
              <a16:creationId xmlns:a16="http://schemas.microsoft.com/office/drawing/2014/main" id="{5527D1D1-E5A1-4A54-BD32-6AF555CB5912}"/>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90" name="Text Box 15">
          <a:extLst>
            <a:ext uri="{FF2B5EF4-FFF2-40B4-BE49-F238E27FC236}">
              <a16:creationId xmlns:a16="http://schemas.microsoft.com/office/drawing/2014/main" id="{9CA7DE52-39A8-40EB-B2AF-3F5795789DB6}"/>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491" name="Text Box 15">
          <a:extLst>
            <a:ext uri="{FF2B5EF4-FFF2-40B4-BE49-F238E27FC236}">
              <a16:creationId xmlns:a16="http://schemas.microsoft.com/office/drawing/2014/main" id="{CCB0C6AC-340F-43FC-B23D-7CB113DBC073}"/>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492" name="Text Box 15">
          <a:extLst>
            <a:ext uri="{FF2B5EF4-FFF2-40B4-BE49-F238E27FC236}">
              <a16:creationId xmlns:a16="http://schemas.microsoft.com/office/drawing/2014/main" id="{56AAD0A8-6C61-4F00-AF79-0AE7451DD705}"/>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93" name="Text Box 16">
          <a:extLst>
            <a:ext uri="{FF2B5EF4-FFF2-40B4-BE49-F238E27FC236}">
              <a16:creationId xmlns:a16="http://schemas.microsoft.com/office/drawing/2014/main" id="{D9A80464-2CA7-455E-9B24-9D7040745D4A}"/>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94" name="Text Box 17">
          <a:extLst>
            <a:ext uri="{FF2B5EF4-FFF2-40B4-BE49-F238E27FC236}">
              <a16:creationId xmlns:a16="http://schemas.microsoft.com/office/drawing/2014/main" id="{E9165E73-6766-4498-B97D-01A8A35CD7F6}"/>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95" name="Text Box 18">
          <a:extLst>
            <a:ext uri="{FF2B5EF4-FFF2-40B4-BE49-F238E27FC236}">
              <a16:creationId xmlns:a16="http://schemas.microsoft.com/office/drawing/2014/main" id="{F124545B-0086-4711-9385-63019895CE99}"/>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96" name="Text Box 19">
          <a:extLst>
            <a:ext uri="{FF2B5EF4-FFF2-40B4-BE49-F238E27FC236}">
              <a16:creationId xmlns:a16="http://schemas.microsoft.com/office/drawing/2014/main" id="{4123FD52-DD85-4138-9C0B-5ECEB702DADD}"/>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97" name="Text Box 16">
          <a:extLst>
            <a:ext uri="{FF2B5EF4-FFF2-40B4-BE49-F238E27FC236}">
              <a16:creationId xmlns:a16="http://schemas.microsoft.com/office/drawing/2014/main" id="{DDCD35BA-2DBA-4714-9EF8-755D4A532174}"/>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3498" name="Text Box 17">
          <a:extLst>
            <a:ext uri="{FF2B5EF4-FFF2-40B4-BE49-F238E27FC236}">
              <a16:creationId xmlns:a16="http://schemas.microsoft.com/office/drawing/2014/main" id="{2C6DD6F9-23B1-4126-BF23-02A9DE67A037}"/>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3499" name="Text Box 18">
          <a:extLst>
            <a:ext uri="{FF2B5EF4-FFF2-40B4-BE49-F238E27FC236}">
              <a16:creationId xmlns:a16="http://schemas.microsoft.com/office/drawing/2014/main" id="{0D9145D4-E5FD-4868-A0D9-EB48808581D9}"/>
            </a:ext>
          </a:extLst>
        </xdr:cNvPr>
        <xdr:cNvSpPr txBox="1">
          <a:spLocks noChangeArrowheads="1"/>
        </xdr:cNvSpPr>
      </xdr:nvSpPr>
      <xdr:spPr bwMode="auto">
        <a:xfrm>
          <a:off x="34416182"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00" name="Text Box 15">
          <a:extLst>
            <a:ext uri="{FF2B5EF4-FFF2-40B4-BE49-F238E27FC236}">
              <a16:creationId xmlns:a16="http://schemas.microsoft.com/office/drawing/2014/main" id="{0B53AC9C-1BD7-4C3D-8B6B-E349E144F45F}"/>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3501" name="Text Box 15">
          <a:extLst>
            <a:ext uri="{FF2B5EF4-FFF2-40B4-BE49-F238E27FC236}">
              <a16:creationId xmlns:a16="http://schemas.microsoft.com/office/drawing/2014/main" id="{FB6B8CFA-7A82-41E0-9ACD-469848B6739D}"/>
            </a:ext>
          </a:extLst>
        </xdr:cNvPr>
        <xdr:cNvSpPr txBox="1">
          <a:spLocks noChangeArrowheads="1"/>
        </xdr:cNvSpPr>
      </xdr:nvSpPr>
      <xdr:spPr bwMode="auto">
        <a:xfrm>
          <a:off x="34414595" y="145184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02" name="Text Box 15">
          <a:extLst>
            <a:ext uri="{FF2B5EF4-FFF2-40B4-BE49-F238E27FC236}">
              <a16:creationId xmlns:a16="http://schemas.microsoft.com/office/drawing/2014/main" id="{685335C2-D2B2-4C28-845F-07CE3440B4E9}"/>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03" name="Text Box 15">
          <a:extLst>
            <a:ext uri="{FF2B5EF4-FFF2-40B4-BE49-F238E27FC236}">
              <a16:creationId xmlns:a16="http://schemas.microsoft.com/office/drawing/2014/main" id="{B8D96DEB-EB89-4A2B-B0E3-BF12495C94CC}"/>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04" name="Text Box 15">
          <a:extLst>
            <a:ext uri="{FF2B5EF4-FFF2-40B4-BE49-F238E27FC236}">
              <a16:creationId xmlns:a16="http://schemas.microsoft.com/office/drawing/2014/main" id="{16051A9C-C469-4EDA-812D-D3C47A32B71B}"/>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05" name="Text Box 15">
          <a:extLst>
            <a:ext uri="{FF2B5EF4-FFF2-40B4-BE49-F238E27FC236}">
              <a16:creationId xmlns:a16="http://schemas.microsoft.com/office/drawing/2014/main" id="{BD091153-04CC-435A-812D-8B360B2CA5B1}"/>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06" name="Text Box 15">
          <a:extLst>
            <a:ext uri="{FF2B5EF4-FFF2-40B4-BE49-F238E27FC236}">
              <a16:creationId xmlns:a16="http://schemas.microsoft.com/office/drawing/2014/main" id="{484C597E-20AE-4D98-8FAC-269279D5C4E9}"/>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07" name="Text Box 15">
          <a:extLst>
            <a:ext uri="{FF2B5EF4-FFF2-40B4-BE49-F238E27FC236}">
              <a16:creationId xmlns:a16="http://schemas.microsoft.com/office/drawing/2014/main" id="{078976AC-35EF-4601-A2A2-0024D84F8591}"/>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08" name="Text Box 15">
          <a:extLst>
            <a:ext uri="{FF2B5EF4-FFF2-40B4-BE49-F238E27FC236}">
              <a16:creationId xmlns:a16="http://schemas.microsoft.com/office/drawing/2014/main" id="{37F3AA6A-3F56-4084-BBB0-1940AAF3C275}"/>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09" name="Text Box 15">
          <a:extLst>
            <a:ext uri="{FF2B5EF4-FFF2-40B4-BE49-F238E27FC236}">
              <a16:creationId xmlns:a16="http://schemas.microsoft.com/office/drawing/2014/main" id="{5CCE31A3-DAFB-4F4D-8F7F-31985E37B4C9}"/>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10" name="Text Box 15">
          <a:extLst>
            <a:ext uri="{FF2B5EF4-FFF2-40B4-BE49-F238E27FC236}">
              <a16:creationId xmlns:a16="http://schemas.microsoft.com/office/drawing/2014/main" id="{9A0DE3AC-9E20-4C02-BB07-768BF0BB4E3C}"/>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11" name="Text Box 15">
          <a:extLst>
            <a:ext uri="{FF2B5EF4-FFF2-40B4-BE49-F238E27FC236}">
              <a16:creationId xmlns:a16="http://schemas.microsoft.com/office/drawing/2014/main" id="{57FA1834-D52E-48F0-8D3D-CBA9214EF438}"/>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12" name="Text Box 15">
          <a:extLst>
            <a:ext uri="{FF2B5EF4-FFF2-40B4-BE49-F238E27FC236}">
              <a16:creationId xmlns:a16="http://schemas.microsoft.com/office/drawing/2014/main" id="{47322D77-6139-40E2-8372-59D5E0FA36A9}"/>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13" name="Text Box 15">
          <a:extLst>
            <a:ext uri="{FF2B5EF4-FFF2-40B4-BE49-F238E27FC236}">
              <a16:creationId xmlns:a16="http://schemas.microsoft.com/office/drawing/2014/main" id="{A3A8A2DA-3A67-4BEB-80E7-65F1B20A236F}"/>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14" name="Text Box 15">
          <a:extLst>
            <a:ext uri="{FF2B5EF4-FFF2-40B4-BE49-F238E27FC236}">
              <a16:creationId xmlns:a16="http://schemas.microsoft.com/office/drawing/2014/main" id="{AC2D870E-B64C-492A-B51A-ADA0775FB863}"/>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15" name="Text Box 15">
          <a:extLst>
            <a:ext uri="{FF2B5EF4-FFF2-40B4-BE49-F238E27FC236}">
              <a16:creationId xmlns:a16="http://schemas.microsoft.com/office/drawing/2014/main" id="{3B6B8127-F6C3-4129-BC44-B4104252443A}"/>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516" name="Text Box 15">
          <a:extLst>
            <a:ext uri="{FF2B5EF4-FFF2-40B4-BE49-F238E27FC236}">
              <a16:creationId xmlns:a16="http://schemas.microsoft.com/office/drawing/2014/main" id="{61F34CF3-5049-42C6-A420-3B2B23871015}"/>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17" name="Text Box 15">
          <a:extLst>
            <a:ext uri="{FF2B5EF4-FFF2-40B4-BE49-F238E27FC236}">
              <a16:creationId xmlns:a16="http://schemas.microsoft.com/office/drawing/2014/main" id="{8B7C62C1-072F-4736-924C-E539157B74C7}"/>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18" name="Text Box 15">
          <a:extLst>
            <a:ext uri="{FF2B5EF4-FFF2-40B4-BE49-F238E27FC236}">
              <a16:creationId xmlns:a16="http://schemas.microsoft.com/office/drawing/2014/main" id="{C225221E-FC4F-43DF-8FCA-6F22404B7952}"/>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19" name="Text Box 15">
          <a:extLst>
            <a:ext uri="{FF2B5EF4-FFF2-40B4-BE49-F238E27FC236}">
              <a16:creationId xmlns:a16="http://schemas.microsoft.com/office/drawing/2014/main" id="{7A6DF110-CCED-4217-9261-F0E73D215239}"/>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0" name="Text Box 15">
          <a:extLst>
            <a:ext uri="{FF2B5EF4-FFF2-40B4-BE49-F238E27FC236}">
              <a16:creationId xmlns:a16="http://schemas.microsoft.com/office/drawing/2014/main" id="{BE1B051D-2073-4BC7-91D7-636AF9C4FBD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1" name="Text Box 15">
          <a:extLst>
            <a:ext uri="{FF2B5EF4-FFF2-40B4-BE49-F238E27FC236}">
              <a16:creationId xmlns:a16="http://schemas.microsoft.com/office/drawing/2014/main" id="{B22D22F2-DD5A-43FC-B182-BBD4D95A858A}"/>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2" name="Text Box 15">
          <a:extLst>
            <a:ext uri="{FF2B5EF4-FFF2-40B4-BE49-F238E27FC236}">
              <a16:creationId xmlns:a16="http://schemas.microsoft.com/office/drawing/2014/main" id="{622F85BD-66E8-458A-8494-E72FC11AFAFE}"/>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3" name="Text Box 15">
          <a:extLst>
            <a:ext uri="{FF2B5EF4-FFF2-40B4-BE49-F238E27FC236}">
              <a16:creationId xmlns:a16="http://schemas.microsoft.com/office/drawing/2014/main" id="{1A2FA8BD-FF01-473B-9105-A9209588C641}"/>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4" name="Text Box 15">
          <a:extLst>
            <a:ext uri="{FF2B5EF4-FFF2-40B4-BE49-F238E27FC236}">
              <a16:creationId xmlns:a16="http://schemas.microsoft.com/office/drawing/2014/main" id="{0ACA8209-06E3-4B66-8BD7-D28BDEA4052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5" name="Text Box 15">
          <a:extLst>
            <a:ext uri="{FF2B5EF4-FFF2-40B4-BE49-F238E27FC236}">
              <a16:creationId xmlns:a16="http://schemas.microsoft.com/office/drawing/2014/main" id="{3F6DFAA1-439C-48D9-8BF3-4FCB49D55A3B}"/>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6" name="Text Box 15">
          <a:extLst>
            <a:ext uri="{FF2B5EF4-FFF2-40B4-BE49-F238E27FC236}">
              <a16:creationId xmlns:a16="http://schemas.microsoft.com/office/drawing/2014/main" id="{13C4574F-ABA0-4530-907F-921632DD863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7" name="Text Box 15">
          <a:extLst>
            <a:ext uri="{FF2B5EF4-FFF2-40B4-BE49-F238E27FC236}">
              <a16:creationId xmlns:a16="http://schemas.microsoft.com/office/drawing/2014/main" id="{24201801-A29E-410B-89F0-8A287E616D7F}"/>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8" name="Text Box 15">
          <a:extLst>
            <a:ext uri="{FF2B5EF4-FFF2-40B4-BE49-F238E27FC236}">
              <a16:creationId xmlns:a16="http://schemas.microsoft.com/office/drawing/2014/main" id="{70D03C7B-2330-438B-A6D4-B457A411187C}"/>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29" name="Text Box 15">
          <a:extLst>
            <a:ext uri="{FF2B5EF4-FFF2-40B4-BE49-F238E27FC236}">
              <a16:creationId xmlns:a16="http://schemas.microsoft.com/office/drawing/2014/main" id="{65112DA1-CC83-457E-B2F4-1CE64A2B5981}"/>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0" name="Text Box 15">
          <a:extLst>
            <a:ext uri="{FF2B5EF4-FFF2-40B4-BE49-F238E27FC236}">
              <a16:creationId xmlns:a16="http://schemas.microsoft.com/office/drawing/2014/main" id="{EA29C8A8-E73D-4F14-B146-6C2144250F5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1" name="Text Box 15">
          <a:extLst>
            <a:ext uri="{FF2B5EF4-FFF2-40B4-BE49-F238E27FC236}">
              <a16:creationId xmlns:a16="http://schemas.microsoft.com/office/drawing/2014/main" id="{23A84AEA-B9B6-48D7-9A1B-114C3FBBAF2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2" name="Text Box 15">
          <a:extLst>
            <a:ext uri="{FF2B5EF4-FFF2-40B4-BE49-F238E27FC236}">
              <a16:creationId xmlns:a16="http://schemas.microsoft.com/office/drawing/2014/main" id="{C58D7D79-416A-40DF-B4D7-D18D8EA50705}"/>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3" name="Text Box 15">
          <a:extLst>
            <a:ext uri="{FF2B5EF4-FFF2-40B4-BE49-F238E27FC236}">
              <a16:creationId xmlns:a16="http://schemas.microsoft.com/office/drawing/2014/main" id="{7E2CAFAF-0D6F-4560-8D39-E5CFCC2DC2CA}"/>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4" name="Text Box 15">
          <a:extLst>
            <a:ext uri="{FF2B5EF4-FFF2-40B4-BE49-F238E27FC236}">
              <a16:creationId xmlns:a16="http://schemas.microsoft.com/office/drawing/2014/main" id="{D22D175E-9F58-41FA-A8E0-94851692494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5" name="Text Box 15">
          <a:extLst>
            <a:ext uri="{FF2B5EF4-FFF2-40B4-BE49-F238E27FC236}">
              <a16:creationId xmlns:a16="http://schemas.microsoft.com/office/drawing/2014/main" id="{EB0C6781-2F23-4433-BC11-5DBFFF527151}"/>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6" name="Text Box 15">
          <a:extLst>
            <a:ext uri="{FF2B5EF4-FFF2-40B4-BE49-F238E27FC236}">
              <a16:creationId xmlns:a16="http://schemas.microsoft.com/office/drawing/2014/main" id="{C1AC53D4-7CC1-4801-9483-242FC979FE70}"/>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7" name="Text Box 15">
          <a:extLst>
            <a:ext uri="{FF2B5EF4-FFF2-40B4-BE49-F238E27FC236}">
              <a16:creationId xmlns:a16="http://schemas.microsoft.com/office/drawing/2014/main" id="{BFB405C5-1166-4D35-8881-1C3DFA17411E}"/>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8" name="Text Box 15">
          <a:extLst>
            <a:ext uri="{FF2B5EF4-FFF2-40B4-BE49-F238E27FC236}">
              <a16:creationId xmlns:a16="http://schemas.microsoft.com/office/drawing/2014/main" id="{8A13A30D-99BA-4321-8A47-8497AD637C97}"/>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39" name="Text Box 15">
          <a:extLst>
            <a:ext uri="{FF2B5EF4-FFF2-40B4-BE49-F238E27FC236}">
              <a16:creationId xmlns:a16="http://schemas.microsoft.com/office/drawing/2014/main" id="{1D4C394C-64E4-49D1-9166-8FBF8772BA3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0" name="Text Box 15">
          <a:extLst>
            <a:ext uri="{FF2B5EF4-FFF2-40B4-BE49-F238E27FC236}">
              <a16:creationId xmlns:a16="http://schemas.microsoft.com/office/drawing/2014/main" id="{37324E23-5095-4426-8382-F8C28AA3271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1" name="Text Box 15">
          <a:extLst>
            <a:ext uri="{FF2B5EF4-FFF2-40B4-BE49-F238E27FC236}">
              <a16:creationId xmlns:a16="http://schemas.microsoft.com/office/drawing/2014/main" id="{9483238F-A533-40C1-803A-9FB048821923}"/>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2" name="Text Box 15">
          <a:extLst>
            <a:ext uri="{FF2B5EF4-FFF2-40B4-BE49-F238E27FC236}">
              <a16:creationId xmlns:a16="http://schemas.microsoft.com/office/drawing/2014/main" id="{6C4D41F4-EDB2-41EA-95E3-C3DABC241C9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3" name="Text Box 15">
          <a:extLst>
            <a:ext uri="{FF2B5EF4-FFF2-40B4-BE49-F238E27FC236}">
              <a16:creationId xmlns:a16="http://schemas.microsoft.com/office/drawing/2014/main" id="{6080FC0E-60E5-4586-8045-CBF6103AC6AE}"/>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4" name="Text Box 15">
          <a:extLst>
            <a:ext uri="{FF2B5EF4-FFF2-40B4-BE49-F238E27FC236}">
              <a16:creationId xmlns:a16="http://schemas.microsoft.com/office/drawing/2014/main" id="{19413793-4E8B-4AD3-A5FE-D35CFBCB7B30}"/>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5" name="Text Box 15">
          <a:extLst>
            <a:ext uri="{FF2B5EF4-FFF2-40B4-BE49-F238E27FC236}">
              <a16:creationId xmlns:a16="http://schemas.microsoft.com/office/drawing/2014/main" id="{63AF11AB-9249-406C-9EF9-C1534AD27D9E}"/>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6" name="Text Box 15">
          <a:extLst>
            <a:ext uri="{FF2B5EF4-FFF2-40B4-BE49-F238E27FC236}">
              <a16:creationId xmlns:a16="http://schemas.microsoft.com/office/drawing/2014/main" id="{00F8DE9C-FDF3-4AC1-9858-2F4D68AF7809}"/>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7" name="Text Box 15">
          <a:extLst>
            <a:ext uri="{FF2B5EF4-FFF2-40B4-BE49-F238E27FC236}">
              <a16:creationId xmlns:a16="http://schemas.microsoft.com/office/drawing/2014/main" id="{6DF41AAF-9096-4C94-B605-338619C29D22}"/>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8" name="Text Box 15">
          <a:extLst>
            <a:ext uri="{FF2B5EF4-FFF2-40B4-BE49-F238E27FC236}">
              <a16:creationId xmlns:a16="http://schemas.microsoft.com/office/drawing/2014/main" id="{E3FDA86D-3F25-4A4A-9519-392303CBEC33}"/>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49" name="Text Box 15">
          <a:extLst>
            <a:ext uri="{FF2B5EF4-FFF2-40B4-BE49-F238E27FC236}">
              <a16:creationId xmlns:a16="http://schemas.microsoft.com/office/drawing/2014/main" id="{11D549AF-7BEE-4CDB-9D44-E59167061D51}"/>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0" name="Text Box 15">
          <a:extLst>
            <a:ext uri="{FF2B5EF4-FFF2-40B4-BE49-F238E27FC236}">
              <a16:creationId xmlns:a16="http://schemas.microsoft.com/office/drawing/2014/main" id="{4EB371AB-CA23-4AE6-8328-E2B33A931D6C}"/>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1" name="Text Box 15">
          <a:extLst>
            <a:ext uri="{FF2B5EF4-FFF2-40B4-BE49-F238E27FC236}">
              <a16:creationId xmlns:a16="http://schemas.microsoft.com/office/drawing/2014/main" id="{6A47C157-D095-4049-B9E7-06834328FFA4}"/>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2" name="Text Box 15">
          <a:extLst>
            <a:ext uri="{FF2B5EF4-FFF2-40B4-BE49-F238E27FC236}">
              <a16:creationId xmlns:a16="http://schemas.microsoft.com/office/drawing/2014/main" id="{39390D30-791F-465A-8D1A-6C356CC49D6E}"/>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3" name="Text Box 15">
          <a:extLst>
            <a:ext uri="{FF2B5EF4-FFF2-40B4-BE49-F238E27FC236}">
              <a16:creationId xmlns:a16="http://schemas.microsoft.com/office/drawing/2014/main" id="{AC857109-4FD3-40D5-93FB-19303ECA4295}"/>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4" name="Text Box 15">
          <a:extLst>
            <a:ext uri="{FF2B5EF4-FFF2-40B4-BE49-F238E27FC236}">
              <a16:creationId xmlns:a16="http://schemas.microsoft.com/office/drawing/2014/main" id="{7C099EC4-3FA9-41D6-AD0B-9DA0A68DBA2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5" name="Text Box 15">
          <a:extLst>
            <a:ext uri="{FF2B5EF4-FFF2-40B4-BE49-F238E27FC236}">
              <a16:creationId xmlns:a16="http://schemas.microsoft.com/office/drawing/2014/main" id="{0754219A-8616-41C8-BCFF-A9991252A791}"/>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6" name="Text Box 15">
          <a:extLst>
            <a:ext uri="{FF2B5EF4-FFF2-40B4-BE49-F238E27FC236}">
              <a16:creationId xmlns:a16="http://schemas.microsoft.com/office/drawing/2014/main" id="{B65BE871-A4C7-4B41-8B99-0C15A0E43026}"/>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7" name="Text Box 15">
          <a:extLst>
            <a:ext uri="{FF2B5EF4-FFF2-40B4-BE49-F238E27FC236}">
              <a16:creationId xmlns:a16="http://schemas.microsoft.com/office/drawing/2014/main" id="{EDFF86CD-158D-43D6-8698-C953E2F679A1}"/>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8" name="Text Box 15">
          <a:extLst>
            <a:ext uri="{FF2B5EF4-FFF2-40B4-BE49-F238E27FC236}">
              <a16:creationId xmlns:a16="http://schemas.microsoft.com/office/drawing/2014/main" id="{54AE434D-A298-435F-AF60-3662FB50E94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59" name="Text Box 15">
          <a:extLst>
            <a:ext uri="{FF2B5EF4-FFF2-40B4-BE49-F238E27FC236}">
              <a16:creationId xmlns:a16="http://schemas.microsoft.com/office/drawing/2014/main" id="{28704E6F-299B-46DF-AB82-3CA755611562}"/>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0" name="Text Box 15">
          <a:extLst>
            <a:ext uri="{FF2B5EF4-FFF2-40B4-BE49-F238E27FC236}">
              <a16:creationId xmlns:a16="http://schemas.microsoft.com/office/drawing/2014/main" id="{E719C589-C755-4096-976D-B2455EB04667}"/>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1" name="Text Box 15">
          <a:extLst>
            <a:ext uri="{FF2B5EF4-FFF2-40B4-BE49-F238E27FC236}">
              <a16:creationId xmlns:a16="http://schemas.microsoft.com/office/drawing/2014/main" id="{DAC8475D-3D8E-45D8-BF65-9D033D8FEBCA}"/>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2" name="Text Box 15">
          <a:extLst>
            <a:ext uri="{FF2B5EF4-FFF2-40B4-BE49-F238E27FC236}">
              <a16:creationId xmlns:a16="http://schemas.microsoft.com/office/drawing/2014/main" id="{39D77633-A92A-4CFD-8484-62F2EC08874A}"/>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3" name="Text Box 15">
          <a:extLst>
            <a:ext uri="{FF2B5EF4-FFF2-40B4-BE49-F238E27FC236}">
              <a16:creationId xmlns:a16="http://schemas.microsoft.com/office/drawing/2014/main" id="{1B3759F3-FE46-4CA9-B34B-7167E01425AE}"/>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4" name="Text Box 15">
          <a:extLst>
            <a:ext uri="{FF2B5EF4-FFF2-40B4-BE49-F238E27FC236}">
              <a16:creationId xmlns:a16="http://schemas.microsoft.com/office/drawing/2014/main" id="{8EF827D7-63D2-4B11-BF3A-43737B223117}"/>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5" name="Text Box 15">
          <a:extLst>
            <a:ext uri="{FF2B5EF4-FFF2-40B4-BE49-F238E27FC236}">
              <a16:creationId xmlns:a16="http://schemas.microsoft.com/office/drawing/2014/main" id="{51E8EEE8-591E-45D1-9805-E432D92DCF7B}"/>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6" name="Text Box 15">
          <a:extLst>
            <a:ext uri="{FF2B5EF4-FFF2-40B4-BE49-F238E27FC236}">
              <a16:creationId xmlns:a16="http://schemas.microsoft.com/office/drawing/2014/main" id="{64500EFC-B35D-438D-B852-4812921750B4}"/>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7" name="Text Box 15">
          <a:extLst>
            <a:ext uri="{FF2B5EF4-FFF2-40B4-BE49-F238E27FC236}">
              <a16:creationId xmlns:a16="http://schemas.microsoft.com/office/drawing/2014/main" id="{B0DEE925-6F23-402A-ADFA-B86485D31194}"/>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8" name="Text Box 15">
          <a:extLst>
            <a:ext uri="{FF2B5EF4-FFF2-40B4-BE49-F238E27FC236}">
              <a16:creationId xmlns:a16="http://schemas.microsoft.com/office/drawing/2014/main" id="{125660D0-B5AE-4CDC-97CF-CCF3F8BEC1EC}"/>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69" name="Text Box 15">
          <a:extLst>
            <a:ext uri="{FF2B5EF4-FFF2-40B4-BE49-F238E27FC236}">
              <a16:creationId xmlns:a16="http://schemas.microsoft.com/office/drawing/2014/main" id="{3E42F7D4-D108-4F12-99E1-4C58D85E05C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0" name="Text Box 15">
          <a:extLst>
            <a:ext uri="{FF2B5EF4-FFF2-40B4-BE49-F238E27FC236}">
              <a16:creationId xmlns:a16="http://schemas.microsoft.com/office/drawing/2014/main" id="{63387491-4D09-4B60-9F2F-051612F4AC6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1" name="Text Box 15">
          <a:extLst>
            <a:ext uri="{FF2B5EF4-FFF2-40B4-BE49-F238E27FC236}">
              <a16:creationId xmlns:a16="http://schemas.microsoft.com/office/drawing/2014/main" id="{607EDE37-8811-42D5-82AC-14B0996F8872}"/>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2" name="Text Box 15">
          <a:extLst>
            <a:ext uri="{FF2B5EF4-FFF2-40B4-BE49-F238E27FC236}">
              <a16:creationId xmlns:a16="http://schemas.microsoft.com/office/drawing/2014/main" id="{EB80F762-E98D-46DD-B542-8D6CB81F53DB}"/>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3" name="Text Box 15">
          <a:extLst>
            <a:ext uri="{FF2B5EF4-FFF2-40B4-BE49-F238E27FC236}">
              <a16:creationId xmlns:a16="http://schemas.microsoft.com/office/drawing/2014/main" id="{0135EE9B-2016-47BA-A56D-01C85D5AA195}"/>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4" name="Text Box 15">
          <a:extLst>
            <a:ext uri="{FF2B5EF4-FFF2-40B4-BE49-F238E27FC236}">
              <a16:creationId xmlns:a16="http://schemas.microsoft.com/office/drawing/2014/main" id="{95AD26C6-AF97-4263-90C4-E11887E57635}"/>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5" name="Text Box 15">
          <a:extLst>
            <a:ext uri="{FF2B5EF4-FFF2-40B4-BE49-F238E27FC236}">
              <a16:creationId xmlns:a16="http://schemas.microsoft.com/office/drawing/2014/main" id="{FA9231FB-5659-4DD0-BDE9-1A0F46677631}"/>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6" name="Text Box 15">
          <a:extLst>
            <a:ext uri="{FF2B5EF4-FFF2-40B4-BE49-F238E27FC236}">
              <a16:creationId xmlns:a16="http://schemas.microsoft.com/office/drawing/2014/main" id="{ABB232D2-D308-4670-9CD0-7FBB3D7B6AC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7" name="Text Box 15">
          <a:extLst>
            <a:ext uri="{FF2B5EF4-FFF2-40B4-BE49-F238E27FC236}">
              <a16:creationId xmlns:a16="http://schemas.microsoft.com/office/drawing/2014/main" id="{B811FABA-1611-4E1F-83FE-2E2AC0E438B3}"/>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8" name="Text Box 15">
          <a:extLst>
            <a:ext uri="{FF2B5EF4-FFF2-40B4-BE49-F238E27FC236}">
              <a16:creationId xmlns:a16="http://schemas.microsoft.com/office/drawing/2014/main" id="{46A7C74B-5872-48F7-9C72-B719C32AF197}"/>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79" name="Text Box 15">
          <a:extLst>
            <a:ext uri="{FF2B5EF4-FFF2-40B4-BE49-F238E27FC236}">
              <a16:creationId xmlns:a16="http://schemas.microsoft.com/office/drawing/2014/main" id="{36888168-226A-4A09-8BBC-F2DB98D69D75}"/>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0" name="Text Box 15">
          <a:extLst>
            <a:ext uri="{FF2B5EF4-FFF2-40B4-BE49-F238E27FC236}">
              <a16:creationId xmlns:a16="http://schemas.microsoft.com/office/drawing/2014/main" id="{1DD9F326-1994-464F-A96B-971FF7C0FD3F}"/>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1" name="Text Box 15">
          <a:extLst>
            <a:ext uri="{FF2B5EF4-FFF2-40B4-BE49-F238E27FC236}">
              <a16:creationId xmlns:a16="http://schemas.microsoft.com/office/drawing/2014/main" id="{6C37A4D2-4F28-46A2-87ED-F1753FD2615C}"/>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2" name="Text Box 15">
          <a:extLst>
            <a:ext uri="{FF2B5EF4-FFF2-40B4-BE49-F238E27FC236}">
              <a16:creationId xmlns:a16="http://schemas.microsoft.com/office/drawing/2014/main" id="{DFFDE8A8-2B3D-4AAA-B01E-7A21F489D8EA}"/>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3" name="Text Box 15">
          <a:extLst>
            <a:ext uri="{FF2B5EF4-FFF2-40B4-BE49-F238E27FC236}">
              <a16:creationId xmlns:a16="http://schemas.microsoft.com/office/drawing/2014/main" id="{C655BF17-3A42-4F46-98E9-8DD2CBB84417}"/>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4" name="Text Box 15">
          <a:extLst>
            <a:ext uri="{FF2B5EF4-FFF2-40B4-BE49-F238E27FC236}">
              <a16:creationId xmlns:a16="http://schemas.microsoft.com/office/drawing/2014/main" id="{DCC0E1E7-D807-4C04-859F-0DA4AA59C8C0}"/>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5" name="Text Box 15">
          <a:extLst>
            <a:ext uri="{FF2B5EF4-FFF2-40B4-BE49-F238E27FC236}">
              <a16:creationId xmlns:a16="http://schemas.microsoft.com/office/drawing/2014/main" id="{FE7A34C1-F4A9-4E0F-A16C-A052EF4D3927}"/>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6" name="Text Box 15">
          <a:extLst>
            <a:ext uri="{FF2B5EF4-FFF2-40B4-BE49-F238E27FC236}">
              <a16:creationId xmlns:a16="http://schemas.microsoft.com/office/drawing/2014/main" id="{56A0BFEF-1665-46F5-8404-2247FA5764B8}"/>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7" name="Text Box 15">
          <a:extLst>
            <a:ext uri="{FF2B5EF4-FFF2-40B4-BE49-F238E27FC236}">
              <a16:creationId xmlns:a16="http://schemas.microsoft.com/office/drawing/2014/main" id="{F63DB37C-6778-4E49-BEB0-DF51D90F8DDF}"/>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3588" name="Text Box 15">
          <a:extLst>
            <a:ext uri="{FF2B5EF4-FFF2-40B4-BE49-F238E27FC236}">
              <a16:creationId xmlns:a16="http://schemas.microsoft.com/office/drawing/2014/main" id="{90A3B304-3B32-4966-A8E0-CED6CE3D20BD}"/>
            </a:ext>
          </a:extLst>
        </xdr:cNvPr>
        <xdr:cNvSpPr txBox="1">
          <a:spLocks noChangeArrowheads="1"/>
        </xdr:cNvSpPr>
      </xdr:nvSpPr>
      <xdr:spPr bwMode="auto">
        <a:xfrm>
          <a:off x="34414595"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589" name="Text Box 15">
          <a:extLst>
            <a:ext uri="{FF2B5EF4-FFF2-40B4-BE49-F238E27FC236}">
              <a16:creationId xmlns:a16="http://schemas.microsoft.com/office/drawing/2014/main" id="{9044DFA5-284B-44CE-BFBA-0F42C174FC0B}"/>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590" name="Text Box 15">
          <a:extLst>
            <a:ext uri="{FF2B5EF4-FFF2-40B4-BE49-F238E27FC236}">
              <a16:creationId xmlns:a16="http://schemas.microsoft.com/office/drawing/2014/main" id="{B05382C5-C21E-4D9E-B422-71CDEDFC9AE0}"/>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591" name="Text Box 15">
          <a:extLst>
            <a:ext uri="{FF2B5EF4-FFF2-40B4-BE49-F238E27FC236}">
              <a16:creationId xmlns:a16="http://schemas.microsoft.com/office/drawing/2014/main" id="{EC7B88BD-6F31-44A4-A9BA-138FE08CCE21}"/>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592" name="Text Box 15">
          <a:extLst>
            <a:ext uri="{FF2B5EF4-FFF2-40B4-BE49-F238E27FC236}">
              <a16:creationId xmlns:a16="http://schemas.microsoft.com/office/drawing/2014/main" id="{89DFD7CE-B06D-46E3-A5B7-77A5F03043C1}"/>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593" name="Text Box 15">
          <a:extLst>
            <a:ext uri="{FF2B5EF4-FFF2-40B4-BE49-F238E27FC236}">
              <a16:creationId xmlns:a16="http://schemas.microsoft.com/office/drawing/2014/main" id="{36C6715A-4EA0-4E27-B9CA-D558364DCB69}"/>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594" name="Text Box 15">
          <a:extLst>
            <a:ext uri="{FF2B5EF4-FFF2-40B4-BE49-F238E27FC236}">
              <a16:creationId xmlns:a16="http://schemas.microsoft.com/office/drawing/2014/main" id="{ADE1ED5B-AB33-426A-938B-04C1C828701D}"/>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595" name="Text Box 15">
          <a:extLst>
            <a:ext uri="{FF2B5EF4-FFF2-40B4-BE49-F238E27FC236}">
              <a16:creationId xmlns:a16="http://schemas.microsoft.com/office/drawing/2014/main" id="{7A265745-DBEE-4C4E-A718-6B9721BD7C4D}"/>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596" name="Text Box 15">
          <a:extLst>
            <a:ext uri="{FF2B5EF4-FFF2-40B4-BE49-F238E27FC236}">
              <a16:creationId xmlns:a16="http://schemas.microsoft.com/office/drawing/2014/main" id="{297C3E00-DE11-43AE-9D82-6741C198D950}"/>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597" name="Text Box 15">
          <a:extLst>
            <a:ext uri="{FF2B5EF4-FFF2-40B4-BE49-F238E27FC236}">
              <a16:creationId xmlns:a16="http://schemas.microsoft.com/office/drawing/2014/main" id="{CF98D86A-4BB8-4954-937B-D17E0EE2063E}"/>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598" name="Text Box 15">
          <a:extLst>
            <a:ext uri="{FF2B5EF4-FFF2-40B4-BE49-F238E27FC236}">
              <a16:creationId xmlns:a16="http://schemas.microsoft.com/office/drawing/2014/main" id="{2E2411EF-4F6D-4E90-A63F-4DF2DE91BFA1}"/>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599" name="Text Box 15">
          <a:extLst>
            <a:ext uri="{FF2B5EF4-FFF2-40B4-BE49-F238E27FC236}">
              <a16:creationId xmlns:a16="http://schemas.microsoft.com/office/drawing/2014/main" id="{62191964-2C2A-4AAB-8B1E-1A97E0436866}"/>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0" name="Text Box 15">
          <a:extLst>
            <a:ext uri="{FF2B5EF4-FFF2-40B4-BE49-F238E27FC236}">
              <a16:creationId xmlns:a16="http://schemas.microsoft.com/office/drawing/2014/main" id="{8C974DC9-0D22-48DC-B216-C8490E5ADCD6}"/>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1" name="Text Box 15">
          <a:extLst>
            <a:ext uri="{FF2B5EF4-FFF2-40B4-BE49-F238E27FC236}">
              <a16:creationId xmlns:a16="http://schemas.microsoft.com/office/drawing/2014/main" id="{25C846D9-CA39-441B-80F2-A8AF4294791B}"/>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2" name="Text Box 15">
          <a:extLst>
            <a:ext uri="{FF2B5EF4-FFF2-40B4-BE49-F238E27FC236}">
              <a16:creationId xmlns:a16="http://schemas.microsoft.com/office/drawing/2014/main" id="{092A52B2-BF2A-46A8-923C-105E61443E75}"/>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3" name="Text Box 15">
          <a:extLst>
            <a:ext uri="{FF2B5EF4-FFF2-40B4-BE49-F238E27FC236}">
              <a16:creationId xmlns:a16="http://schemas.microsoft.com/office/drawing/2014/main" id="{8A0717BE-E59F-4BC1-B927-6BCFD5F7CB69}"/>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4" name="Text Box 15">
          <a:extLst>
            <a:ext uri="{FF2B5EF4-FFF2-40B4-BE49-F238E27FC236}">
              <a16:creationId xmlns:a16="http://schemas.microsoft.com/office/drawing/2014/main" id="{35C02B22-5E4D-497D-B07B-2F17D2EC2BD4}"/>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5" name="Text Box 15">
          <a:extLst>
            <a:ext uri="{FF2B5EF4-FFF2-40B4-BE49-F238E27FC236}">
              <a16:creationId xmlns:a16="http://schemas.microsoft.com/office/drawing/2014/main" id="{AF07C4F3-A90A-4D7D-BDEA-78748FFDCC6F}"/>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6" name="Text Box 15">
          <a:extLst>
            <a:ext uri="{FF2B5EF4-FFF2-40B4-BE49-F238E27FC236}">
              <a16:creationId xmlns:a16="http://schemas.microsoft.com/office/drawing/2014/main" id="{6DF8B06E-3C0A-48DE-9F20-C1FE3B732E51}"/>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7" name="Text Box 15">
          <a:extLst>
            <a:ext uri="{FF2B5EF4-FFF2-40B4-BE49-F238E27FC236}">
              <a16:creationId xmlns:a16="http://schemas.microsoft.com/office/drawing/2014/main" id="{284A0095-ADDD-4A01-B5CA-108ED79002CD}"/>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8" name="Text Box 15">
          <a:extLst>
            <a:ext uri="{FF2B5EF4-FFF2-40B4-BE49-F238E27FC236}">
              <a16:creationId xmlns:a16="http://schemas.microsoft.com/office/drawing/2014/main" id="{C05E6EDB-7C98-403E-B0C9-C377AEFD620B}"/>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09" name="Text Box 15">
          <a:extLst>
            <a:ext uri="{FF2B5EF4-FFF2-40B4-BE49-F238E27FC236}">
              <a16:creationId xmlns:a16="http://schemas.microsoft.com/office/drawing/2014/main" id="{188E540F-E53D-48C2-A649-6D142A25187A}"/>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10" name="Text Box 15">
          <a:extLst>
            <a:ext uri="{FF2B5EF4-FFF2-40B4-BE49-F238E27FC236}">
              <a16:creationId xmlns:a16="http://schemas.microsoft.com/office/drawing/2014/main" id="{B010D65B-7697-4DA7-8EC4-B135DA4B7840}"/>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11" name="Text Box 15">
          <a:extLst>
            <a:ext uri="{FF2B5EF4-FFF2-40B4-BE49-F238E27FC236}">
              <a16:creationId xmlns:a16="http://schemas.microsoft.com/office/drawing/2014/main" id="{3E8E0DA7-907E-4C68-A6FB-D43A4EB57AEB}"/>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12" name="Text Box 15">
          <a:extLst>
            <a:ext uri="{FF2B5EF4-FFF2-40B4-BE49-F238E27FC236}">
              <a16:creationId xmlns:a16="http://schemas.microsoft.com/office/drawing/2014/main" id="{595803EF-E84B-418F-B860-060CE96E8B4B}"/>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13" name="Text Box 15">
          <a:extLst>
            <a:ext uri="{FF2B5EF4-FFF2-40B4-BE49-F238E27FC236}">
              <a16:creationId xmlns:a16="http://schemas.microsoft.com/office/drawing/2014/main" id="{72D7F30E-CF94-4214-9A94-F6D4E0016F3A}"/>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14" name="Text Box 15">
          <a:extLst>
            <a:ext uri="{FF2B5EF4-FFF2-40B4-BE49-F238E27FC236}">
              <a16:creationId xmlns:a16="http://schemas.microsoft.com/office/drawing/2014/main" id="{B8FE8B13-616B-488C-AA7C-20A118C5D379}"/>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15" name="Text Box 15">
          <a:extLst>
            <a:ext uri="{FF2B5EF4-FFF2-40B4-BE49-F238E27FC236}">
              <a16:creationId xmlns:a16="http://schemas.microsoft.com/office/drawing/2014/main" id="{DDE78613-446A-4B33-BFAB-462868D32142}"/>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3616" name="Text Box 15">
          <a:extLst>
            <a:ext uri="{FF2B5EF4-FFF2-40B4-BE49-F238E27FC236}">
              <a16:creationId xmlns:a16="http://schemas.microsoft.com/office/drawing/2014/main" id="{29B8042C-CA23-44F2-8616-E2491C5A35F0}"/>
            </a:ext>
          </a:extLst>
        </xdr:cNvPr>
        <xdr:cNvSpPr txBox="1">
          <a:spLocks noChangeArrowheads="1"/>
        </xdr:cNvSpPr>
      </xdr:nvSpPr>
      <xdr:spPr bwMode="auto">
        <a:xfrm>
          <a:off x="36815280" y="145184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17" name="Text Box 16">
          <a:extLst>
            <a:ext uri="{FF2B5EF4-FFF2-40B4-BE49-F238E27FC236}">
              <a16:creationId xmlns:a16="http://schemas.microsoft.com/office/drawing/2014/main" id="{15DCCB1A-8829-4EFE-A1AE-FBC515DFE79D}"/>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18" name="Text Box 17">
          <a:extLst>
            <a:ext uri="{FF2B5EF4-FFF2-40B4-BE49-F238E27FC236}">
              <a16:creationId xmlns:a16="http://schemas.microsoft.com/office/drawing/2014/main" id="{AD200F36-08F2-4A98-9BF3-1C1F3FF120AC}"/>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19" name="Text Box 18">
          <a:extLst>
            <a:ext uri="{FF2B5EF4-FFF2-40B4-BE49-F238E27FC236}">
              <a16:creationId xmlns:a16="http://schemas.microsoft.com/office/drawing/2014/main" id="{3169C9C6-74B3-47DB-B239-BE8D5968545C}"/>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20" name="Text Box 19">
          <a:extLst>
            <a:ext uri="{FF2B5EF4-FFF2-40B4-BE49-F238E27FC236}">
              <a16:creationId xmlns:a16="http://schemas.microsoft.com/office/drawing/2014/main" id="{0293FC5B-34FD-41A1-AFB6-78D11EE656B3}"/>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621" name="Text Box 15">
          <a:extLst>
            <a:ext uri="{FF2B5EF4-FFF2-40B4-BE49-F238E27FC236}">
              <a16:creationId xmlns:a16="http://schemas.microsoft.com/office/drawing/2014/main" id="{120347E3-E462-4E9B-B8E0-03ACF14776FB}"/>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22" name="Text Box 16">
          <a:extLst>
            <a:ext uri="{FF2B5EF4-FFF2-40B4-BE49-F238E27FC236}">
              <a16:creationId xmlns:a16="http://schemas.microsoft.com/office/drawing/2014/main" id="{F4AD23BF-D58F-4163-A93A-05119B27F163}"/>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23" name="Text Box 17">
          <a:extLst>
            <a:ext uri="{FF2B5EF4-FFF2-40B4-BE49-F238E27FC236}">
              <a16:creationId xmlns:a16="http://schemas.microsoft.com/office/drawing/2014/main" id="{75F6E85B-33F9-49C9-806B-EBEC633EE634}"/>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3624" name="Text Box 18">
          <a:extLst>
            <a:ext uri="{FF2B5EF4-FFF2-40B4-BE49-F238E27FC236}">
              <a16:creationId xmlns:a16="http://schemas.microsoft.com/office/drawing/2014/main" id="{72749DB2-E819-450D-B8DC-DEDB6190870F}"/>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3625" name="Text Box 15">
          <a:extLst>
            <a:ext uri="{FF2B5EF4-FFF2-40B4-BE49-F238E27FC236}">
              <a16:creationId xmlns:a16="http://schemas.microsoft.com/office/drawing/2014/main" id="{CF849194-0C90-490B-AC43-009E97FA0FB5}"/>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626" name="Text Box 16">
          <a:extLst>
            <a:ext uri="{FF2B5EF4-FFF2-40B4-BE49-F238E27FC236}">
              <a16:creationId xmlns:a16="http://schemas.microsoft.com/office/drawing/2014/main" id="{7389E88C-FD8F-44BC-9F42-B72ECA346755}"/>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627" name="Text Box 17">
          <a:extLst>
            <a:ext uri="{FF2B5EF4-FFF2-40B4-BE49-F238E27FC236}">
              <a16:creationId xmlns:a16="http://schemas.microsoft.com/office/drawing/2014/main" id="{1DAA6CEB-30F3-4825-BEC5-DEABEA9234AE}"/>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628" name="Text Box 18">
          <a:extLst>
            <a:ext uri="{FF2B5EF4-FFF2-40B4-BE49-F238E27FC236}">
              <a16:creationId xmlns:a16="http://schemas.microsoft.com/office/drawing/2014/main" id="{9DAE006A-AF8B-4426-AC8D-A13419984966}"/>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629" name="Text Box 19">
          <a:extLst>
            <a:ext uri="{FF2B5EF4-FFF2-40B4-BE49-F238E27FC236}">
              <a16:creationId xmlns:a16="http://schemas.microsoft.com/office/drawing/2014/main" id="{F4FA5A53-1A5E-46D2-BE53-4D68B62065E4}"/>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630" name="Text Box 16">
          <a:extLst>
            <a:ext uri="{FF2B5EF4-FFF2-40B4-BE49-F238E27FC236}">
              <a16:creationId xmlns:a16="http://schemas.microsoft.com/office/drawing/2014/main" id="{EA4460E6-EA5C-41C0-8486-139F5FD03E8F}"/>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631" name="Text Box 15">
          <a:extLst>
            <a:ext uri="{FF2B5EF4-FFF2-40B4-BE49-F238E27FC236}">
              <a16:creationId xmlns:a16="http://schemas.microsoft.com/office/drawing/2014/main" id="{136E5842-0774-4BEB-A715-36EC8D5BC6C6}"/>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632" name="Text Box 15">
          <a:extLst>
            <a:ext uri="{FF2B5EF4-FFF2-40B4-BE49-F238E27FC236}">
              <a16:creationId xmlns:a16="http://schemas.microsoft.com/office/drawing/2014/main" id="{BDA9DA37-1B0A-47F9-AC2C-D1D5653F8733}"/>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633" name="Text Box 15">
          <a:extLst>
            <a:ext uri="{FF2B5EF4-FFF2-40B4-BE49-F238E27FC236}">
              <a16:creationId xmlns:a16="http://schemas.microsoft.com/office/drawing/2014/main" id="{F797CD7C-902A-4421-84D9-A2DF47E9295F}"/>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634" name="Text Box 15">
          <a:extLst>
            <a:ext uri="{FF2B5EF4-FFF2-40B4-BE49-F238E27FC236}">
              <a16:creationId xmlns:a16="http://schemas.microsoft.com/office/drawing/2014/main" id="{46D4EFBA-8F8B-4EE9-87A0-236344E3B27E}"/>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635" name="Text Box 15">
          <a:extLst>
            <a:ext uri="{FF2B5EF4-FFF2-40B4-BE49-F238E27FC236}">
              <a16:creationId xmlns:a16="http://schemas.microsoft.com/office/drawing/2014/main" id="{CB9F5AFF-0B40-4FD5-9773-5A456BBF69A2}"/>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36" name="Text Box 16">
          <a:extLst>
            <a:ext uri="{FF2B5EF4-FFF2-40B4-BE49-F238E27FC236}">
              <a16:creationId xmlns:a16="http://schemas.microsoft.com/office/drawing/2014/main" id="{11845D97-CB27-462C-852F-7677D43DE750}"/>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37" name="Text Box 17">
          <a:extLst>
            <a:ext uri="{FF2B5EF4-FFF2-40B4-BE49-F238E27FC236}">
              <a16:creationId xmlns:a16="http://schemas.microsoft.com/office/drawing/2014/main" id="{67A99752-86C8-4D2F-9B21-F8BA72D60119}"/>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38" name="Text Box 18">
          <a:extLst>
            <a:ext uri="{FF2B5EF4-FFF2-40B4-BE49-F238E27FC236}">
              <a16:creationId xmlns:a16="http://schemas.microsoft.com/office/drawing/2014/main" id="{9ACF8BB7-7AF5-41B3-87C8-64D431D9798F}"/>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39" name="Text Box 19">
          <a:extLst>
            <a:ext uri="{FF2B5EF4-FFF2-40B4-BE49-F238E27FC236}">
              <a16:creationId xmlns:a16="http://schemas.microsoft.com/office/drawing/2014/main" id="{5A298979-6C92-46FF-B564-039468CEE8B9}"/>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40" name="Text Box 16">
          <a:extLst>
            <a:ext uri="{FF2B5EF4-FFF2-40B4-BE49-F238E27FC236}">
              <a16:creationId xmlns:a16="http://schemas.microsoft.com/office/drawing/2014/main" id="{1DD55FEE-A5D0-4894-A6F2-5B9E6B0B4569}"/>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41" name="Text Box 17">
          <a:extLst>
            <a:ext uri="{FF2B5EF4-FFF2-40B4-BE49-F238E27FC236}">
              <a16:creationId xmlns:a16="http://schemas.microsoft.com/office/drawing/2014/main" id="{A3792B7D-B182-44E2-AE44-3A11C92302BD}"/>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3642" name="Text Box 18">
          <a:extLst>
            <a:ext uri="{FF2B5EF4-FFF2-40B4-BE49-F238E27FC236}">
              <a16:creationId xmlns:a16="http://schemas.microsoft.com/office/drawing/2014/main" id="{3BD540BA-1472-468B-96A8-15207C00183F}"/>
            </a:ext>
          </a:extLst>
        </xdr:cNvPr>
        <xdr:cNvSpPr txBox="1">
          <a:spLocks noChangeArrowheads="1"/>
        </xdr:cNvSpPr>
      </xdr:nvSpPr>
      <xdr:spPr bwMode="auto">
        <a:xfrm>
          <a:off x="34416182"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643" name="Text Box 15">
          <a:extLst>
            <a:ext uri="{FF2B5EF4-FFF2-40B4-BE49-F238E27FC236}">
              <a16:creationId xmlns:a16="http://schemas.microsoft.com/office/drawing/2014/main" id="{0E341046-99B6-4012-9294-86709EE349A3}"/>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644" name="Text Box 15">
          <a:extLst>
            <a:ext uri="{FF2B5EF4-FFF2-40B4-BE49-F238E27FC236}">
              <a16:creationId xmlns:a16="http://schemas.microsoft.com/office/drawing/2014/main" id="{014525EC-8824-4DAA-9FB3-0151ED10931B}"/>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3645" name="Text Box 15">
          <a:extLst>
            <a:ext uri="{FF2B5EF4-FFF2-40B4-BE49-F238E27FC236}">
              <a16:creationId xmlns:a16="http://schemas.microsoft.com/office/drawing/2014/main" id="{521198C2-765C-44BA-9DEF-58BD643324EA}"/>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646" name="Text Box 15">
          <a:extLst>
            <a:ext uri="{FF2B5EF4-FFF2-40B4-BE49-F238E27FC236}">
              <a16:creationId xmlns:a16="http://schemas.microsoft.com/office/drawing/2014/main" id="{D9A98F22-FC37-4694-98E3-29FBD2F51CA6}"/>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47" name="Text Box 16">
          <a:extLst>
            <a:ext uri="{FF2B5EF4-FFF2-40B4-BE49-F238E27FC236}">
              <a16:creationId xmlns:a16="http://schemas.microsoft.com/office/drawing/2014/main" id="{E5F35A3B-752F-4E9D-9DA1-2A838D7B97A8}"/>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48" name="Text Box 17">
          <a:extLst>
            <a:ext uri="{FF2B5EF4-FFF2-40B4-BE49-F238E27FC236}">
              <a16:creationId xmlns:a16="http://schemas.microsoft.com/office/drawing/2014/main" id="{3B9B9D9F-E16D-41C5-AA22-070C45D748C0}"/>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49" name="Text Box 18">
          <a:extLst>
            <a:ext uri="{FF2B5EF4-FFF2-40B4-BE49-F238E27FC236}">
              <a16:creationId xmlns:a16="http://schemas.microsoft.com/office/drawing/2014/main" id="{CB493A89-EA74-414D-A9AA-00847BED26CC}"/>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50" name="Text Box 19">
          <a:extLst>
            <a:ext uri="{FF2B5EF4-FFF2-40B4-BE49-F238E27FC236}">
              <a16:creationId xmlns:a16="http://schemas.microsoft.com/office/drawing/2014/main" id="{DCDE6BC4-83CD-47FC-B2DF-6A0ACFE3CFC3}"/>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51" name="Text Box 16">
          <a:extLst>
            <a:ext uri="{FF2B5EF4-FFF2-40B4-BE49-F238E27FC236}">
              <a16:creationId xmlns:a16="http://schemas.microsoft.com/office/drawing/2014/main" id="{36E827C9-EE6D-4D98-9EC8-B10A03EAD1FD}"/>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652" name="Text Box 17">
          <a:extLst>
            <a:ext uri="{FF2B5EF4-FFF2-40B4-BE49-F238E27FC236}">
              <a16:creationId xmlns:a16="http://schemas.microsoft.com/office/drawing/2014/main" id="{BACCDC9D-8065-4900-AF84-B7BDF040625A}"/>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33</xdr:row>
      <xdr:rowOff>644525</xdr:rowOff>
    </xdr:from>
    <xdr:ext cx="95250" cy="171450"/>
    <xdr:sp macro="" textlink="">
      <xdr:nvSpPr>
        <xdr:cNvPr id="3653" name="Text Box 18">
          <a:extLst>
            <a:ext uri="{FF2B5EF4-FFF2-40B4-BE49-F238E27FC236}">
              <a16:creationId xmlns:a16="http://schemas.microsoft.com/office/drawing/2014/main" id="{1EC9F23E-05DF-4303-B465-69688970740F}"/>
            </a:ext>
          </a:extLst>
        </xdr:cNvPr>
        <xdr:cNvSpPr txBox="1">
          <a:spLocks noChangeArrowheads="1"/>
        </xdr:cNvSpPr>
      </xdr:nvSpPr>
      <xdr:spPr bwMode="auto">
        <a:xfrm>
          <a:off x="34286007" y="159893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654" name="Text Box 15">
          <a:extLst>
            <a:ext uri="{FF2B5EF4-FFF2-40B4-BE49-F238E27FC236}">
              <a16:creationId xmlns:a16="http://schemas.microsoft.com/office/drawing/2014/main" id="{3B2431F6-7CE8-421E-ABA7-61E7319B0197}"/>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3655" name="Text Box 15">
          <a:extLst>
            <a:ext uri="{FF2B5EF4-FFF2-40B4-BE49-F238E27FC236}">
              <a16:creationId xmlns:a16="http://schemas.microsoft.com/office/drawing/2014/main" id="{FCBCDDE8-ED4F-41C7-B566-752666E86DED}"/>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56" name="Text Box 16">
          <a:extLst>
            <a:ext uri="{FF2B5EF4-FFF2-40B4-BE49-F238E27FC236}">
              <a16:creationId xmlns:a16="http://schemas.microsoft.com/office/drawing/2014/main" id="{B8BD584C-642F-492F-86E0-57EF8F92879B}"/>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57" name="Text Box 17">
          <a:extLst>
            <a:ext uri="{FF2B5EF4-FFF2-40B4-BE49-F238E27FC236}">
              <a16:creationId xmlns:a16="http://schemas.microsoft.com/office/drawing/2014/main" id="{F6CD0502-FF43-4E3D-86FD-B679DD4E18F2}"/>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58" name="Text Box 18">
          <a:extLst>
            <a:ext uri="{FF2B5EF4-FFF2-40B4-BE49-F238E27FC236}">
              <a16:creationId xmlns:a16="http://schemas.microsoft.com/office/drawing/2014/main" id="{A9F13B55-92A6-4A69-9F04-7481664DA282}"/>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59" name="Text Box 19">
          <a:extLst>
            <a:ext uri="{FF2B5EF4-FFF2-40B4-BE49-F238E27FC236}">
              <a16:creationId xmlns:a16="http://schemas.microsoft.com/office/drawing/2014/main" id="{2058BCC3-930A-4DAE-9816-47C200DBCC45}"/>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60" name="Text Box 16">
          <a:extLst>
            <a:ext uri="{FF2B5EF4-FFF2-40B4-BE49-F238E27FC236}">
              <a16:creationId xmlns:a16="http://schemas.microsoft.com/office/drawing/2014/main" id="{D8139973-8FFD-4CA9-8578-22B392095CF4}"/>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61" name="Text Box 17">
          <a:extLst>
            <a:ext uri="{FF2B5EF4-FFF2-40B4-BE49-F238E27FC236}">
              <a16:creationId xmlns:a16="http://schemas.microsoft.com/office/drawing/2014/main" id="{F1A0BCF5-1CE8-464F-8E4B-5216E0FE8602}"/>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3662" name="Text Box 18">
          <a:extLst>
            <a:ext uri="{FF2B5EF4-FFF2-40B4-BE49-F238E27FC236}">
              <a16:creationId xmlns:a16="http://schemas.microsoft.com/office/drawing/2014/main" id="{6A6B03AE-D58C-46C5-9679-4D5B80F281EC}"/>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663" name="Text Box 15">
          <a:extLst>
            <a:ext uri="{FF2B5EF4-FFF2-40B4-BE49-F238E27FC236}">
              <a16:creationId xmlns:a16="http://schemas.microsoft.com/office/drawing/2014/main" id="{8F790EBA-15F8-43C5-9BD1-6DFB233B24A2}"/>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664" name="Text Box 15">
          <a:extLst>
            <a:ext uri="{FF2B5EF4-FFF2-40B4-BE49-F238E27FC236}">
              <a16:creationId xmlns:a16="http://schemas.microsoft.com/office/drawing/2014/main" id="{77FF6501-3DDA-434D-AE81-4D600C40DB3D}"/>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3665" name="Text Box 15">
          <a:extLst>
            <a:ext uri="{FF2B5EF4-FFF2-40B4-BE49-F238E27FC236}">
              <a16:creationId xmlns:a16="http://schemas.microsoft.com/office/drawing/2014/main" id="{E2A400F3-AAE6-475B-9431-172B1B967624}"/>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666" name="Text Box 15">
          <a:extLst>
            <a:ext uri="{FF2B5EF4-FFF2-40B4-BE49-F238E27FC236}">
              <a16:creationId xmlns:a16="http://schemas.microsoft.com/office/drawing/2014/main" id="{F017737A-3E73-4C4A-92F5-C5DF3303D6A0}"/>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67" name="Text Box 16">
          <a:extLst>
            <a:ext uri="{FF2B5EF4-FFF2-40B4-BE49-F238E27FC236}">
              <a16:creationId xmlns:a16="http://schemas.microsoft.com/office/drawing/2014/main" id="{6F8DE590-6A67-4630-B88C-73BC7DA12B97}"/>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68" name="Text Box 17">
          <a:extLst>
            <a:ext uri="{FF2B5EF4-FFF2-40B4-BE49-F238E27FC236}">
              <a16:creationId xmlns:a16="http://schemas.microsoft.com/office/drawing/2014/main" id="{6AF31970-DA31-4CE7-B3FC-D8AD5BE6B005}"/>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69" name="Text Box 18">
          <a:extLst>
            <a:ext uri="{FF2B5EF4-FFF2-40B4-BE49-F238E27FC236}">
              <a16:creationId xmlns:a16="http://schemas.microsoft.com/office/drawing/2014/main" id="{C94FA0C4-3DEB-4AA5-83C6-11361DE651DA}"/>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70" name="Text Box 19">
          <a:extLst>
            <a:ext uri="{FF2B5EF4-FFF2-40B4-BE49-F238E27FC236}">
              <a16:creationId xmlns:a16="http://schemas.microsoft.com/office/drawing/2014/main" id="{FA63094D-4C6D-452A-A061-0E51E017A978}"/>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71" name="Text Box 16">
          <a:extLst>
            <a:ext uri="{FF2B5EF4-FFF2-40B4-BE49-F238E27FC236}">
              <a16:creationId xmlns:a16="http://schemas.microsoft.com/office/drawing/2014/main" id="{FA7384AC-15A7-4531-8EF6-71BC42A3245C}"/>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672" name="Text Box 17">
          <a:extLst>
            <a:ext uri="{FF2B5EF4-FFF2-40B4-BE49-F238E27FC236}">
              <a16:creationId xmlns:a16="http://schemas.microsoft.com/office/drawing/2014/main" id="{98A1BF91-1300-4D96-95DB-373DAEFB0B7C}"/>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3673" name="Text Box 18">
          <a:extLst>
            <a:ext uri="{FF2B5EF4-FFF2-40B4-BE49-F238E27FC236}">
              <a16:creationId xmlns:a16="http://schemas.microsoft.com/office/drawing/2014/main" id="{88510873-B9BF-4F4A-936E-CF100252535B}"/>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674" name="Text Box 15">
          <a:extLst>
            <a:ext uri="{FF2B5EF4-FFF2-40B4-BE49-F238E27FC236}">
              <a16:creationId xmlns:a16="http://schemas.microsoft.com/office/drawing/2014/main" id="{47EEB4E0-5D01-4E28-85D2-595E60CC086E}"/>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3675" name="Text Box 15">
          <a:extLst>
            <a:ext uri="{FF2B5EF4-FFF2-40B4-BE49-F238E27FC236}">
              <a16:creationId xmlns:a16="http://schemas.microsoft.com/office/drawing/2014/main" id="{DEE4108C-560C-4E69-AB98-4FACFECBB4BF}"/>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676" name="Text Box 15">
          <a:extLst>
            <a:ext uri="{FF2B5EF4-FFF2-40B4-BE49-F238E27FC236}">
              <a16:creationId xmlns:a16="http://schemas.microsoft.com/office/drawing/2014/main" id="{21B443D1-8B5F-4328-89F1-8D191559F944}"/>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677" name="Text Box 15">
          <a:extLst>
            <a:ext uri="{FF2B5EF4-FFF2-40B4-BE49-F238E27FC236}">
              <a16:creationId xmlns:a16="http://schemas.microsoft.com/office/drawing/2014/main" id="{8001D877-1E13-40A0-A8B5-6EE00F16F7D6}"/>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3678" name="Text Box 15">
          <a:extLst>
            <a:ext uri="{FF2B5EF4-FFF2-40B4-BE49-F238E27FC236}">
              <a16:creationId xmlns:a16="http://schemas.microsoft.com/office/drawing/2014/main" id="{6FAD1ACD-7B9B-4167-A9A8-F6BE1D55E8B3}"/>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679" name="Text Box 15">
          <a:extLst>
            <a:ext uri="{FF2B5EF4-FFF2-40B4-BE49-F238E27FC236}">
              <a16:creationId xmlns:a16="http://schemas.microsoft.com/office/drawing/2014/main" id="{FC5A1527-C817-41EC-9101-32BE09E75D34}"/>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680" name="Text Box 15">
          <a:extLst>
            <a:ext uri="{FF2B5EF4-FFF2-40B4-BE49-F238E27FC236}">
              <a16:creationId xmlns:a16="http://schemas.microsoft.com/office/drawing/2014/main" id="{3AF498A4-8D03-4C7D-A66F-9444BC1A01F9}"/>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3681" name="Text Box 15">
          <a:extLst>
            <a:ext uri="{FF2B5EF4-FFF2-40B4-BE49-F238E27FC236}">
              <a16:creationId xmlns:a16="http://schemas.microsoft.com/office/drawing/2014/main" id="{68B8E819-D590-4737-B8E2-BC4FFC96BEE1}"/>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82" name="Text Box 16">
          <a:extLst>
            <a:ext uri="{FF2B5EF4-FFF2-40B4-BE49-F238E27FC236}">
              <a16:creationId xmlns:a16="http://schemas.microsoft.com/office/drawing/2014/main" id="{715C55A0-ACAD-4866-8D0E-88FC7D3A407F}"/>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83" name="Text Box 17">
          <a:extLst>
            <a:ext uri="{FF2B5EF4-FFF2-40B4-BE49-F238E27FC236}">
              <a16:creationId xmlns:a16="http://schemas.microsoft.com/office/drawing/2014/main" id="{90C3B429-89FD-4F09-A6F7-78DB4983B91D}"/>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84" name="Text Box 18">
          <a:extLst>
            <a:ext uri="{FF2B5EF4-FFF2-40B4-BE49-F238E27FC236}">
              <a16:creationId xmlns:a16="http://schemas.microsoft.com/office/drawing/2014/main" id="{A41BA4AD-B57C-4743-B6D4-BF0A9B0D9A44}"/>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85" name="Text Box 19">
          <a:extLst>
            <a:ext uri="{FF2B5EF4-FFF2-40B4-BE49-F238E27FC236}">
              <a16:creationId xmlns:a16="http://schemas.microsoft.com/office/drawing/2014/main" id="{A54C4FFD-8668-43BF-B048-5539F85DD205}"/>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86" name="Text Box 16">
          <a:extLst>
            <a:ext uri="{FF2B5EF4-FFF2-40B4-BE49-F238E27FC236}">
              <a16:creationId xmlns:a16="http://schemas.microsoft.com/office/drawing/2014/main" id="{AB6C75F3-8E98-401D-87E6-B61458934F77}"/>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87" name="Text Box 17">
          <a:extLst>
            <a:ext uri="{FF2B5EF4-FFF2-40B4-BE49-F238E27FC236}">
              <a16:creationId xmlns:a16="http://schemas.microsoft.com/office/drawing/2014/main" id="{44C72B50-A418-4B40-B3F6-8D68398AF43A}"/>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3688" name="Text Box 18">
          <a:extLst>
            <a:ext uri="{FF2B5EF4-FFF2-40B4-BE49-F238E27FC236}">
              <a16:creationId xmlns:a16="http://schemas.microsoft.com/office/drawing/2014/main" id="{CD0BBB67-F1FE-4207-9E27-7B93C6935842}"/>
            </a:ext>
          </a:extLst>
        </xdr:cNvPr>
        <xdr:cNvSpPr txBox="1">
          <a:spLocks noChangeArrowheads="1"/>
        </xdr:cNvSpPr>
      </xdr:nvSpPr>
      <xdr:spPr bwMode="auto">
        <a:xfrm>
          <a:off x="36816867"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31</xdr:row>
      <xdr:rowOff>533400</xdr:rowOff>
    </xdr:from>
    <xdr:ext cx="95250" cy="442269"/>
    <xdr:sp macro="" textlink="">
      <xdr:nvSpPr>
        <xdr:cNvPr id="3689" name="Text Box 15">
          <a:extLst>
            <a:ext uri="{FF2B5EF4-FFF2-40B4-BE49-F238E27FC236}">
              <a16:creationId xmlns:a16="http://schemas.microsoft.com/office/drawing/2014/main" id="{F124F492-C628-4F4C-AF7F-6853B28CFDEA}"/>
            </a:ext>
          </a:extLst>
        </xdr:cNvPr>
        <xdr:cNvSpPr txBox="1">
          <a:spLocks noChangeArrowheads="1"/>
        </xdr:cNvSpPr>
      </xdr:nvSpPr>
      <xdr:spPr bwMode="auto">
        <a:xfrm>
          <a:off x="36820379" y="150518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690" name="Text Box 15">
          <a:extLst>
            <a:ext uri="{FF2B5EF4-FFF2-40B4-BE49-F238E27FC236}">
              <a16:creationId xmlns:a16="http://schemas.microsoft.com/office/drawing/2014/main" id="{74CEF63A-784F-4CF8-800B-08963D8E950D}"/>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3691" name="Text Box 15">
          <a:extLst>
            <a:ext uri="{FF2B5EF4-FFF2-40B4-BE49-F238E27FC236}">
              <a16:creationId xmlns:a16="http://schemas.microsoft.com/office/drawing/2014/main" id="{F80B4EF0-04F7-483E-9571-AEAD081EA68B}"/>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3692" name="Text Box 15">
          <a:extLst>
            <a:ext uri="{FF2B5EF4-FFF2-40B4-BE49-F238E27FC236}">
              <a16:creationId xmlns:a16="http://schemas.microsoft.com/office/drawing/2014/main" id="{AC459AEC-A3F4-4493-8981-DC359674B8F7}"/>
            </a:ext>
          </a:extLst>
        </xdr:cNvPr>
        <xdr:cNvSpPr txBox="1">
          <a:spLocks noChangeArrowheads="1"/>
        </xdr:cNvSpPr>
      </xdr:nvSpPr>
      <xdr:spPr bwMode="auto">
        <a:xfrm>
          <a:off x="36815280"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93" name="Text Box 16">
          <a:extLst>
            <a:ext uri="{FF2B5EF4-FFF2-40B4-BE49-F238E27FC236}">
              <a16:creationId xmlns:a16="http://schemas.microsoft.com/office/drawing/2014/main" id="{697DFDF8-5DDF-4E64-B4E6-8444DC83D099}"/>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94" name="Text Box 17">
          <a:extLst>
            <a:ext uri="{FF2B5EF4-FFF2-40B4-BE49-F238E27FC236}">
              <a16:creationId xmlns:a16="http://schemas.microsoft.com/office/drawing/2014/main" id="{5C6A7352-6FA3-4A99-A012-A57671E9404C}"/>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95" name="Text Box 18">
          <a:extLst>
            <a:ext uri="{FF2B5EF4-FFF2-40B4-BE49-F238E27FC236}">
              <a16:creationId xmlns:a16="http://schemas.microsoft.com/office/drawing/2014/main" id="{755B02DC-7A91-4686-BB52-B804022F8DC6}"/>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96" name="Text Box 19">
          <a:extLst>
            <a:ext uri="{FF2B5EF4-FFF2-40B4-BE49-F238E27FC236}">
              <a16:creationId xmlns:a16="http://schemas.microsoft.com/office/drawing/2014/main" id="{24263954-85E9-4D69-BCB0-E2D9AA043FB8}"/>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97" name="Text Box 16">
          <a:extLst>
            <a:ext uri="{FF2B5EF4-FFF2-40B4-BE49-F238E27FC236}">
              <a16:creationId xmlns:a16="http://schemas.microsoft.com/office/drawing/2014/main" id="{775C3408-D4FC-4B2B-8CCB-C77D55CE7E44}"/>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698" name="Text Box 17">
          <a:extLst>
            <a:ext uri="{FF2B5EF4-FFF2-40B4-BE49-F238E27FC236}">
              <a16:creationId xmlns:a16="http://schemas.microsoft.com/office/drawing/2014/main" id="{D7468A9C-498B-4C73-969E-21465E43EACF}"/>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3699" name="Text Box 18">
          <a:extLst>
            <a:ext uri="{FF2B5EF4-FFF2-40B4-BE49-F238E27FC236}">
              <a16:creationId xmlns:a16="http://schemas.microsoft.com/office/drawing/2014/main" id="{3413414F-D5A7-4A29-A7F6-262CB25E5057}"/>
            </a:ext>
          </a:extLst>
        </xdr:cNvPr>
        <xdr:cNvSpPr txBox="1">
          <a:spLocks noChangeArrowheads="1"/>
        </xdr:cNvSpPr>
      </xdr:nvSpPr>
      <xdr:spPr bwMode="auto">
        <a:xfrm>
          <a:off x="36816867"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700" name="Text Box 15">
          <a:extLst>
            <a:ext uri="{FF2B5EF4-FFF2-40B4-BE49-F238E27FC236}">
              <a16:creationId xmlns:a16="http://schemas.microsoft.com/office/drawing/2014/main" id="{0EEFD2DD-0245-4B65-8B7D-5D8E8F096805}"/>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3701" name="Text Box 15">
          <a:extLst>
            <a:ext uri="{FF2B5EF4-FFF2-40B4-BE49-F238E27FC236}">
              <a16:creationId xmlns:a16="http://schemas.microsoft.com/office/drawing/2014/main" id="{BBDC419A-D1FA-4E6F-A2B2-29BC0C2254EE}"/>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02" name="Text Box 15">
          <a:extLst>
            <a:ext uri="{FF2B5EF4-FFF2-40B4-BE49-F238E27FC236}">
              <a16:creationId xmlns:a16="http://schemas.microsoft.com/office/drawing/2014/main" id="{4E2D75C7-2D28-4F12-ADC6-C809EFC38524}"/>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03" name="Text Box 15">
          <a:extLst>
            <a:ext uri="{FF2B5EF4-FFF2-40B4-BE49-F238E27FC236}">
              <a16:creationId xmlns:a16="http://schemas.microsoft.com/office/drawing/2014/main" id="{04F50601-7C2C-4322-B40B-4435B68C6560}"/>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04" name="Text Box 15">
          <a:extLst>
            <a:ext uri="{FF2B5EF4-FFF2-40B4-BE49-F238E27FC236}">
              <a16:creationId xmlns:a16="http://schemas.microsoft.com/office/drawing/2014/main" id="{DBE8C2DE-CA10-4DDF-A0C4-C954154C1728}"/>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05" name="Text Box 15">
          <a:extLst>
            <a:ext uri="{FF2B5EF4-FFF2-40B4-BE49-F238E27FC236}">
              <a16:creationId xmlns:a16="http://schemas.microsoft.com/office/drawing/2014/main" id="{3FD2D117-0D0C-4312-9537-A06A52B01716}"/>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706" name="Text Box 15">
          <a:extLst>
            <a:ext uri="{FF2B5EF4-FFF2-40B4-BE49-F238E27FC236}">
              <a16:creationId xmlns:a16="http://schemas.microsoft.com/office/drawing/2014/main" id="{3177C354-BE53-452C-A7A7-E83BBB27A68A}"/>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707" name="Text Box 15">
          <a:extLst>
            <a:ext uri="{FF2B5EF4-FFF2-40B4-BE49-F238E27FC236}">
              <a16:creationId xmlns:a16="http://schemas.microsoft.com/office/drawing/2014/main" id="{44247543-764F-4FBC-9DF6-18182E3A60D7}"/>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708" name="Text Box 15">
          <a:extLst>
            <a:ext uri="{FF2B5EF4-FFF2-40B4-BE49-F238E27FC236}">
              <a16:creationId xmlns:a16="http://schemas.microsoft.com/office/drawing/2014/main" id="{C561A184-9559-4B52-9D3A-B23A09857EFA}"/>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709" name="Text Box 15">
          <a:extLst>
            <a:ext uri="{FF2B5EF4-FFF2-40B4-BE49-F238E27FC236}">
              <a16:creationId xmlns:a16="http://schemas.microsoft.com/office/drawing/2014/main" id="{CAA9B939-5551-4C13-A600-A2A30D4AAF38}"/>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710" name="Text Box 15">
          <a:extLst>
            <a:ext uri="{FF2B5EF4-FFF2-40B4-BE49-F238E27FC236}">
              <a16:creationId xmlns:a16="http://schemas.microsoft.com/office/drawing/2014/main" id="{40F4D154-A9A7-4C55-8A7C-E07FFF3FD870}"/>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711" name="Text Box 15">
          <a:extLst>
            <a:ext uri="{FF2B5EF4-FFF2-40B4-BE49-F238E27FC236}">
              <a16:creationId xmlns:a16="http://schemas.microsoft.com/office/drawing/2014/main" id="{5859E5FD-D063-4A02-8DF5-7AF57B21BE4E}"/>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712" name="Text Box 15">
          <a:extLst>
            <a:ext uri="{FF2B5EF4-FFF2-40B4-BE49-F238E27FC236}">
              <a16:creationId xmlns:a16="http://schemas.microsoft.com/office/drawing/2014/main" id="{40075A6A-A657-498C-90CE-0E067BEFC72D}"/>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713" name="Text Box 15">
          <a:extLst>
            <a:ext uri="{FF2B5EF4-FFF2-40B4-BE49-F238E27FC236}">
              <a16:creationId xmlns:a16="http://schemas.microsoft.com/office/drawing/2014/main" id="{B9BFE3D9-5B3D-4F43-BE73-FDD7FDAADD65}"/>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714" name="Text Box 15">
          <a:extLst>
            <a:ext uri="{FF2B5EF4-FFF2-40B4-BE49-F238E27FC236}">
              <a16:creationId xmlns:a16="http://schemas.microsoft.com/office/drawing/2014/main" id="{EEBBD780-4B5C-4A49-A247-01C608733902}"/>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715" name="Text Box 15">
          <a:extLst>
            <a:ext uri="{FF2B5EF4-FFF2-40B4-BE49-F238E27FC236}">
              <a16:creationId xmlns:a16="http://schemas.microsoft.com/office/drawing/2014/main" id="{375E1560-52DF-498C-A5E8-D313D7562CCF}"/>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16" name="Text Box 15">
          <a:extLst>
            <a:ext uri="{FF2B5EF4-FFF2-40B4-BE49-F238E27FC236}">
              <a16:creationId xmlns:a16="http://schemas.microsoft.com/office/drawing/2014/main" id="{F7003451-93D9-4841-8AD6-398B53CE5F55}"/>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17" name="Text Box 15">
          <a:extLst>
            <a:ext uri="{FF2B5EF4-FFF2-40B4-BE49-F238E27FC236}">
              <a16:creationId xmlns:a16="http://schemas.microsoft.com/office/drawing/2014/main" id="{6A572B5F-F44F-4FA2-9993-908D4711E265}"/>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718" name="Text Box 15">
          <a:extLst>
            <a:ext uri="{FF2B5EF4-FFF2-40B4-BE49-F238E27FC236}">
              <a16:creationId xmlns:a16="http://schemas.microsoft.com/office/drawing/2014/main" id="{4FEE82F3-DFEF-469D-8513-65ECB2B92D91}"/>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719" name="Text Box 15">
          <a:extLst>
            <a:ext uri="{FF2B5EF4-FFF2-40B4-BE49-F238E27FC236}">
              <a16:creationId xmlns:a16="http://schemas.microsoft.com/office/drawing/2014/main" id="{544A451B-F04C-4D7C-8D10-457CC6B751C8}"/>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20" name="Text Box 15">
          <a:extLst>
            <a:ext uri="{FF2B5EF4-FFF2-40B4-BE49-F238E27FC236}">
              <a16:creationId xmlns:a16="http://schemas.microsoft.com/office/drawing/2014/main" id="{B672ABD1-F661-4669-9057-BDA78AD12026}"/>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21" name="Text Box 15">
          <a:extLst>
            <a:ext uri="{FF2B5EF4-FFF2-40B4-BE49-F238E27FC236}">
              <a16:creationId xmlns:a16="http://schemas.microsoft.com/office/drawing/2014/main" id="{491504FB-8D6A-46BC-AD50-69AF0F9C684F}"/>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22" name="Text Box 15">
          <a:extLst>
            <a:ext uri="{FF2B5EF4-FFF2-40B4-BE49-F238E27FC236}">
              <a16:creationId xmlns:a16="http://schemas.microsoft.com/office/drawing/2014/main" id="{C1D81FFD-00B7-40A7-9E54-DCD1BE752FC5}"/>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23" name="Text Box 15">
          <a:extLst>
            <a:ext uri="{FF2B5EF4-FFF2-40B4-BE49-F238E27FC236}">
              <a16:creationId xmlns:a16="http://schemas.microsoft.com/office/drawing/2014/main" id="{832676A7-AD11-4BF4-A756-290956FC237B}"/>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24" name="Text Box 15">
          <a:extLst>
            <a:ext uri="{FF2B5EF4-FFF2-40B4-BE49-F238E27FC236}">
              <a16:creationId xmlns:a16="http://schemas.microsoft.com/office/drawing/2014/main" id="{8E0AE05D-8D5D-4A14-A17D-EBAD6ECACB50}"/>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25" name="Text Box 15">
          <a:extLst>
            <a:ext uri="{FF2B5EF4-FFF2-40B4-BE49-F238E27FC236}">
              <a16:creationId xmlns:a16="http://schemas.microsoft.com/office/drawing/2014/main" id="{E9BEDD60-B52D-446F-9CC1-B4B1C31AC9F1}"/>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26" name="Text Box 15">
          <a:extLst>
            <a:ext uri="{FF2B5EF4-FFF2-40B4-BE49-F238E27FC236}">
              <a16:creationId xmlns:a16="http://schemas.microsoft.com/office/drawing/2014/main" id="{A5A63CEC-27AD-4940-BB74-4CF403A8A0CF}"/>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27" name="Text Box 15">
          <a:extLst>
            <a:ext uri="{FF2B5EF4-FFF2-40B4-BE49-F238E27FC236}">
              <a16:creationId xmlns:a16="http://schemas.microsoft.com/office/drawing/2014/main" id="{90B4516B-450E-40F6-8D1C-54A3FC494905}"/>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728" name="Text Box 15">
          <a:extLst>
            <a:ext uri="{FF2B5EF4-FFF2-40B4-BE49-F238E27FC236}">
              <a16:creationId xmlns:a16="http://schemas.microsoft.com/office/drawing/2014/main" id="{E810F056-16B6-46D1-A4BA-4B731135D734}"/>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729" name="Text Box 15">
          <a:extLst>
            <a:ext uri="{FF2B5EF4-FFF2-40B4-BE49-F238E27FC236}">
              <a16:creationId xmlns:a16="http://schemas.microsoft.com/office/drawing/2014/main" id="{B1CBC09E-35A9-46CF-8247-6025EEC5BBE2}"/>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30" name="Text Box 15">
          <a:extLst>
            <a:ext uri="{FF2B5EF4-FFF2-40B4-BE49-F238E27FC236}">
              <a16:creationId xmlns:a16="http://schemas.microsoft.com/office/drawing/2014/main" id="{C687ADA7-4749-4530-BF26-6902B3AE93AF}"/>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731" name="Text Box 15">
          <a:extLst>
            <a:ext uri="{FF2B5EF4-FFF2-40B4-BE49-F238E27FC236}">
              <a16:creationId xmlns:a16="http://schemas.microsoft.com/office/drawing/2014/main" id="{B16C9622-7525-4013-BC18-892F05FC7C9A}"/>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732" name="Text Box 15">
          <a:extLst>
            <a:ext uri="{FF2B5EF4-FFF2-40B4-BE49-F238E27FC236}">
              <a16:creationId xmlns:a16="http://schemas.microsoft.com/office/drawing/2014/main" id="{D0E5B175-A8DA-43BC-B174-50AB5E93EE1C}"/>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733" name="Text Box 15">
          <a:extLst>
            <a:ext uri="{FF2B5EF4-FFF2-40B4-BE49-F238E27FC236}">
              <a16:creationId xmlns:a16="http://schemas.microsoft.com/office/drawing/2014/main" id="{E6A40E37-6C89-4FAB-9205-83CE5672DD49}"/>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734" name="Text Box 15">
          <a:extLst>
            <a:ext uri="{FF2B5EF4-FFF2-40B4-BE49-F238E27FC236}">
              <a16:creationId xmlns:a16="http://schemas.microsoft.com/office/drawing/2014/main" id="{0802D620-AE54-4836-9C35-87581AF6D1E4}"/>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735" name="Text Box 15">
          <a:extLst>
            <a:ext uri="{FF2B5EF4-FFF2-40B4-BE49-F238E27FC236}">
              <a16:creationId xmlns:a16="http://schemas.microsoft.com/office/drawing/2014/main" id="{9E7FFF3A-2713-437B-A278-4283493BAB71}"/>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736" name="Text Box 15">
          <a:extLst>
            <a:ext uri="{FF2B5EF4-FFF2-40B4-BE49-F238E27FC236}">
              <a16:creationId xmlns:a16="http://schemas.microsoft.com/office/drawing/2014/main" id="{BB84A6C2-D83F-474A-AAFF-841598E0D382}"/>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737" name="Text Box 15">
          <a:extLst>
            <a:ext uri="{FF2B5EF4-FFF2-40B4-BE49-F238E27FC236}">
              <a16:creationId xmlns:a16="http://schemas.microsoft.com/office/drawing/2014/main" id="{3F4BB9E9-84A3-4C9D-94DE-FFAE67211099}"/>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738" name="Text Box 15">
          <a:extLst>
            <a:ext uri="{FF2B5EF4-FFF2-40B4-BE49-F238E27FC236}">
              <a16:creationId xmlns:a16="http://schemas.microsoft.com/office/drawing/2014/main" id="{25CF6C8F-70E1-4580-9DC7-231EDD555BEC}"/>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32</xdr:row>
      <xdr:rowOff>1171575</xdr:rowOff>
    </xdr:from>
    <xdr:ext cx="95250" cy="442269"/>
    <xdr:sp macro="" textlink="">
      <xdr:nvSpPr>
        <xdr:cNvPr id="3739" name="Text Box 15">
          <a:extLst>
            <a:ext uri="{FF2B5EF4-FFF2-40B4-BE49-F238E27FC236}">
              <a16:creationId xmlns:a16="http://schemas.microsoft.com/office/drawing/2014/main" id="{EBC6EF20-5DB3-46F1-B270-C177B35738FE}"/>
            </a:ext>
          </a:extLst>
        </xdr:cNvPr>
        <xdr:cNvSpPr txBox="1">
          <a:spLocks noChangeArrowheads="1"/>
        </xdr:cNvSpPr>
      </xdr:nvSpPr>
      <xdr:spPr bwMode="auto">
        <a:xfrm>
          <a:off x="3651683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32</xdr:row>
      <xdr:rowOff>771525</xdr:rowOff>
    </xdr:from>
    <xdr:ext cx="95250" cy="442269"/>
    <xdr:sp macro="" textlink="">
      <xdr:nvSpPr>
        <xdr:cNvPr id="3740" name="Text Box 15">
          <a:extLst>
            <a:ext uri="{FF2B5EF4-FFF2-40B4-BE49-F238E27FC236}">
              <a16:creationId xmlns:a16="http://schemas.microsoft.com/office/drawing/2014/main" id="{E3D59D7A-741F-4AD8-89C8-4B1C38940EB5}"/>
            </a:ext>
          </a:extLst>
        </xdr:cNvPr>
        <xdr:cNvSpPr txBox="1">
          <a:spLocks noChangeArrowheads="1"/>
        </xdr:cNvSpPr>
      </xdr:nvSpPr>
      <xdr:spPr bwMode="auto">
        <a:xfrm>
          <a:off x="3666923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741" name="Text Box 15">
          <a:extLst>
            <a:ext uri="{FF2B5EF4-FFF2-40B4-BE49-F238E27FC236}">
              <a16:creationId xmlns:a16="http://schemas.microsoft.com/office/drawing/2014/main" id="{FD7CC345-4FDC-4619-9DA3-7978A3BAAFFC}"/>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742" name="Text Box 15">
          <a:extLst>
            <a:ext uri="{FF2B5EF4-FFF2-40B4-BE49-F238E27FC236}">
              <a16:creationId xmlns:a16="http://schemas.microsoft.com/office/drawing/2014/main" id="{003E6C67-4E0F-44E7-A9B8-38793FF4F4A6}"/>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743" name="Text Box 15">
          <a:extLst>
            <a:ext uri="{FF2B5EF4-FFF2-40B4-BE49-F238E27FC236}">
              <a16:creationId xmlns:a16="http://schemas.microsoft.com/office/drawing/2014/main" id="{CB61EDC8-946A-4F95-9126-EE35F13B6A5F}"/>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744" name="Text Box 15">
          <a:extLst>
            <a:ext uri="{FF2B5EF4-FFF2-40B4-BE49-F238E27FC236}">
              <a16:creationId xmlns:a16="http://schemas.microsoft.com/office/drawing/2014/main" id="{7AF39048-10BB-405C-80C1-0C8FA06CCEE0}"/>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745" name="Text Box 15">
          <a:extLst>
            <a:ext uri="{FF2B5EF4-FFF2-40B4-BE49-F238E27FC236}">
              <a16:creationId xmlns:a16="http://schemas.microsoft.com/office/drawing/2014/main" id="{27D25BBB-D521-4397-882B-F21AB0BE1332}"/>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746" name="Text Box 15">
          <a:extLst>
            <a:ext uri="{FF2B5EF4-FFF2-40B4-BE49-F238E27FC236}">
              <a16:creationId xmlns:a16="http://schemas.microsoft.com/office/drawing/2014/main" id="{D3CE80FF-DB1C-4798-AB00-A56652F1758E}"/>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747" name="Text Box 15">
          <a:extLst>
            <a:ext uri="{FF2B5EF4-FFF2-40B4-BE49-F238E27FC236}">
              <a16:creationId xmlns:a16="http://schemas.microsoft.com/office/drawing/2014/main" id="{4CB183A2-D0EA-428D-B4B3-DC2E0D6BAD5C}"/>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748" name="Text Box 15">
          <a:extLst>
            <a:ext uri="{FF2B5EF4-FFF2-40B4-BE49-F238E27FC236}">
              <a16:creationId xmlns:a16="http://schemas.microsoft.com/office/drawing/2014/main" id="{16070C35-1945-4257-BD87-0A0674D90F8A}"/>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749" name="Text Box 15">
          <a:extLst>
            <a:ext uri="{FF2B5EF4-FFF2-40B4-BE49-F238E27FC236}">
              <a16:creationId xmlns:a16="http://schemas.microsoft.com/office/drawing/2014/main" id="{FCA5ACCB-343A-45F8-99CB-016A0C34613F}"/>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750" name="Text Box 15">
          <a:extLst>
            <a:ext uri="{FF2B5EF4-FFF2-40B4-BE49-F238E27FC236}">
              <a16:creationId xmlns:a16="http://schemas.microsoft.com/office/drawing/2014/main" id="{ED084F34-83E2-400D-929C-B492716C42F2}"/>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751" name="Text Box 15">
          <a:extLst>
            <a:ext uri="{FF2B5EF4-FFF2-40B4-BE49-F238E27FC236}">
              <a16:creationId xmlns:a16="http://schemas.microsoft.com/office/drawing/2014/main" id="{F1973753-8CDE-4B43-B126-A3C4A302D132}"/>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752" name="Text Box 15">
          <a:extLst>
            <a:ext uri="{FF2B5EF4-FFF2-40B4-BE49-F238E27FC236}">
              <a16:creationId xmlns:a16="http://schemas.microsoft.com/office/drawing/2014/main" id="{FF83C8AA-B1C8-4CCB-9E30-A4DB2970B8F8}"/>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53" name="Text Box 15">
          <a:extLst>
            <a:ext uri="{FF2B5EF4-FFF2-40B4-BE49-F238E27FC236}">
              <a16:creationId xmlns:a16="http://schemas.microsoft.com/office/drawing/2014/main" id="{BC876F36-CA15-4002-9D74-B6FBA2C1E0EC}"/>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54" name="Text Box 15">
          <a:extLst>
            <a:ext uri="{FF2B5EF4-FFF2-40B4-BE49-F238E27FC236}">
              <a16:creationId xmlns:a16="http://schemas.microsoft.com/office/drawing/2014/main" id="{FCAD2237-E5BB-414D-87D3-4CC6690016C1}"/>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55" name="Text Box 15">
          <a:extLst>
            <a:ext uri="{FF2B5EF4-FFF2-40B4-BE49-F238E27FC236}">
              <a16:creationId xmlns:a16="http://schemas.microsoft.com/office/drawing/2014/main" id="{262649C9-7B67-4B1B-A326-C3AB79D7040B}"/>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56" name="Text Box 15">
          <a:extLst>
            <a:ext uri="{FF2B5EF4-FFF2-40B4-BE49-F238E27FC236}">
              <a16:creationId xmlns:a16="http://schemas.microsoft.com/office/drawing/2014/main" id="{2CB17745-D471-4B84-92F6-A5A3CF1D3531}"/>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57" name="Text Box 15">
          <a:extLst>
            <a:ext uri="{FF2B5EF4-FFF2-40B4-BE49-F238E27FC236}">
              <a16:creationId xmlns:a16="http://schemas.microsoft.com/office/drawing/2014/main" id="{FB2DB72E-93EE-447C-A329-F3AEF69197D9}"/>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58" name="Text Box 15">
          <a:extLst>
            <a:ext uri="{FF2B5EF4-FFF2-40B4-BE49-F238E27FC236}">
              <a16:creationId xmlns:a16="http://schemas.microsoft.com/office/drawing/2014/main" id="{51C3DADB-7E58-4A4F-AFD2-247F1FAF579A}"/>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59" name="Text Box 15">
          <a:extLst>
            <a:ext uri="{FF2B5EF4-FFF2-40B4-BE49-F238E27FC236}">
              <a16:creationId xmlns:a16="http://schemas.microsoft.com/office/drawing/2014/main" id="{4A339FC4-F487-4BB0-88DA-3CA888E7B682}"/>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60" name="Text Box 15">
          <a:extLst>
            <a:ext uri="{FF2B5EF4-FFF2-40B4-BE49-F238E27FC236}">
              <a16:creationId xmlns:a16="http://schemas.microsoft.com/office/drawing/2014/main" id="{3FA26807-17EC-47A8-AA39-097BF826EFC0}"/>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61" name="Text Box 15">
          <a:extLst>
            <a:ext uri="{FF2B5EF4-FFF2-40B4-BE49-F238E27FC236}">
              <a16:creationId xmlns:a16="http://schemas.microsoft.com/office/drawing/2014/main" id="{382E11DE-0FA5-494D-9EB8-79869DE033A4}"/>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62" name="Text Box 15">
          <a:extLst>
            <a:ext uri="{FF2B5EF4-FFF2-40B4-BE49-F238E27FC236}">
              <a16:creationId xmlns:a16="http://schemas.microsoft.com/office/drawing/2014/main" id="{44A3603A-246D-46CB-AA7C-9C76278A06ED}"/>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63" name="Text Box 15">
          <a:extLst>
            <a:ext uri="{FF2B5EF4-FFF2-40B4-BE49-F238E27FC236}">
              <a16:creationId xmlns:a16="http://schemas.microsoft.com/office/drawing/2014/main" id="{6420582D-504A-43F1-BE27-21C23516C171}"/>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64" name="Text Box 15">
          <a:extLst>
            <a:ext uri="{FF2B5EF4-FFF2-40B4-BE49-F238E27FC236}">
              <a16:creationId xmlns:a16="http://schemas.microsoft.com/office/drawing/2014/main" id="{5F37374C-0B6B-4BC1-8782-43A95F605590}"/>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65" name="Text Box 15">
          <a:extLst>
            <a:ext uri="{FF2B5EF4-FFF2-40B4-BE49-F238E27FC236}">
              <a16:creationId xmlns:a16="http://schemas.microsoft.com/office/drawing/2014/main" id="{23F9C274-80C7-4146-809C-FD5DEF9E1FCE}"/>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66" name="Text Box 15">
          <a:extLst>
            <a:ext uri="{FF2B5EF4-FFF2-40B4-BE49-F238E27FC236}">
              <a16:creationId xmlns:a16="http://schemas.microsoft.com/office/drawing/2014/main" id="{B34EF828-A5AA-4017-B06B-B96E7CB2F90F}"/>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67" name="Text Box 15">
          <a:extLst>
            <a:ext uri="{FF2B5EF4-FFF2-40B4-BE49-F238E27FC236}">
              <a16:creationId xmlns:a16="http://schemas.microsoft.com/office/drawing/2014/main" id="{C9E62C44-3D3F-4C1C-8BE5-76C382FFC82D}"/>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68" name="Text Box 15">
          <a:extLst>
            <a:ext uri="{FF2B5EF4-FFF2-40B4-BE49-F238E27FC236}">
              <a16:creationId xmlns:a16="http://schemas.microsoft.com/office/drawing/2014/main" id="{DC58EA5D-931E-4CD8-8F2E-C6F5B87FE2D6}"/>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69" name="Text Box 15">
          <a:extLst>
            <a:ext uri="{FF2B5EF4-FFF2-40B4-BE49-F238E27FC236}">
              <a16:creationId xmlns:a16="http://schemas.microsoft.com/office/drawing/2014/main" id="{52893AB8-C707-46C1-8C12-E63D559A9707}"/>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70" name="Text Box 15">
          <a:extLst>
            <a:ext uri="{FF2B5EF4-FFF2-40B4-BE49-F238E27FC236}">
              <a16:creationId xmlns:a16="http://schemas.microsoft.com/office/drawing/2014/main" id="{3F06CB41-7265-4A0E-A741-FC1DF87042AD}"/>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71" name="Text Box 15">
          <a:extLst>
            <a:ext uri="{FF2B5EF4-FFF2-40B4-BE49-F238E27FC236}">
              <a16:creationId xmlns:a16="http://schemas.microsoft.com/office/drawing/2014/main" id="{32D444E7-EB1A-483D-9D02-D12030D9B57C}"/>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72" name="Text Box 15">
          <a:extLst>
            <a:ext uri="{FF2B5EF4-FFF2-40B4-BE49-F238E27FC236}">
              <a16:creationId xmlns:a16="http://schemas.microsoft.com/office/drawing/2014/main" id="{439214E7-C3D4-4D5D-A5C2-8A23A1507776}"/>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73" name="Text Box 15">
          <a:extLst>
            <a:ext uri="{FF2B5EF4-FFF2-40B4-BE49-F238E27FC236}">
              <a16:creationId xmlns:a16="http://schemas.microsoft.com/office/drawing/2014/main" id="{D54F8BAF-A369-44C3-9824-A693FF9B7C53}"/>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74" name="Text Box 15">
          <a:extLst>
            <a:ext uri="{FF2B5EF4-FFF2-40B4-BE49-F238E27FC236}">
              <a16:creationId xmlns:a16="http://schemas.microsoft.com/office/drawing/2014/main" id="{60804C37-8C76-4384-9E0C-080AD48AC65A}"/>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75" name="Text Box 15">
          <a:extLst>
            <a:ext uri="{FF2B5EF4-FFF2-40B4-BE49-F238E27FC236}">
              <a16:creationId xmlns:a16="http://schemas.microsoft.com/office/drawing/2014/main" id="{D6C79BA7-9415-4DB5-BBED-661C47199B06}"/>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76" name="Text Box 15">
          <a:extLst>
            <a:ext uri="{FF2B5EF4-FFF2-40B4-BE49-F238E27FC236}">
              <a16:creationId xmlns:a16="http://schemas.microsoft.com/office/drawing/2014/main" id="{1D93F802-883A-487A-A26D-0AC6E487BE34}"/>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77" name="Text Box 15">
          <a:extLst>
            <a:ext uri="{FF2B5EF4-FFF2-40B4-BE49-F238E27FC236}">
              <a16:creationId xmlns:a16="http://schemas.microsoft.com/office/drawing/2014/main" id="{C22DF20E-49DB-44AE-870A-7740EB15B877}"/>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78" name="Text Box 15">
          <a:extLst>
            <a:ext uri="{FF2B5EF4-FFF2-40B4-BE49-F238E27FC236}">
              <a16:creationId xmlns:a16="http://schemas.microsoft.com/office/drawing/2014/main" id="{DD1A899F-AB4B-41D5-8C79-3E212F50F126}"/>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79" name="Text Box 15">
          <a:extLst>
            <a:ext uri="{FF2B5EF4-FFF2-40B4-BE49-F238E27FC236}">
              <a16:creationId xmlns:a16="http://schemas.microsoft.com/office/drawing/2014/main" id="{9A9465CF-0C31-4900-9BA8-D5C1A22BD1AE}"/>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80" name="Text Box 15">
          <a:extLst>
            <a:ext uri="{FF2B5EF4-FFF2-40B4-BE49-F238E27FC236}">
              <a16:creationId xmlns:a16="http://schemas.microsoft.com/office/drawing/2014/main" id="{1FF0D9E5-8B36-4E4B-8FC1-6D510B8D28B4}"/>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81" name="Text Box 15">
          <a:extLst>
            <a:ext uri="{FF2B5EF4-FFF2-40B4-BE49-F238E27FC236}">
              <a16:creationId xmlns:a16="http://schemas.microsoft.com/office/drawing/2014/main" id="{C831A94E-BBA6-4669-BC4A-5FE56DEA1ADB}"/>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82" name="Text Box 15">
          <a:extLst>
            <a:ext uri="{FF2B5EF4-FFF2-40B4-BE49-F238E27FC236}">
              <a16:creationId xmlns:a16="http://schemas.microsoft.com/office/drawing/2014/main" id="{648AD705-90AC-4C25-9A9E-9C896464E332}"/>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83" name="Text Box 15">
          <a:extLst>
            <a:ext uri="{FF2B5EF4-FFF2-40B4-BE49-F238E27FC236}">
              <a16:creationId xmlns:a16="http://schemas.microsoft.com/office/drawing/2014/main" id="{323AA8DD-3929-400F-973E-DB7849C32427}"/>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84" name="Text Box 15">
          <a:extLst>
            <a:ext uri="{FF2B5EF4-FFF2-40B4-BE49-F238E27FC236}">
              <a16:creationId xmlns:a16="http://schemas.microsoft.com/office/drawing/2014/main" id="{AA67A3C9-FC82-4E19-A069-C0E731844ECD}"/>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85" name="Text Box 15">
          <a:extLst>
            <a:ext uri="{FF2B5EF4-FFF2-40B4-BE49-F238E27FC236}">
              <a16:creationId xmlns:a16="http://schemas.microsoft.com/office/drawing/2014/main" id="{28D9560C-EE85-44A9-9223-A65D12C78548}"/>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86" name="Text Box 15">
          <a:extLst>
            <a:ext uri="{FF2B5EF4-FFF2-40B4-BE49-F238E27FC236}">
              <a16:creationId xmlns:a16="http://schemas.microsoft.com/office/drawing/2014/main" id="{A8676DF0-9299-4A90-BA48-9E7896CAA50B}"/>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87" name="Text Box 15">
          <a:extLst>
            <a:ext uri="{FF2B5EF4-FFF2-40B4-BE49-F238E27FC236}">
              <a16:creationId xmlns:a16="http://schemas.microsoft.com/office/drawing/2014/main" id="{79C43075-E21A-40E5-802E-CBFA8EAD7057}"/>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88" name="Text Box 15">
          <a:extLst>
            <a:ext uri="{FF2B5EF4-FFF2-40B4-BE49-F238E27FC236}">
              <a16:creationId xmlns:a16="http://schemas.microsoft.com/office/drawing/2014/main" id="{11BEBAF4-4787-449B-8FC0-8AA39B9626EA}"/>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89" name="Text Box 15">
          <a:extLst>
            <a:ext uri="{FF2B5EF4-FFF2-40B4-BE49-F238E27FC236}">
              <a16:creationId xmlns:a16="http://schemas.microsoft.com/office/drawing/2014/main" id="{30E75EFA-6B09-498E-88F6-742AFD95D679}"/>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790" name="Text Box 15">
          <a:extLst>
            <a:ext uri="{FF2B5EF4-FFF2-40B4-BE49-F238E27FC236}">
              <a16:creationId xmlns:a16="http://schemas.microsoft.com/office/drawing/2014/main" id="{8FE64A8B-29F8-4A06-966C-58A3E726B3BB}"/>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791" name="Text Box 15">
          <a:extLst>
            <a:ext uri="{FF2B5EF4-FFF2-40B4-BE49-F238E27FC236}">
              <a16:creationId xmlns:a16="http://schemas.microsoft.com/office/drawing/2014/main" id="{4F5D9CAD-0DE0-4E4E-B500-7D7C803488D2}"/>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792" name="Text Box 16">
          <a:extLst>
            <a:ext uri="{FF2B5EF4-FFF2-40B4-BE49-F238E27FC236}">
              <a16:creationId xmlns:a16="http://schemas.microsoft.com/office/drawing/2014/main" id="{EF788254-B042-4AD5-9B15-5420ED9DEF08}"/>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793" name="Text Box 17">
          <a:extLst>
            <a:ext uri="{FF2B5EF4-FFF2-40B4-BE49-F238E27FC236}">
              <a16:creationId xmlns:a16="http://schemas.microsoft.com/office/drawing/2014/main" id="{8E903A3B-4E58-4F02-9BA0-83748D666655}"/>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794" name="Text Box 18">
          <a:extLst>
            <a:ext uri="{FF2B5EF4-FFF2-40B4-BE49-F238E27FC236}">
              <a16:creationId xmlns:a16="http://schemas.microsoft.com/office/drawing/2014/main" id="{4E0DC5E6-F616-4312-B59A-DDE3673090A1}"/>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795" name="Text Box 19">
          <a:extLst>
            <a:ext uri="{FF2B5EF4-FFF2-40B4-BE49-F238E27FC236}">
              <a16:creationId xmlns:a16="http://schemas.microsoft.com/office/drawing/2014/main" id="{40E1FD9E-1287-495E-AE3D-77A00FAC93FD}"/>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796" name="Text Box 15">
          <a:extLst>
            <a:ext uri="{FF2B5EF4-FFF2-40B4-BE49-F238E27FC236}">
              <a16:creationId xmlns:a16="http://schemas.microsoft.com/office/drawing/2014/main" id="{8BD793F4-5248-47FF-9C0C-1AF13D31543B}"/>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797" name="Text Box 16">
          <a:extLst>
            <a:ext uri="{FF2B5EF4-FFF2-40B4-BE49-F238E27FC236}">
              <a16:creationId xmlns:a16="http://schemas.microsoft.com/office/drawing/2014/main" id="{F80C7F06-4DA1-47D7-8780-1EAFFE3691EC}"/>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798" name="Text Box 17">
          <a:extLst>
            <a:ext uri="{FF2B5EF4-FFF2-40B4-BE49-F238E27FC236}">
              <a16:creationId xmlns:a16="http://schemas.microsoft.com/office/drawing/2014/main" id="{2A16A214-80D6-4DFB-B51C-20962A5639C3}"/>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3799" name="Text Box 18">
          <a:extLst>
            <a:ext uri="{FF2B5EF4-FFF2-40B4-BE49-F238E27FC236}">
              <a16:creationId xmlns:a16="http://schemas.microsoft.com/office/drawing/2014/main" id="{374F118B-944B-4D97-BBAE-8C2C713B0FED}"/>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3800" name="Text Box 15">
          <a:extLst>
            <a:ext uri="{FF2B5EF4-FFF2-40B4-BE49-F238E27FC236}">
              <a16:creationId xmlns:a16="http://schemas.microsoft.com/office/drawing/2014/main" id="{57C86427-2454-41D8-AA5B-A6C97F1006A2}"/>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801" name="Text Box 16">
          <a:extLst>
            <a:ext uri="{FF2B5EF4-FFF2-40B4-BE49-F238E27FC236}">
              <a16:creationId xmlns:a16="http://schemas.microsoft.com/office/drawing/2014/main" id="{314A62AA-89DD-4BAC-8D57-E36D87997B68}"/>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802" name="Text Box 17">
          <a:extLst>
            <a:ext uri="{FF2B5EF4-FFF2-40B4-BE49-F238E27FC236}">
              <a16:creationId xmlns:a16="http://schemas.microsoft.com/office/drawing/2014/main" id="{F8ECB1AD-82DC-449E-82B1-FEB1CB770F01}"/>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803" name="Text Box 18">
          <a:extLst>
            <a:ext uri="{FF2B5EF4-FFF2-40B4-BE49-F238E27FC236}">
              <a16:creationId xmlns:a16="http://schemas.microsoft.com/office/drawing/2014/main" id="{D3C69965-DC78-4C9B-B038-6904695EA7E3}"/>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804" name="Text Box 19">
          <a:extLst>
            <a:ext uri="{FF2B5EF4-FFF2-40B4-BE49-F238E27FC236}">
              <a16:creationId xmlns:a16="http://schemas.microsoft.com/office/drawing/2014/main" id="{E3BEB445-A7B8-434E-AB30-EB1C72883665}"/>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3805" name="Text Box 16">
          <a:extLst>
            <a:ext uri="{FF2B5EF4-FFF2-40B4-BE49-F238E27FC236}">
              <a16:creationId xmlns:a16="http://schemas.microsoft.com/office/drawing/2014/main" id="{5E4AAF23-7B6E-4E32-8186-B43E0AC4F210}"/>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806" name="Text Box 15">
          <a:extLst>
            <a:ext uri="{FF2B5EF4-FFF2-40B4-BE49-F238E27FC236}">
              <a16:creationId xmlns:a16="http://schemas.microsoft.com/office/drawing/2014/main" id="{E37516DE-7A8D-433D-BBEE-5C321A04DD87}"/>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807" name="Text Box 15">
          <a:extLst>
            <a:ext uri="{FF2B5EF4-FFF2-40B4-BE49-F238E27FC236}">
              <a16:creationId xmlns:a16="http://schemas.microsoft.com/office/drawing/2014/main" id="{7E8E7A58-BF0E-406D-8326-89251F312614}"/>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808" name="Text Box 15">
          <a:extLst>
            <a:ext uri="{FF2B5EF4-FFF2-40B4-BE49-F238E27FC236}">
              <a16:creationId xmlns:a16="http://schemas.microsoft.com/office/drawing/2014/main" id="{C0AA8199-AFEB-4D9D-98BE-7A802FEF6750}"/>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09" name="Text Box 15">
          <a:extLst>
            <a:ext uri="{FF2B5EF4-FFF2-40B4-BE49-F238E27FC236}">
              <a16:creationId xmlns:a16="http://schemas.microsoft.com/office/drawing/2014/main" id="{0E2F3969-C440-45ED-A931-ED6E8C51CDF9}"/>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810" name="Text Box 15">
          <a:extLst>
            <a:ext uri="{FF2B5EF4-FFF2-40B4-BE49-F238E27FC236}">
              <a16:creationId xmlns:a16="http://schemas.microsoft.com/office/drawing/2014/main" id="{20FB7CD7-3D50-4E0F-9ED1-B4597A837177}"/>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11" name="Text Box 16">
          <a:extLst>
            <a:ext uri="{FF2B5EF4-FFF2-40B4-BE49-F238E27FC236}">
              <a16:creationId xmlns:a16="http://schemas.microsoft.com/office/drawing/2014/main" id="{BD53FC64-3B94-47E6-A191-2D0FBE6A183D}"/>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12" name="Text Box 17">
          <a:extLst>
            <a:ext uri="{FF2B5EF4-FFF2-40B4-BE49-F238E27FC236}">
              <a16:creationId xmlns:a16="http://schemas.microsoft.com/office/drawing/2014/main" id="{FE53A314-14DC-4CB6-8C17-771B9E093B00}"/>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13" name="Text Box 18">
          <a:extLst>
            <a:ext uri="{FF2B5EF4-FFF2-40B4-BE49-F238E27FC236}">
              <a16:creationId xmlns:a16="http://schemas.microsoft.com/office/drawing/2014/main" id="{A6C9083F-59B1-4791-AE65-FB5FC6FE9727}"/>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14" name="Text Box 19">
          <a:extLst>
            <a:ext uri="{FF2B5EF4-FFF2-40B4-BE49-F238E27FC236}">
              <a16:creationId xmlns:a16="http://schemas.microsoft.com/office/drawing/2014/main" id="{7E95EDC8-94C4-4B15-BC7A-8FD93A7DE550}"/>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15" name="Text Box 16">
          <a:extLst>
            <a:ext uri="{FF2B5EF4-FFF2-40B4-BE49-F238E27FC236}">
              <a16:creationId xmlns:a16="http://schemas.microsoft.com/office/drawing/2014/main" id="{3B8B88B4-5E45-4E54-A57B-ECC3546BCD53}"/>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16" name="Text Box 17">
          <a:extLst>
            <a:ext uri="{FF2B5EF4-FFF2-40B4-BE49-F238E27FC236}">
              <a16:creationId xmlns:a16="http://schemas.microsoft.com/office/drawing/2014/main" id="{DB408C0E-697E-4C90-8CE5-32130474422A}"/>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3817" name="Text Box 18">
          <a:extLst>
            <a:ext uri="{FF2B5EF4-FFF2-40B4-BE49-F238E27FC236}">
              <a16:creationId xmlns:a16="http://schemas.microsoft.com/office/drawing/2014/main" id="{95D999AF-3CE1-44FE-BF12-E996DE3528EF}"/>
            </a:ext>
          </a:extLst>
        </xdr:cNvPr>
        <xdr:cNvSpPr txBox="1">
          <a:spLocks noChangeArrowheads="1"/>
        </xdr:cNvSpPr>
      </xdr:nvSpPr>
      <xdr:spPr bwMode="auto">
        <a:xfrm>
          <a:off x="34416182"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818" name="Text Box 15">
          <a:extLst>
            <a:ext uri="{FF2B5EF4-FFF2-40B4-BE49-F238E27FC236}">
              <a16:creationId xmlns:a16="http://schemas.microsoft.com/office/drawing/2014/main" id="{A76C5BD4-C5DB-437A-9608-69CB06EEF5B2}"/>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19" name="Text Box 15">
          <a:extLst>
            <a:ext uri="{FF2B5EF4-FFF2-40B4-BE49-F238E27FC236}">
              <a16:creationId xmlns:a16="http://schemas.microsoft.com/office/drawing/2014/main" id="{42B967AA-56A6-4087-B434-330980B83C91}"/>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3820" name="Text Box 15">
          <a:extLst>
            <a:ext uri="{FF2B5EF4-FFF2-40B4-BE49-F238E27FC236}">
              <a16:creationId xmlns:a16="http://schemas.microsoft.com/office/drawing/2014/main" id="{C87D4B71-A5CD-4445-9C13-F7562F0C22BA}"/>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821" name="Text Box 15">
          <a:extLst>
            <a:ext uri="{FF2B5EF4-FFF2-40B4-BE49-F238E27FC236}">
              <a16:creationId xmlns:a16="http://schemas.microsoft.com/office/drawing/2014/main" id="{BA4D6E63-0926-4459-9ED8-08761EBAA8EA}"/>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22" name="Text Box 16">
          <a:extLst>
            <a:ext uri="{FF2B5EF4-FFF2-40B4-BE49-F238E27FC236}">
              <a16:creationId xmlns:a16="http://schemas.microsoft.com/office/drawing/2014/main" id="{2D6BB7B5-61F7-4FAF-B0A2-5C6B12B5B4FF}"/>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23" name="Text Box 17">
          <a:extLst>
            <a:ext uri="{FF2B5EF4-FFF2-40B4-BE49-F238E27FC236}">
              <a16:creationId xmlns:a16="http://schemas.microsoft.com/office/drawing/2014/main" id="{228B6B58-1D1B-4403-9D0C-EB9385A79893}"/>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24" name="Text Box 18">
          <a:extLst>
            <a:ext uri="{FF2B5EF4-FFF2-40B4-BE49-F238E27FC236}">
              <a16:creationId xmlns:a16="http://schemas.microsoft.com/office/drawing/2014/main" id="{851EBAEE-4004-4408-94F7-E9FCA7027512}"/>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25" name="Text Box 19">
          <a:extLst>
            <a:ext uri="{FF2B5EF4-FFF2-40B4-BE49-F238E27FC236}">
              <a16:creationId xmlns:a16="http://schemas.microsoft.com/office/drawing/2014/main" id="{5B10E80B-70E8-4B4A-8D2B-9C6B5E75C368}"/>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26" name="Text Box 16">
          <a:extLst>
            <a:ext uri="{FF2B5EF4-FFF2-40B4-BE49-F238E27FC236}">
              <a16:creationId xmlns:a16="http://schemas.microsoft.com/office/drawing/2014/main" id="{A326D8BE-800C-4C83-AD5D-062EDF9A80F9}"/>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827" name="Text Box 17">
          <a:extLst>
            <a:ext uri="{FF2B5EF4-FFF2-40B4-BE49-F238E27FC236}">
              <a16:creationId xmlns:a16="http://schemas.microsoft.com/office/drawing/2014/main" id="{A6E477A6-4CF2-4384-928B-D25DA1B38E34}"/>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33</xdr:row>
      <xdr:rowOff>644525</xdr:rowOff>
    </xdr:from>
    <xdr:ext cx="95250" cy="171450"/>
    <xdr:sp macro="" textlink="">
      <xdr:nvSpPr>
        <xdr:cNvPr id="3828" name="Text Box 18">
          <a:extLst>
            <a:ext uri="{FF2B5EF4-FFF2-40B4-BE49-F238E27FC236}">
              <a16:creationId xmlns:a16="http://schemas.microsoft.com/office/drawing/2014/main" id="{DB84CC8E-A867-4CF3-B84F-783EE8D72C62}"/>
            </a:ext>
          </a:extLst>
        </xdr:cNvPr>
        <xdr:cNvSpPr txBox="1">
          <a:spLocks noChangeArrowheads="1"/>
        </xdr:cNvSpPr>
      </xdr:nvSpPr>
      <xdr:spPr bwMode="auto">
        <a:xfrm>
          <a:off x="34286007" y="159893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29" name="Text Box 15">
          <a:extLst>
            <a:ext uri="{FF2B5EF4-FFF2-40B4-BE49-F238E27FC236}">
              <a16:creationId xmlns:a16="http://schemas.microsoft.com/office/drawing/2014/main" id="{240C50AA-75FD-49BB-BCBA-DBE341ABFE7F}"/>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3830" name="Text Box 15">
          <a:extLst>
            <a:ext uri="{FF2B5EF4-FFF2-40B4-BE49-F238E27FC236}">
              <a16:creationId xmlns:a16="http://schemas.microsoft.com/office/drawing/2014/main" id="{B58DA8A0-04D9-4272-AFFA-4FB933CBC5FD}"/>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31" name="Text Box 16">
          <a:extLst>
            <a:ext uri="{FF2B5EF4-FFF2-40B4-BE49-F238E27FC236}">
              <a16:creationId xmlns:a16="http://schemas.microsoft.com/office/drawing/2014/main" id="{A1E85543-F1FF-48F9-BE77-4D4505F90CFA}"/>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32" name="Text Box 17">
          <a:extLst>
            <a:ext uri="{FF2B5EF4-FFF2-40B4-BE49-F238E27FC236}">
              <a16:creationId xmlns:a16="http://schemas.microsoft.com/office/drawing/2014/main" id="{2FD48AD3-708C-4130-A0EC-A7FBD97F79A0}"/>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33" name="Text Box 18">
          <a:extLst>
            <a:ext uri="{FF2B5EF4-FFF2-40B4-BE49-F238E27FC236}">
              <a16:creationId xmlns:a16="http://schemas.microsoft.com/office/drawing/2014/main" id="{B07D8202-F181-4FDB-9178-22DE832A90B6}"/>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34" name="Text Box 19">
          <a:extLst>
            <a:ext uri="{FF2B5EF4-FFF2-40B4-BE49-F238E27FC236}">
              <a16:creationId xmlns:a16="http://schemas.microsoft.com/office/drawing/2014/main" id="{9C51D6EC-ED1D-4170-B558-1044173A9206}"/>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35" name="Text Box 16">
          <a:extLst>
            <a:ext uri="{FF2B5EF4-FFF2-40B4-BE49-F238E27FC236}">
              <a16:creationId xmlns:a16="http://schemas.microsoft.com/office/drawing/2014/main" id="{5BC4762B-E2EC-4AC4-8F0D-6F41E32F0923}"/>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36" name="Text Box 17">
          <a:extLst>
            <a:ext uri="{FF2B5EF4-FFF2-40B4-BE49-F238E27FC236}">
              <a16:creationId xmlns:a16="http://schemas.microsoft.com/office/drawing/2014/main" id="{A5E111F6-30CF-4D58-9D9F-5F63C5771BEE}"/>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3837" name="Text Box 18">
          <a:extLst>
            <a:ext uri="{FF2B5EF4-FFF2-40B4-BE49-F238E27FC236}">
              <a16:creationId xmlns:a16="http://schemas.microsoft.com/office/drawing/2014/main" id="{3B83A4E9-A39C-4212-AC91-0725F59660DE}"/>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38" name="Text Box 15">
          <a:extLst>
            <a:ext uri="{FF2B5EF4-FFF2-40B4-BE49-F238E27FC236}">
              <a16:creationId xmlns:a16="http://schemas.microsoft.com/office/drawing/2014/main" id="{90C2E90B-7D18-46BC-B012-900623017110}"/>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39" name="Text Box 15">
          <a:extLst>
            <a:ext uri="{FF2B5EF4-FFF2-40B4-BE49-F238E27FC236}">
              <a16:creationId xmlns:a16="http://schemas.microsoft.com/office/drawing/2014/main" id="{06828904-7638-487D-9085-13F49C86FDA2}"/>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3840" name="Text Box 15">
          <a:extLst>
            <a:ext uri="{FF2B5EF4-FFF2-40B4-BE49-F238E27FC236}">
              <a16:creationId xmlns:a16="http://schemas.microsoft.com/office/drawing/2014/main" id="{B7FC5D20-6D03-40F8-873E-A1350B346C9D}"/>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41" name="Text Box 15">
          <a:extLst>
            <a:ext uri="{FF2B5EF4-FFF2-40B4-BE49-F238E27FC236}">
              <a16:creationId xmlns:a16="http://schemas.microsoft.com/office/drawing/2014/main" id="{40594963-8508-497D-BF94-A29406AC4F99}"/>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42" name="Text Box 16">
          <a:extLst>
            <a:ext uri="{FF2B5EF4-FFF2-40B4-BE49-F238E27FC236}">
              <a16:creationId xmlns:a16="http://schemas.microsoft.com/office/drawing/2014/main" id="{00FB157C-E81D-4B6B-8C12-88AB41C5DD7D}"/>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43" name="Text Box 17">
          <a:extLst>
            <a:ext uri="{FF2B5EF4-FFF2-40B4-BE49-F238E27FC236}">
              <a16:creationId xmlns:a16="http://schemas.microsoft.com/office/drawing/2014/main" id="{AA56B5A5-BDAF-4596-A7BE-F926B41097B6}"/>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44" name="Text Box 18">
          <a:extLst>
            <a:ext uri="{FF2B5EF4-FFF2-40B4-BE49-F238E27FC236}">
              <a16:creationId xmlns:a16="http://schemas.microsoft.com/office/drawing/2014/main" id="{5B3DD22C-3B66-42E1-9BDD-F42253EB3590}"/>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45" name="Text Box 19">
          <a:extLst>
            <a:ext uri="{FF2B5EF4-FFF2-40B4-BE49-F238E27FC236}">
              <a16:creationId xmlns:a16="http://schemas.microsoft.com/office/drawing/2014/main" id="{3FD19CA9-52F3-414B-A42A-0E1A85736CF6}"/>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46" name="Text Box 16">
          <a:extLst>
            <a:ext uri="{FF2B5EF4-FFF2-40B4-BE49-F238E27FC236}">
              <a16:creationId xmlns:a16="http://schemas.microsoft.com/office/drawing/2014/main" id="{BD1128F4-5F4F-40B0-B138-BBDAC54EF9DB}"/>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3847" name="Text Box 17">
          <a:extLst>
            <a:ext uri="{FF2B5EF4-FFF2-40B4-BE49-F238E27FC236}">
              <a16:creationId xmlns:a16="http://schemas.microsoft.com/office/drawing/2014/main" id="{745F09E7-0A49-4ECA-887F-1FA9D761491F}"/>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3848" name="Text Box 18">
          <a:extLst>
            <a:ext uri="{FF2B5EF4-FFF2-40B4-BE49-F238E27FC236}">
              <a16:creationId xmlns:a16="http://schemas.microsoft.com/office/drawing/2014/main" id="{5520FD71-4326-43C9-99C7-77C59CB47388}"/>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49" name="Text Box 15">
          <a:extLst>
            <a:ext uri="{FF2B5EF4-FFF2-40B4-BE49-F238E27FC236}">
              <a16:creationId xmlns:a16="http://schemas.microsoft.com/office/drawing/2014/main" id="{15C5523E-A1C0-4660-BEC1-A638E0356413}"/>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3850" name="Text Box 15">
          <a:extLst>
            <a:ext uri="{FF2B5EF4-FFF2-40B4-BE49-F238E27FC236}">
              <a16:creationId xmlns:a16="http://schemas.microsoft.com/office/drawing/2014/main" id="{3DC62A19-8C02-44DA-A7CA-CB1DE9A48D5F}"/>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51" name="Text Box 15">
          <a:extLst>
            <a:ext uri="{FF2B5EF4-FFF2-40B4-BE49-F238E27FC236}">
              <a16:creationId xmlns:a16="http://schemas.microsoft.com/office/drawing/2014/main" id="{33F07BF4-1C9C-4E5B-BDFF-5972300797D2}"/>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852" name="Text Box 15">
          <a:extLst>
            <a:ext uri="{FF2B5EF4-FFF2-40B4-BE49-F238E27FC236}">
              <a16:creationId xmlns:a16="http://schemas.microsoft.com/office/drawing/2014/main" id="{DF91FE05-A7E6-42F2-A0BB-82A746647197}"/>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3853" name="Text Box 15">
          <a:extLst>
            <a:ext uri="{FF2B5EF4-FFF2-40B4-BE49-F238E27FC236}">
              <a16:creationId xmlns:a16="http://schemas.microsoft.com/office/drawing/2014/main" id="{07B5DA50-3762-40DF-975E-D997EB6371CE}"/>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54" name="Text Box 15">
          <a:extLst>
            <a:ext uri="{FF2B5EF4-FFF2-40B4-BE49-F238E27FC236}">
              <a16:creationId xmlns:a16="http://schemas.microsoft.com/office/drawing/2014/main" id="{02A3648F-1102-4285-A460-034134E1A1CD}"/>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855" name="Text Box 15">
          <a:extLst>
            <a:ext uri="{FF2B5EF4-FFF2-40B4-BE49-F238E27FC236}">
              <a16:creationId xmlns:a16="http://schemas.microsoft.com/office/drawing/2014/main" id="{0218BD53-5716-4027-90B5-059115B8BD1F}"/>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3856" name="Text Box 15">
          <a:extLst>
            <a:ext uri="{FF2B5EF4-FFF2-40B4-BE49-F238E27FC236}">
              <a16:creationId xmlns:a16="http://schemas.microsoft.com/office/drawing/2014/main" id="{96BFC9C2-0B00-4300-8C2D-EFF519344E5F}"/>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57" name="Text Box 16">
          <a:extLst>
            <a:ext uri="{FF2B5EF4-FFF2-40B4-BE49-F238E27FC236}">
              <a16:creationId xmlns:a16="http://schemas.microsoft.com/office/drawing/2014/main" id="{14CB3056-C03C-46E2-9235-DEE170989B84}"/>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58" name="Text Box 17">
          <a:extLst>
            <a:ext uri="{FF2B5EF4-FFF2-40B4-BE49-F238E27FC236}">
              <a16:creationId xmlns:a16="http://schemas.microsoft.com/office/drawing/2014/main" id="{2EC84294-9818-45B4-9CE8-5DA4CABE3919}"/>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59" name="Text Box 18">
          <a:extLst>
            <a:ext uri="{FF2B5EF4-FFF2-40B4-BE49-F238E27FC236}">
              <a16:creationId xmlns:a16="http://schemas.microsoft.com/office/drawing/2014/main" id="{725DDB19-C6D7-479A-A833-E7F90E48EAAD}"/>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60" name="Text Box 19">
          <a:extLst>
            <a:ext uri="{FF2B5EF4-FFF2-40B4-BE49-F238E27FC236}">
              <a16:creationId xmlns:a16="http://schemas.microsoft.com/office/drawing/2014/main" id="{5C4FD351-CD16-4001-98C7-CCBEE6AD0090}"/>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61" name="Text Box 16">
          <a:extLst>
            <a:ext uri="{FF2B5EF4-FFF2-40B4-BE49-F238E27FC236}">
              <a16:creationId xmlns:a16="http://schemas.microsoft.com/office/drawing/2014/main" id="{B1B2D4B9-19F5-4F49-BD40-B98597057350}"/>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62" name="Text Box 17">
          <a:extLst>
            <a:ext uri="{FF2B5EF4-FFF2-40B4-BE49-F238E27FC236}">
              <a16:creationId xmlns:a16="http://schemas.microsoft.com/office/drawing/2014/main" id="{4BE4417A-60AC-4849-B181-71D39C23586E}"/>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3863" name="Text Box 18">
          <a:extLst>
            <a:ext uri="{FF2B5EF4-FFF2-40B4-BE49-F238E27FC236}">
              <a16:creationId xmlns:a16="http://schemas.microsoft.com/office/drawing/2014/main" id="{15AD8365-12BD-4072-8B09-97FFF129DB53}"/>
            </a:ext>
          </a:extLst>
        </xdr:cNvPr>
        <xdr:cNvSpPr txBox="1">
          <a:spLocks noChangeArrowheads="1"/>
        </xdr:cNvSpPr>
      </xdr:nvSpPr>
      <xdr:spPr bwMode="auto">
        <a:xfrm>
          <a:off x="36816867"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31</xdr:row>
      <xdr:rowOff>533400</xdr:rowOff>
    </xdr:from>
    <xdr:ext cx="95250" cy="442269"/>
    <xdr:sp macro="" textlink="">
      <xdr:nvSpPr>
        <xdr:cNvPr id="3864" name="Text Box 15">
          <a:extLst>
            <a:ext uri="{FF2B5EF4-FFF2-40B4-BE49-F238E27FC236}">
              <a16:creationId xmlns:a16="http://schemas.microsoft.com/office/drawing/2014/main" id="{A3041553-F5CF-44B8-AC4A-69E9118F7E4A}"/>
            </a:ext>
          </a:extLst>
        </xdr:cNvPr>
        <xdr:cNvSpPr txBox="1">
          <a:spLocks noChangeArrowheads="1"/>
        </xdr:cNvSpPr>
      </xdr:nvSpPr>
      <xdr:spPr bwMode="auto">
        <a:xfrm>
          <a:off x="36820379" y="1505180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865" name="Text Box 15">
          <a:extLst>
            <a:ext uri="{FF2B5EF4-FFF2-40B4-BE49-F238E27FC236}">
              <a16:creationId xmlns:a16="http://schemas.microsoft.com/office/drawing/2014/main" id="{800BC3CF-0690-4719-B11A-1017EC81D3E8}"/>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3866" name="Text Box 15">
          <a:extLst>
            <a:ext uri="{FF2B5EF4-FFF2-40B4-BE49-F238E27FC236}">
              <a16:creationId xmlns:a16="http://schemas.microsoft.com/office/drawing/2014/main" id="{9E20CDD3-8FD2-47FC-A998-9A35DBB0413E}"/>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3867" name="Text Box 15">
          <a:extLst>
            <a:ext uri="{FF2B5EF4-FFF2-40B4-BE49-F238E27FC236}">
              <a16:creationId xmlns:a16="http://schemas.microsoft.com/office/drawing/2014/main" id="{E484838A-770E-479D-A5EF-9887D4B2F2F5}"/>
            </a:ext>
          </a:extLst>
        </xdr:cNvPr>
        <xdr:cNvSpPr txBox="1">
          <a:spLocks noChangeArrowheads="1"/>
        </xdr:cNvSpPr>
      </xdr:nvSpPr>
      <xdr:spPr bwMode="auto">
        <a:xfrm>
          <a:off x="36815280"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68" name="Text Box 16">
          <a:extLst>
            <a:ext uri="{FF2B5EF4-FFF2-40B4-BE49-F238E27FC236}">
              <a16:creationId xmlns:a16="http://schemas.microsoft.com/office/drawing/2014/main" id="{D8AE774E-6EDA-40E2-9B71-62258F6CA12F}"/>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69" name="Text Box 17">
          <a:extLst>
            <a:ext uri="{FF2B5EF4-FFF2-40B4-BE49-F238E27FC236}">
              <a16:creationId xmlns:a16="http://schemas.microsoft.com/office/drawing/2014/main" id="{45BB643E-2DB1-472F-9378-62715A25567A}"/>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70" name="Text Box 18">
          <a:extLst>
            <a:ext uri="{FF2B5EF4-FFF2-40B4-BE49-F238E27FC236}">
              <a16:creationId xmlns:a16="http://schemas.microsoft.com/office/drawing/2014/main" id="{37073B84-C06B-4122-AD5E-DDFE54207C4D}"/>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71" name="Text Box 19">
          <a:extLst>
            <a:ext uri="{FF2B5EF4-FFF2-40B4-BE49-F238E27FC236}">
              <a16:creationId xmlns:a16="http://schemas.microsoft.com/office/drawing/2014/main" id="{5F2A21AF-109B-4AFE-9E50-6DE958276C92}"/>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72" name="Text Box 16">
          <a:extLst>
            <a:ext uri="{FF2B5EF4-FFF2-40B4-BE49-F238E27FC236}">
              <a16:creationId xmlns:a16="http://schemas.microsoft.com/office/drawing/2014/main" id="{48E7627C-15D1-4328-84A4-1288BB128E89}"/>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873" name="Text Box 17">
          <a:extLst>
            <a:ext uri="{FF2B5EF4-FFF2-40B4-BE49-F238E27FC236}">
              <a16:creationId xmlns:a16="http://schemas.microsoft.com/office/drawing/2014/main" id="{777EFFB9-0BFE-4169-A2A8-B126C8AB59C8}"/>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3874" name="Text Box 18">
          <a:extLst>
            <a:ext uri="{FF2B5EF4-FFF2-40B4-BE49-F238E27FC236}">
              <a16:creationId xmlns:a16="http://schemas.microsoft.com/office/drawing/2014/main" id="{A3AB339D-CE25-414A-93AD-22241B3A4294}"/>
            </a:ext>
          </a:extLst>
        </xdr:cNvPr>
        <xdr:cNvSpPr txBox="1">
          <a:spLocks noChangeArrowheads="1"/>
        </xdr:cNvSpPr>
      </xdr:nvSpPr>
      <xdr:spPr bwMode="auto">
        <a:xfrm>
          <a:off x="36816867"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875" name="Text Box 15">
          <a:extLst>
            <a:ext uri="{FF2B5EF4-FFF2-40B4-BE49-F238E27FC236}">
              <a16:creationId xmlns:a16="http://schemas.microsoft.com/office/drawing/2014/main" id="{2300491A-0606-49BC-8E68-8CCBED8FE7F0}"/>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3876" name="Text Box 15">
          <a:extLst>
            <a:ext uri="{FF2B5EF4-FFF2-40B4-BE49-F238E27FC236}">
              <a16:creationId xmlns:a16="http://schemas.microsoft.com/office/drawing/2014/main" id="{8C848572-EB63-43F3-8464-7DB046D73DED}"/>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877" name="Text Box 15">
          <a:extLst>
            <a:ext uri="{FF2B5EF4-FFF2-40B4-BE49-F238E27FC236}">
              <a16:creationId xmlns:a16="http://schemas.microsoft.com/office/drawing/2014/main" id="{F7A2AA36-52E0-4733-8C5E-E3F1737477CD}"/>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878" name="Text Box 15">
          <a:extLst>
            <a:ext uri="{FF2B5EF4-FFF2-40B4-BE49-F238E27FC236}">
              <a16:creationId xmlns:a16="http://schemas.microsoft.com/office/drawing/2014/main" id="{EE1F22F4-743C-424D-B8AB-E70D20D7352F}"/>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879" name="Text Box 15">
          <a:extLst>
            <a:ext uri="{FF2B5EF4-FFF2-40B4-BE49-F238E27FC236}">
              <a16:creationId xmlns:a16="http://schemas.microsoft.com/office/drawing/2014/main" id="{B8874B3F-4709-44EF-A834-205902016CE0}"/>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880" name="Text Box 15">
          <a:extLst>
            <a:ext uri="{FF2B5EF4-FFF2-40B4-BE49-F238E27FC236}">
              <a16:creationId xmlns:a16="http://schemas.microsoft.com/office/drawing/2014/main" id="{1DC4CCF4-DAFA-4002-B5D5-CCDD05A92525}"/>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881" name="Text Box 15">
          <a:extLst>
            <a:ext uri="{FF2B5EF4-FFF2-40B4-BE49-F238E27FC236}">
              <a16:creationId xmlns:a16="http://schemas.microsoft.com/office/drawing/2014/main" id="{36EC90A3-8618-4D26-82A2-314A62C8CF96}"/>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882" name="Text Box 15">
          <a:extLst>
            <a:ext uri="{FF2B5EF4-FFF2-40B4-BE49-F238E27FC236}">
              <a16:creationId xmlns:a16="http://schemas.microsoft.com/office/drawing/2014/main" id="{7AA674A5-85E4-4495-8541-1515718FBD7A}"/>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883" name="Text Box 15">
          <a:extLst>
            <a:ext uri="{FF2B5EF4-FFF2-40B4-BE49-F238E27FC236}">
              <a16:creationId xmlns:a16="http://schemas.microsoft.com/office/drawing/2014/main" id="{82AFE705-2612-4C67-9CBC-418C4C286B8E}"/>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84" name="Text Box 15">
          <a:extLst>
            <a:ext uri="{FF2B5EF4-FFF2-40B4-BE49-F238E27FC236}">
              <a16:creationId xmlns:a16="http://schemas.microsoft.com/office/drawing/2014/main" id="{E56AC801-3F71-45CB-A05E-737240C2BA4E}"/>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85" name="Text Box 15">
          <a:extLst>
            <a:ext uri="{FF2B5EF4-FFF2-40B4-BE49-F238E27FC236}">
              <a16:creationId xmlns:a16="http://schemas.microsoft.com/office/drawing/2014/main" id="{95F677F8-5326-4EA1-B569-D158F2D2A53A}"/>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886" name="Text Box 15">
          <a:extLst>
            <a:ext uri="{FF2B5EF4-FFF2-40B4-BE49-F238E27FC236}">
              <a16:creationId xmlns:a16="http://schemas.microsoft.com/office/drawing/2014/main" id="{0194C413-9486-4D1D-A44A-54AB9596782C}"/>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887" name="Text Box 15">
          <a:extLst>
            <a:ext uri="{FF2B5EF4-FFF2-40B4-BE49-F238E27FC236}">
              <a16:creationId xmlns:a16="http://schemas.microsoft.com/office/drawing/2014/main" id="{4129F3D2-304D-46FB-93B4-F69174C129CF}"/>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88" name="Text Box 15">
          <a:extLst>
            <a:ext uri="{FF2B5EF4-FFF2-40B4-BE49-F238E27FC236}">
              <a16:creationId xmlns:a16="http://schemas.microsoft.com/office/drawing/2014/main" id="{4E0D2A2F-2A1F-4945-B000-5D6C6634A799}"/>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89" name="Text Box 15">
          <a:extLst>
            <a:ext uri="{FF2B5EF4-FFF2-40B4-BE49-F238E27FC236}">
              <a16:creationId xmlns:a16="http://schemas.microsoft.com/office/drawing/2014/main" id="{E7CF5678-04F2-45E7-A604-830C363B0065}"/>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90" name="Text Box 15">
          <a:extLst>
            <a:ext uri="{FF2B5EF4-FFF2-40B4-BE49-F238E27FC236}">
              <a16:creationId xmlns:a16="http://schemas.microsoft.com/office/drawing/2014/main" id="{9076E82C-4BB0-4CE3-A6E8-A2F3867640D1}"/>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91" name="Text Box 15">
          <a:extLst>
            <a:ext uri="{FF2B5EF4-FFF2-40B4-BE49-F238E27FC236}">
              <a16:creationId xmlns:a16="http://schemas.microsoft.com/office/drawing/2014/main" id="{15541012-B76D-4694-ACCF-149B336F88C3}"/>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92" name="Text Box 15">
          <a:extLst>
            <a:ext uri="{FF2B5EF4-FFF2-40B4-BE49-F238E27FC236}">
              <a16:creationId xmlns:a16="http://schemas.microsoft.com/office/drawing/2014/main" id="{F6626AF7-2162-44EE-94BD-435BF2DE9043}"/>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93" name="Text Box 15">
          <a:extLst>
            <a:ext uri="{FF2B5EF4-FFF2-40B4-BE49-F238E27FC236}">
              <a16:creationId xmlns:a16="http://schemas.microsoft.com/office/drawing/2014/main" id="{FDD4D866-4CA9-4A12-86BC-4611D05A4101}"/>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894" name="Text Box 15">
          <a:extLst>
            <a:ext uri="{FF2B5EF4-FFF2-40B4-BE49-F238E27FC236}">
              <a16:creationId xmlns:a16="http://schemas.microsoft.com/office/drawing/2014/main" id="{8996DCAD-17A5-4A4D-A35E-F2F0D70DCA63}"/>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95" name="Text Box 15">
          <a:extLst>
            <a:ext uri="{FF2B5EF4-FFF2-40B4-BE49-F238E27FC236}">
              <a16:creationId xmlns:a16="http://schemas.microsoft.com/office/drawing/2014/main" id="{2628F974-2ED2-4889-BAD9-8E79257F8CD0}"/>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96" name="Text Box 15">
          <a:extLst>
            <a:ext uri="{FF2B5EF4-FFF2-40B4-BE49-F238E27FC236}">
              <a16:creationId xmlns:a16="http://schemas.microsoft.com/office/drawing/2014/main" id="{3A5F746B-FF93-4E2B-926C-50319C70D372}"/>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97" name="Text Box 15">
          <a:extLst>
            <a:ext uri="{FF2B5EF4-FFF2-40B4-BE49-F238E27FC236}">
              <a16:creationId xmlns:a16="http://schemas.microsoft.com/office/drawing/2014/main" id="{E79C2219-AAF6-474A-80E6-198B8A847D26}"/>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98" name="Text Box 15">
          <a:extLst>
            <a:ext uri="{FF2B5EF4-FFF2-40B4-BE49-F238E27FC236}">
              <a16:creationId xmlns:a16="http://schemas.microsoft.com/office/drawing/2014/main" id="{2A124C9F-0D66-44AC-99DC-183B1BC409AD}"/>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899" name="Text Box 15">
          <a:extLst>
            <a:ext uri="{FF2B5EF4-FFF2-40B4-BE49-F238E27FC236}">
              <a16:creationId xmlns:a16="http://schemas.microsoft.com/office/drawing/2014/main" id="{D83D1AB9-D2C2-436E-939A-950C5B30C0F9}"/>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900" name="Text Box 15">
          <a:extLst>
            <a:ext uri="{FF2B5EF4-FFF2-40B4-BE49-F238E27FC236}">
              <a16:creationId xmlns:a16="http://schemas.microsoft.com/office/drawing/2014/main" id="{858729CF-7F1C-4C44-9FCC-54C759BCF899}"/>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901" name="Text Box 15">
          <a:extLst>
            <a:ext uri="{FF2B5EF4-FFF2-40B4-BE49-F238E27FC236}">
              <a16:creationId xmlns:a16="http://schemas.microsoft.com/office/drawing/2014/main" id="{B3876819-2746-45CB-B8F0-4B689C0885D7}"/>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902" name="Text Box 15">
          <a:extLst>
            <a:ext uri="{FF2B5EF4-FFF2-40B4-BE49-F238E27FC236}">
              <a16:creationId xmlns:a16="http://schemas.microsoft.com/office/drawing/2014/main" id="{9FC8FA1E-E8F0-46A5-BAE6-253644B5A808}"/>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03" name="Text Box 15">
          <a:extLst>
            <a:ext uri="{FF2B5EF4-FFF2-40B4-BE49-F238E27FC236}">
              <a16:creationId xmlns:a16="http://schemas.microsoft.com/office/drawing/2014/main" id="{B0EADFBC-CD74-4C28-BA27-4DE2DA288B5B}"/>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04" name="Text Box 15">
          <a:extLst>
            <a:ext uri="{FF2B5EF4-FFF2-40B4-BE49-F238E27FC236}">
              <a16:creationId xmlns:a16="http://schemas.microsoft.com/office/drawing/2014/main" id="{F830B6C5-110F-41DB-86BC-825299C4A9D5}"/>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905" name="Text Box 15">
          <a:extLst>
            <a:ext uri="{FF2B5EF4-FFF2-40B4-BE49-F238E27FC236}">
              <a16:creationId xmlns:a16="http://schemas.microsoft.com/office/drawing/2014/main" id="{16466F4E-92E5-4B06-BA94-E45966830E80}"/>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906" name="Text Box 15">
          <a:extLst>
            <a:ext uri="{FF2B5EF4-FFF2-40B4-BE49-F238E27FC236}">
              <a16:creationId xmlns:a16="http://schemas.microsoft.com/office/drawing/2014/main" id="{827D81F2-2A71-4D7C-AD43-FF71C047E5BB}"/>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07" name="Text Box 15">
          <a:extLst>
            <a:ext uri="{FF2B5EF4-FFF2-40B4-BE49-F238E27FC236}">
              <a16:creationId xmlns:a16="http://schemas.microsoft.com/office/drawing/2014/main" id="{10E225E8-BBFA-4127-9F5F-5B6BCD8F194D}"/>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08" name="Text Box 15">
          <a:extLst>
            <a:ext uri="{FF2B5EF4-FFF2-40B4-BE49-F238E27FC236}">
              <a16:creationId xmlns:a16="http://schemas.microsoft.com/office/drawing/2014/main" id="{5FDC3D78-4BA4-4259-B541-C2BEE3304E38}"/>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09" name="Text Box 15">
          <a:extLst>
            <a:ext uri="{FF2B5EF4-FFF2-40B4-BE49-F238E27FC236}">
              <a16:creationId xmlns:a16="http://schemas.microsoft.com/office/drawing/2014/main" id="{8C614A89-9CC0-4B9B-B659-442018781122}"/>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10" name="Text Box 15">
          <a:extLst>
            <a:ext uri="{FF2B5EF4-FFF2-40B4-BE49-F238E27FC236}">
              <a16:creationId xmlns:a16="http://schemas.microsoft.com/office/drawing/2014/main" id="{ACB83D2E-1850-4CA6-ABB6-08D147E7ED45}"/>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11" name="Text Box 15">
          <a:extLst>
            <a:ext uri="{FF2B5EF4-FFF2-40B4-BE49-F238E27FC236}">
              <a16:creationId xmlns:a16="http://schemas.microsoft.com/office/drawing/2014/main" id="{61CFFCFA-C255-427E-928F-EEE6D57C568D}"/>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912" name="Text Box 15">
          <a:extLst>
            <a:ext uri="{FF2B5EF4-FFF2-40B4-BE49-F238E27FC236}">
              <a16:creationId xmlns:a16="http://schemas.microsoft.com/office/drawing/2014/main" id="{192E87DE-5318-4CE4-A42D-A7A40F26C5B9}"/>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913" name="Text Box 15">
          <a:extLst>
            <a:ext uri="{FF2B5EF4-FFF2-40B4-BE49-F238E27FC236}">
              <a16:creationId xmlns:a16="http://schemas.microsoft.com/office/drawing/2014/main" id="{A154B139-69A5-4023-997E-6071BD70165B}"/>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32</xdr:row>
      <xdr:rowOff>1171575</xdr:rowOff>
    </xdr:from>
    <xdr:ext cx="95250" cy="442269"/>
    <xdr:sp macro="" textlink="">
      <xdr:nvSpPr>
        <xdr:cNvPr id="3914" name="Text Box 15">
          <a:extLst>
            <a:ext uri="{FF2B5EF4-FFF2-40B4-BE49-F238E27FC236}">
              <a16:creationId xmlns:a16="http://schemas.microsoft.com/office/drawing/2014/main" id="{1378E8D8-49C1-40B5-BA64-EE410759E204}"/>
            </a:ext>
          </a:extLst>
        </xdr:cNvPr>
        <xdr:cNvSpPr txBox="1">
          <a:spLocks noChangeArrowheads="1"/>
        </xdr:cNvSpPr>
      </xdr:nvSpPr>
      <xdr:spPr bwMode="auto">
        <a:xfrm>
          <a:off x="3651683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32</xdr:row>
      <xdr:rowOff>771525</xdr:rowOff>
    </xdr:from>
    <xdr:ext cx="95250" cy="442269"/>
    <xdr:sp macro="" textlink="">
      <xdr:nvSpPr>
        <xdr:cNvPr id="3915" name="Text Box 15">
          <a:extLst>
            <a:ext uri="{FF2B5EF4-FFF2-40B4-BE49-F238E27FC236}">
              <a16:creationId xmlns:a16="http://schemas.microsoft.com/office/drawing/2014/main" id="{145F7AF7-C965-49AD-B0F5-65D811760041}"/>
            </a:ext>
          </a:extLst>
        </xdr:cNvPr>
        <xdr:cNvSpPr txBox="1">
          <a:spLocks noChangeArrowheads="1"/>
        </xdr:cNvSpPr>
      </xdr:nvSpPr>
      <xdr:spPr bwMode="auto">
        <a:xfrm>
          <a:off x="3666923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916" name="Text Box 15">
          <a:extLst>
            <a:ext uri="{FF2B5EF4-FFF2-40B4-BE49-F238E27FC236}">
              <a16:creationId xmlns:a16="http://schemas.microsoft.com/office/drawing/2014/main" id="{48C74A1E-9111-47B1-B00E-411675B9FE83}"/>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917" name="Text Box 15">
          <a:extLst>
            <a:ext uri="{FF2B5EF4-FFF2-40B4-BE49-F238E27FC236}">
              <a16:creationId xmlns:a16="http://schemas.microsoft.com/office/drawing/2014/main" id="{C14F36E1-70DA-4760-9301-32FB07975132}"/>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918" name="Text Box 15">
          <a:extLst>
            <a:ext uri="{FF2B5EF4-FFF2-40B4-BE49-F238E27FC236}">
              <a16:creationId xmlns:a16="http://schemas.microsoft.com/office/drawing/2014/main" id="{9C45DDFA-EF1B-4D5A-98D7-A9BC19488528}"/>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919" name="Text Box 15">
          <a:extLst>
            <a:ext uri="{FF2B5EF4-FFF2-40B4-BE49-F238E27FC236}">
              <a16:creationId xmlns:a16="http://schemas.microsoft.com/office/drawing/2014/main" id="{92371216-7801-4329-9D77-1BB45AE284E5}"/>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920" name="Text Box 15">
          <a:extLst>
            <a:ext uri="{FF2B5EF4-FFF2-40B4-BE49-F238E27FC236}">
              <a16:creationId xmlns:a16="http://schemas.microsoft.com/office/drawing/2014/main" id="{CA76E96F-C306-45C8-8C3A-9354EFDB1FC4}"/>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921" name="Text Box 15">
          <a:extLst>
            <a:ext uri="{FF2B5EF4-FFF2-40B4-BE49-F238E27FC236}">
              <a16:creationId xmlns:a16="http://schemas.microsoft.com/office/drawing/2014/main" id="{49BCB6F2-7BA7-4156-B7A5-8FB23AECD7D7}"/>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22" name="Text Box 15">
          <a:extLst>
            <a:ext uri="{FF2B5EF4-FFF2-40B4-BE49-F238E27FC236}">
              <a16:creationId xmlns:a16="http://schemas.microsoft.com/office/drawing/2014/main" id="{F55FC1C3-3F58-4EBE-878E-EA34A521F8D0}"/>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23" name="Text Box 15">
          <a:extLst>
            <a:ext uri="{FF2B5EF4-FFF2-40B4-BE49-F238E27FC236}">
              <a16:creationId xmlns:a16="http://schemas.microsoft.com/office/drawing/2014/main" id="{3A14729E-4928-44B2-8BBE-CD513328BFCC}"/>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924" name="Text Box 15">
          <a:extLst>
            <a:ext uri="{FF2B5EF4-FFF2-40B4-BE49-F238E27FC236}">
              <a16:creationId xmlns:a16="http://schemas.microsoft.com/office/drawing/2014/main" id="{9D1ABDC5-8DCB-40F0-A9BE-CC300E309893}"/>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925" name="Text Box 15">
          <a:extLst>
            <a:ext uri="{FF2B5EF4-FFF2-40B4-BE49-F238E27FC236}">
              <a16:creationId xmlns:a16="http://schemas.microsoft.com/office/drawing/2014/main" id="{D9F59CB8-258C-439E-9A88-C59A302D9517}"/>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26" name="Text Box 15">
          <a:extLst>
            <a:ext uri="{FF2B5EF4-FFF2-40B4-BE49-F238E27FC236}">
              <a16:creationId xmlns:a16="http://schemas.microsoft.com/office/drawing/2014/main" id="{698AB1B5-D126-4AF7-908D-96167F28D694}"/>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27" name="Text Box 15">
          <a:extLst>
            <a:ext uri="{FF2B5EF4-FFF2-40B4-BE49-F238E27FC236}">
              <a16:creationId xmlns:a16="http://schemas.microsoft.com/office/drawing/2014/main" id="{A58D569E-6386-4E37-97C0-1687BAD7CDC2}"/>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28" name="Text Box 15">
          <a:extLst>
            <a:ext uri="{FF2B5EF4-FFF2-40B4-BE49-F238E27FC236}">
              <a16:creationId xmlns:a16="http://schemas.microsoft.com/office/drawing/2014/main" id="{C955EC27-954A-4900-97FA-5DCE016E978C}"/>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29" name="Text Box 15">
          <a:extLst>
            <a:ext uri="{FF2B5EF4-FFF2-40B4-BE49-F238E27FC236}">
              <a16:creationId xmlns:a16="http://schemas.microsoft.com/office/drawing/2014/main" id="{41FD3A30-F146-4E4C-BC93-915D55D8B726}"/>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30" name="Text Box 15">
          <a:extLst>
            <a:ext uri="{FF2B5EF4-FFF2-40B4-BE49-F238E27FC236}">
              <a16:creationId xmlns:a16="http://schemas.microsoft.com/office/drawing/2014/main" id="{48281484-2C9D-4B89-A74F-2B200EBB3420}"/>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31" name="Text Box 15">
          <a:extLst>
            <a:ext uri="{FF2B5EF4-FFF2-40B4-BE49-F238E27FC236}">
              <a16:creationId xmlns:a16="http://schemas.microsoft.com/office/drawing/2014/main" id="{A023F4AD-22C0-4425-8BD9-64E68C6543AD}"/>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32" name="Text Box 15">
          <a:extLst>
            <a:ext uri="{FF2B5EF4-FFF2-40B4-BE49-F238E27FC236}">
              <a16:creationId xmlns:a16="http://schemas.microsoft.com/office/drawing/2014/main" id="{43F658AF-D725-4DA2-9F18-A3243B5A1DE5}"/>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33" name="Text Box 15">
          <a:extLst>
            <a:ext uri="{FF2B5EF4-FFF2-40B4-BE49-F238E27FC236}">
              <a16:creationId xmlns:a16="http://schemas.microsoft.com/office/drawing/2014/main" id="{9AD2002B-BE8D-48A8-9EE3-374EA374E2F0}"/>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34" name="Text Box 15">
          <a:extLst>
            <a:ext uri="{FF2B5EF4-FFF2-40B4-BE49-F238E27FC236}">
              <a16:creationId xmlns:a16="http://schemas.microsoft.com/office/drawing/2014/main" id="{DC062B0C-C857-4299-9B27-4498FCBAB196}"/>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35" name="Text Box 15">
          <a:extLst>
            <a:ext uri="{FF2B5EF4-FFF2-40B4-BE49-F238E27FC236}">
              <a16:creationId xmlns:a16="http://schemas.microsoft.com/office/drawing/2014/main" id="{4B48AF3B-C7BB-4C3C-9818-F84FA4D0387A}"/>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3936" name="Text Box 15">
          <a:extLst>
            <a:ext uri="{FF2B5EF4-FFF2-40B4-BE49-F238E27FC236}">
              <a16:creationId xmlns:a16="http://schemas.microsoft.com/office/drawing/2014/main" id="{7CA99C08-69DD-4EF7-A90A-5915D836BA31}"/>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37" name="Text Box 15">
          <a:extLst>
            <a:ext uri="{FF2B5EF4-FFF2-40B4-BE49-F238E27FC236}">
              <a16:creationId xmlns:a16="http://schemas.microsoft.com/office/drawing/2014/main" id="{D0F5F22C-6CA1-4ADB-BC47-BEC46EF675A1}"/>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38" name="Text Box 15">
          <a:extLst>
            <a:ext uri="{FF2B5EF4-FFF2-40B4-BE49-F238E27FC236}">
              <a16:creationId xmlns:a16="http://schemas.microsoft.com/office/drawing/2014/main" id="{98719F04-ABB2-441F-A0D9-C50C75AB3558}"/>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3939" name="Text Box 15">
          <a:extLst>
            <a:ext uri="{FF2B5EF4-FFF2-40B4-BE49-F238E27FC236}">
              <a16:creationId xmlns:a16="http://schemas.microsoft.com/office/drawing/2014/main" id="{06B1CC36-4E7B-4078-8315-5A0398883E6B}"/>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940" name="Text Box 15">
          <a:extLst>
            <a:ext uri="{FF2B5EF4-FFF2-40B4-BE49-F238E27FC236}">
              <a16:creationId xmlns:a16="http://schemas.microsoft.com/office/drawing/2014/main" id="{55A27DF9-9DF0-4393-B1F6-F3CC00934395}"/>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941" name="Text Box 15">
          <a:extLst>
            <a:ext uri="{FF2B5EF4-FFF2-40B4-BE49-F238E27FC236}">
              <a16:creationId xmlns:a16="http://schemas.microsoft.com/office/drawing/2014/main" id="{989DE674-65FF-4E43-A188-2C6BFFBB7665}"/>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942" name="Text Box 15">
          <a:extLst>
            <a:ext uri="{FF2B5EF4-FFF2-40B4-BE49-F238E27FC236}">
              <a16:creationId xmlns:a16="http://schemas.microsoft.com/office/drawing/2014/main" id="{4126B456-75D4-45E5-ADF7-70120C894C97}"/>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943" name="Text Box 15">
          <a:extLst>
            <a:ext uri="{FF2B5EF4-FFF2-40B4-BE49-F238E27FC236}">
              <a16:creationId xmlns:a16="http://schemas.microsoft.com/office/drawing/2014/main" id="{CEB1A78A-6925-4560-B5F9-EE0F6FC20EB5}"/>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944" name="Text Box 15">
          <a:extLst>
            <a:ext uri="{FF2B5EF4-FFF2-40B4-BE49-F238E27FC236}">
              <a16:creationId xmlns:a16="http://schemas.microsoft.com/office/drawing/2014/main" id="{63640528-5AAC-4C55-94AA-5B27A51B8C03}"/>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945" name="Text Box 15">
          <a:extLst>
            <a:ext uri="{FF2B5EF4-FFF2-40B4-BE49-F238E27FC236}">
              <a16:creationId xmlns:a16="http://schemas.microsoft.com/office/drawing/2014/main" id="{106A2885-5FDC-482B-A66C-1DCB20A67C66}"/>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946" name="Text Box 15">
          <a:extLst>
            <a:ext uri="{FF2B5EF4-FFF2-40B4-BE49-F238E27FC236}">
              <a16:creationId xmlns:a16="http://schemas.microsoft.com/office/drawing/2014/main" id="{2437DF4A-5D9C-44D7-88DD-26218B1E7165}"/>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947" name="Text Box 15">
          <a:extLst>
            <a:ext uri="{FF2B5EF4-FFF2-40B4-BE49-F238E27FC236}">
              <a16:creationId xmlns:a16="http://schemas.microsoft.com/office/drawing/2014/main" id="{97159F78-BAE8-4354-A598-653F0CD6BB6E}"/>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3948" name="Text Box 15">
          <a:extLst>
            <a:ext uri="{FF2B5EF4-FFF2-40B4-BE49-F238E27FC236}">
              <a16:creationId xmlns:a16="http://schemas.microsoft.com/office/drawing/2014/main" id="{A6B965C5-922E-4093-B21C-E024A4E45556}"/>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949" name="Text Box 15">
          <a:extLst>
            <a:ext uri="{FF2B5EF4-FFF2-40B4-BE49-F238E27FC236}">
              <a16:creationId xmlns:a16="http://schemas.microsoft.com/office/drawing/2014/main" id="{0097C859-304A-4504-80A5-439356CDDE9E}"/>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950" name="Text Box 15">
          <a:extLst>
            <a:ext uri="{FF2B5EF4-FFF2-40B4-BE49-F238E27FC236}">
              <a16:creationId xmlns:a16="http://schemas.microsoft.com/office/drawing/2014/main" id="{F035F1A2-8700-461B-A2FA-6029B62B34E0}"/>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3951" name="Text Box 15">
          <a:extLst>
            <a:ext uri="{FF2B5EF4-FFF2-40B4-BE49-F238E27FC236}">
              <a16:creationId xmlns:a16="http://schemas.microsoft.com/office/drawing/2014/main" id="{CE1C4C85-7C08-4F26-9763-98C1DDD360E6}"/>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3952" name="Text Box 16">
          <a:extLst>
            <a:ext uri="{FF2B5EF4-FFF2-40B4-BE49-F238E27FC236}">
              <a16:creationId xmlns:a16="http://schemas.microsoft.com/office/drawing/2014/main" id="{BA9CCF4F-DA00-4D21-B687-08FA18B38B78}"/>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3953" name="Text Box 17">
          <a:extLst>
            <a:ext uri="{FF2B5EF4-FFF2-40B4-BE49-F238E27FC236}">
              <a16:creationId xmlns:a16="http://schemas.microsoft.com/office/drawing/2014/main" id="{B06BA97C-1CEE-4440-8B88-BCB67B2DF85C}"/>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3954" name="Text Box 18">
          <a:extLst>
            <a:ext uri="{FF2B5EF4-FFF2-40B4-BE49-F238E27FC236}">
              <a16:creationId xmlns:a16="http://schemas.microsoft.com/office/drawing/2014/main" id="{EA5022A6-7C0B-4A00-B08F-C6597F09772D}"/>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3955" name="Text Box 19">
          <a:extLst>
            <a:ext uri="{FF2B5EF4-FFF2-40B4-BE49-F238E27FC236}">
              <a16:creationId xmlns:a16="http://schemas.microsoft.com/office/drawing/2014/main" id="{8BE05003-5F2D-493D-9C8B-4CA3220E11EE}"/>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956" name="Text Box 15">
          <a:extLst>
            <a:ext uri="{FF2B5EF4-FFF2-40B4-BE49-F238E27FC236}">
              <a16:creationId xmlns:a16="http://schemas.microsoft.com/office/drawing/2014/main" id="{4868C236-DF1B-4369-A66C-63BEA47F4889}"/>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3957" name="Text Box 16">
          <a:extLst>
            <a:ext uri="{FF2B5EF4-FFF2-40B4-BE49-F238E27FC236}">
              <a16:creationId xmlns:a16="http://schemas.microsoft.com/office/drawing/2014/main" id="{7F17125A-1069-4B3C-A52D-7562A28C32B7}"/>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3958" name="Text Box 17">
          <a:extLst>
            <a:ext uri="{FF2B5EF4-FFF2-40B4-BE49-F238E27FC236}">
              <a16:creationId xmlns:a16="http://schemas.microsoft.com/office/drawing/2014/main" id="{1D0179D8-114F-4ADF-A0EB-C76E5F0F3B56}"/>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32</xdr:row>
      <xdr:rowOff>15875</xdr:rowOff>
    </xdr:from>
    <xdr:ext cx="95250" cy="171450"/>
    <xdr:sp macro="" textlink="">
      <xdr:nvSpPr>
        <xdr:cNvPr id="3959" name="Text Box 18">
          <a:extLst>
            <a:ext uri="{FF2B5EF4-FFF2-40B4-BE49-F238E27FC236}">
              <a16:creationId xmlns:a16="http://schemas.microsoft.com/office/drawing/2014/main" id="{A31F9083-0ACD-4CB7-BA30-6A486F12AFDD}"/>
            </a:ext>
          </a:extLst>
        </xdr:cNvPr>
        <xdr:cNvSpPr txBox="1">
          <a:spLocks noChangeArrowheads="1"/>
        </xdr:cNvSpPr>
      </xdr:nvSpPr>
      <xdr:spPr bwMode="auto">
        <a:xfrm>
          <a:off x="34416182" y="151596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3960" name="Text Box 15">
          <a:extLst>
            <a:ext uri="{FF2B5EF4-FFF2-40B4-BE49-F238E27FC236}">
              <a16:creationId xmlns:a16="http://schemas.microsoft.com/office/drawing/2014/main" id="{6662C09E-FD81-4F1A-92B7-90ACF1116F48}"/>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3961" name="Text Box 15">
          <a:extLst>
            <a:ext uri="{FF2B5EF4-FFF2-40B4-BE49-F238E27FC236}">
              <a16:creationId xmlns:a16="http://schemas.microsoft.com/office/drawing/2014/main" id="{B5644093-B8DD-4832-9CCA-86004BD87149}"/>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3962" name="Text Box 15">
          <a:extLst>
            <a:ext uri="{FF2B5EF4-FFF2-40B4-BE49-F238E27FC236}">
              <a16:creationId xmlns:a16="http://schemas.microsoft.com/office/drawing/2014/main" id="{DC7D3FD3-FE83-485A-9DB1-2F3746F7DC00}"/>
            </a:ext>
          </a:extLst>
        </xdr:cNvPr>
        <xdr:cNvSpPr txBox="1">
          <a:spLocks noChangeArrowheads="1"/>
        </xdr:cNvSpPr>
      </xdr:nvSpPr>
      <xdr:spPr bwMode="auto">
        <a:xfrm>
          <a:off x="34414595"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963" name="Text Box 16">
          <a:extLst>
            <a:ext uri="{FF2B5EF4-FFF2-40B4-BE49-F238E27FC236}">
              <a16:creationId xmlns:a16="http://schemas.microsoft.com/office/drawing/2014/main" id="{CD95F772-F7A5-4B84-9628-0BAD125CC0FB}"/>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964" name="Text Box 17">
          <a:extLst>
            <a:ext uri="{FF2B5EF4-FFF2-40B4-BE49-F238E27FC236}">
              <a16:creationId xmlns:a16="http://schemas.microsoft.com/office/drawing/2014/main" id="{8F5E9766-027A-4A72-A553-4AA050416653}"/>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965" name="Text Box 18">
          <a:extLst>
            <a:ext uri="{FF2B5EF4-FFF2-40B4-BE49-F238E27FC236}">
              <a16:creationId xmlns:a16="http://schemas.microsoft.com/office/drawing/2014/main" id="{0D62A1B0-06B4-45B8-B42B-2B0BF7EABC4D}"/>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966" name="Text Box 19">
          <a:extLst>
            <a:ext uri="{FF2B5EF4-FFF2-40B4-BE49-F238E27FC236}">
              <a16:creationId xmlns:a16="http://schemas.microsoft.com/office/drawing/2014/main" id="{EDE3A00B-5784-47AE-818B-1DFEBFE1117A}"/>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967" name="Text Box 15">
          <a:extLst>
            <a:ext uri="{FF2B5EF4-FFF2-40B4-BE49-F238E27FC236}">
              <a16:creationId xmlns:a16="http://schemas.microsoft.com/office/drawing/2014/main" id="{A57D6B1D-0E97-4F8C-B202-E47623E2ABF5}"/>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968" name="Text Box 16">
          <a:extLst>
            <a:ext uri="{FF2B5EF4-FFF2-40B4-BE49-F238E27FC236}">
              <a16:creationId xmlns:a16="http://schemas.microsoft.com/office/drawing/2014/main" id="{98FFFC7D-4322-43C5-BDB6-8316B7A57E93}"/>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3969" name="Text Box 17">
          <a:extLst>
            <a:ext uri="{FF2B5EF4-FFF2-40B4-BE49-F238E27FC236}">
              <a16:creationId xmlns:a16="http://schemas.microsoft.com/office/drawing/2014/main" id="{D72B95A4-96AB-4063-9DAA-61A65B95597E}"/>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3970" name="Text Box 18">
          <a:extLst>
            <a:ext uri="{FF2B5EF4-FFF2-40B4-BE49-F238E27FC236}">
              <a16:creationId xmlns:a16="http://schemas.microsoft.com/office/drawing/2014/main" id="{B1AC6A66-74B4-49DE-9731-934F8745E68C}"/>
            </a:ext>
          </a:extLst>
        </xdr:cNvPr>
        <xdr:cNvSpPr txBox="1">
          <a:spLocks noChangeArrowheads="1"/>
        </xdr:cNvSpPr>
      </xdr:nvSpPr>
      <xdr:spPr bwMode="auto">
        <a:xfrm>
          <a:off x="34416182"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3971" name="Text Box 15">
          <a:extLst>
            <a:ext uri="{FF2B5EF4-FFF2-40B4-BE49-F238E27FC236}">
              <a16:creationId xmlns:a16="http://schemas.microsoft.com/office/drawing/2014/main" id="{28CF4E8F-2A73-495B-9CD1-5F9026C55AF3}"/>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3972" name="Text Box 15">
          <a:extLst>
            <a:ext uri="{FF2B5EF4-FFF2-40B4-BE49-F238E27FC236}">
              <a16:creationId xmlns:a16="http://schemas.microsoft.com/office/drawing/2014/main" id="{21ABBA0F-4DB5-423B-BBCA-0F81C8BA2C0B}"/>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3973" name="Text Box 15">
          <a:extLst>
            <a:ext uri="{FF2B5EF4-FFF2-40B4-BE49-F238E27FC236}">
              <a16:creationId xmlns:a16="http://schemas.microsoft.com/office/drawing/2014/main" id="{FAB20A52-595D-40A6-988E-A3E5D0232ABB}"/>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3974" name="Text Box 15">
          <a:extLst>
            <a:ext uri="{FF2B5EF4-FFF2-40B4-BE49-F238E27FC236}">
              <a16:creationId xmlns:a16="http://schemas.microsoft.com/office/drawing/2014/main" id="{CBA87190-B26D-4D56-8B66-DC0448566D82}"/>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3975" name="Text Box 15">
          <a:extLst>
            <a:ext uri="{FF2B5EF4-FFF2-40B4-BE49-F238E27FC236}">
              <a16:creationId xmlns:a16="http://schemas.microsoft.com/office/drawing/2014/main" id="{AA00A0AB-B47B-4A2B-BEC7-850658F6F9F4}"/>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3976" name="Text Box 16">
          <a:extLst>
            <a:ext uri="{FF2B5EF4-FFF2-40B4-BE49-F238E27FC236}">
              <a16:creationId xmlns:a16="http://schemas.microsoft.com/office/drawing/2014/main" id="{43686C0F-E49D-4965-91D8-32C38F1A6532}"/>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3977" name="Text Box 17">
          <a:extLst>
            <a:ext uri="{FF2B5EF4-FFF2-40B4-BE49-F238E27FC236}">
              <a16:creationId xmlns:a16="http://schemas.microsoft.com/office/drawing/2014/main" id="{5705D627-EA37-4E84-B0C5-DC4FC894F9AE}"/>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3978" name="Text Box 18">
          <a:extLst>
            <a:ext uri="{FF2B5EF4-FFF2-40B4-BE49-F238E27FC236}">
              <a16:creationId xmlns:a16="http://schemas.microsoft.com/office/drawing/2014/main" id="{9D3E2B1B-ABB7-44D5-814A-B76B1249B197}"/>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3979" name="Text Box 19">
          <a:extLst>
            <a:ext uri="{FF2B5EF4-FFF2-40B4-BE49-F238E27FC236}">
              <a16:creationId xmlns:a16="http://schemas.microsoft.com/office/drawing/2014/main" id="{4DB33288-8F40-44F5-9B6A-49DBA16EB151}"/>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980" name="Text Box 15">
          <a:extLst>
            <a:ext uri="{FF2B5EF4-FFF2-40B4-BE49-F238E27FC236}">
              <a16:creationId xmlns:a16="http://schemas.microsoft.com/office/drawing/2014/main" id="{D198DA36-5321-468D-A593-55865FA56F6B}"/>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3981" name="Text Box 16">
          <a:extLst>
            <a:ext uri="{FF2B5EF4-FFF2-40B4-BE49-F238E27FC236}">
              <a16:creationId xmlns:a16="http://schemas.microsoft.com/office/drawing/2014/main" id="{E0BBECFE-5340-4EBF-8955-9C5A7C05334A}"/>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3982" name="Text Box 17">
          <a:extLst>
            <a:ext uri="{FF2B5EF4-FFF2-40B4-BE49-F238E27FC236}">
              <a16:creationId xmlns:a16="http://schemas.microsoft.com/office/drawing/2014/main" id="{54F97F76-A256-4802-A174-397A5974AA7C}"/>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32</xdr:row>
      <xdr:rowOff>15875</xdr:rowOff>
    </xdr:from>
    <xdr:ext cx="95250" cy="171450"/>
    <xdr:sp macro="" textlink="">
      <xdr:nvSpPr>
        <xdr:cNvPr id="3983" name="Text Box 18">
          <a:extLst>
            <a:ext uri="{FF2B5EF4-FFF2-40B4-BE49-F238E27FC236}">
              <a16:creationId xmlns:a16="http://schemas.microsoft.com/office/drawing/2014/main" id="{A72244D2-2637-44EB-B979-A91DC66A6D28}"/>
            </a:ext>
          </a:extLst>
        </xdr:cNvPr>
        <xdr:cNvSpPr txBox="1">
          <a:spLocks noChangeArrowheads="1"/>
        </xdr:cNvSpPr>
      </xdr:nvSpPr>
      <xdr:spPr bwMode="auto">
        <a:xfrm>
          <a:off x="36816867" y="151596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3984" name="Text Box 15">
          <a:extLst>
            <a:ext uri="{FF2B5EF4-FFF2-40B4-BE49-F238E27FC236}">
              <a16:creationId xmlns:a16="http://schemas.microsoft.com/office/drawing/2014/main" id="{26BE030C-6DB3-4F62-AA8A-869C15315646}"/>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3985" name="Text Box 15">
          <a:extLst>
            <a:ext uri="{FF2B5EF4-FFF2-40B4-BE49-F238E27FC236}">
              <a16:creationId xmlns:a16="http://schemas.microsoft.com/office/drawing/2014/main" id="{767E3AA9-17E8-44FF-960F-6521DFE55AEA}"/>
            </a:ext>
          </a:extLst>
        </xdr:cNvPr>
        <xdr:cNvSpPr txBox="1">
          <a:spLocks noChangeArrowheads="1"/>
        </xdr:cNvSpPr>
      </xdr:nvSpPr>
      <xdr:spPr bwMode="auto">
        <a:xfrm>
          <a:off x="36815280"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3986" name="Text Box 15">
          <a:extLst>
            <a:ext uri="{FF2B5EF4-FFF2-40B4-BE49-F238E27FC236}">
              <a16:creationId xmlns:a16="http://schemas.microsoft.com/office/drawing/2014/main" id="{EDCDF849-7CB4-4AD2-B397-B529BC301289}"/>
            </a:ext>
          </a:extLst>
        </xdr:cNvPr>
        <xdr:cNvSpPr txBox="1">
          <a:spLocks noChangeArrowheads="1"/>
        </xdr:cNvSpPr>
      </xdr:nvSpPr>
      <xdr:spPr bwMode="auto">
        <a:xfrm>
          <a:off x="36815280"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987" name="Text Box 16">
          <a:extLst>
            <a:ext uri="{FF2B5EF4-FFF2-40B4-BE49-F238E27FC236}">
              <a16:creationId xmlns:a16="http://schemas.microsoft.com/office/drawing/2014/main" id="{7EC8DEAD-52FA-40C0-BC11-EF33A49ED0D8}"/>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988" name="Text Box 17">
          <a:extLst>
            <a:ext uri="{FF2B5EF4-FFF2-40B4-BE49-F238E27FC236}">
              <a16:creationId xmlns:a16="http://schemas.microsoft.com/office/drawing/2014/main" id="{0D622C56-E23C-4C25-B0B2-7708D03C3643}"/>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989" name="Text Box 18">
          <a:extLst>
            <a:ext uri="{FF2B5EF4-FFF2-40B4-BE49-F238E27FC236}">
              <a16:creationId xmlns:a16="http://schemas.microsoft.com/office/drawing/2014/main" id="{373ABE53-88BA-46E6-A90F-41A221A3573D}"/>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990" name="Text Box 19">
          <a:extLst>
            <a:ext uri="{FF2B5EF4-FFF2-40B4-BE49-F238E27FC236}">
              <a16:creationId xmlns:a16="http://schemas.microsoft.com/office/drawing/2014/main" id="{BF4DF2C2-8FC7-4496-A984-A49F765B0307}"/>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991" name="Text Box 15">
          <a:extLst>
            <a:ext uri="{FF2B5EF4-FFF2-40B4-BE49-F238E27FC236}">
              <a16:creationId xmlns:a16="http://schemas.microsoft.com/office/drawing/2014/main" id="{22E81BAE-2394-4C42-9E64-14BE7037BDB5}"/>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992" name="Text Box 16">
          <a:extLst>
            <a:ext uri="{FF2B5EF4-FFF2-40B4-BE49-F238E27FC236}">
              <a16:creationId xmlns:a16="http://schemas.microsoft.com/office/drawing/2014/main" id="{C84371C0-E409-4835-AD24-64456997A500}"/>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3993" name="Text Box 17">
          <a:extLst>
            <a:ext uri="{FF2B5EF4-FFF2-40B4-BE49-F238E27FC236}">
              <a16:creationId xmlns:a16="http://schemas.microsoft.com/office/drawing/2014/main" id="{D4DA7060-A119-4A7E-BD2B-FF72DE162C3D}"/>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33</xdr:row>
      <xdr:rowOff>711200</xdr:rowOff>
    </xdr:from>
    <xdr:ext cx="95250" cy="171450"/>
    <xdr:sp macro="" textlink="">
      <xdr:nvSpPr>
        <xdr:cNvPr id="3994" name="Text Box 18">
          <a:extLst>
            <a:ext uri="{FF2B5EF4-FFF2-40B4-BE49-F238E27FC236}">
              <a16:creationId xmlns:a16="http://schemas.microsoft.com/office/drawing/2014/main" id="{9C9C0731-065C-4F55-88AB-9C588902E9DA}"/>
            </a:ext>
          </a:extLst>
        </xdr:cNvPr>
        <xdr:cNvSpPr txBox="1">
          <a:spLocks noChangeArrowheads="1"/>
        </xdr:cNvSpPr>
      </xdr:nvSpPr>
      <xdr:spPr bwMode="auto">
        <a:xfrm>
          <a:off x="36821966" y="159925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3995" name="Text Box 15">
          <a:extLst>
            <a:ext uri="{FF2B5EF4-FFF2-40B4-BE49-F238E27FC236}">
              <a16:creationId xmlns:a16="http://schemas.microsoft.com/office/drawing/2014/main" id="{2073C726-D4CB-4CF9-BEE2-783DA2CAEE2A}"/>
            </a:ext>
          </a:extLst>
        </xdr:cNvPr>
        <xdr:cNvSpPr txBox="1">
          <a:spLocks noChangeArrowheads="1"/>
        </xdr:cNvSpPr>
      </xdr:nvSpPr>
      <xdr:spPr bwMode="auto">
        <a:xfrm>
          <a:off x="36815280"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3996" name="Text Box 15">
          <a:extLst>
            <a:ext uri="{FF2B5EF4-FFF2-40B4-BE49-F238E27FC236}">
              <a16:creationId xmlns:a16="http://schemas.microsoft.com/office/drawing/2014/main" id="{15B5195B-79A7-4132-B9A7-5F944E8FD48B}"/>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3997" name="Text Box 15">
          <a:extLst>
            <a:ext uri="{FF2B5EF4-FFF2-40B4-BE49-F238E27FC236}">
              <a16:creationId xmlns:a16="http://schemas.microsoft.com/office/drawing/2014/main" id="{A8E71BC7-F159-47BF-8D30-C188D9C897B6}"/>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3998" name="Text Box 15">
          <a:extLst>
            <a:ext uri="{FF2B5EF4-FFF2-40B4-BE49-F238E27FC236}">
              <a16:creationId xmlns:a16="http://schemas.microsoft.com/office/drawing/2014/main" id="{0B1D752F-ADB6-46C7-B140-6B5E2148FBC5}"/>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3999" name="Text Box 15">
          <a:extLst>
            <a:ext uri="{FF2B5EF4-FFF2-40B4-BE49-F238E27FC236}">
              <a16:creationId xmlns:a16="http://schemas.microsoft.com/office/drawing/2014/main" id="{57EB73DA-43D6-4E6A-8701-7EFE788F8CC5}"/>
            </a:ext>
          </a:extLst>
        </xdr:cNvPr>
        <xdr:cNvSpPr txBox="1">
          <a:spLocks noChangeArrowheads="1"/>
        </xdr:cNvSpPr>
      </xdr:nvSpPr>
      <xdr:spPr bwMode="auto">
        <a:xfrm>
          <a:off x="36815280"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000" name="Text Box 15">
          <a:extLst>
            <a:ext uri="{FF2B5EF4-FFF2-40B4-BE49-F238E27FC236}">
              <a16:creationId xmlns:a16="http://schemas.microsoft.com/office/drawing/2014/main" id="{16F9DE26-2A87-4B09-95DE-02A97D86A9AB}"/>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001" name="Text Box 15">
          <a:extLst>
            <a:ext uri="{FF2B5EF4-FFF2-40B4-BE49-F238E27FC236}">
              <a16:creationId xmlns:a16="http://schemas.microsoft.com/office/drawing/2014/main" id="{AAB81AFC-BADB-4418-B53D-B1E40EEA2FCE}"/>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002" name="Text Box 15">
          <a:extLst>
            <a:ext uri="{FF2B5EF4-FFF2-40B4-BE49-F238E27FC236}">
              <a16:creationId xmlns:a16="http://schemas.microsoft.com/office/drawing/2014/main" id="{23B1EF7D-B191-4C64-B147-B64DEF92F40F}"/>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003" name="Text Box 15">
          <a:extLst>
            <a:ext uri="{FF2B5EF4-FFF2-40B4-BE49-F238E27FC236}">
              <a16:creationId xmlns:a16="http://schemas.microsoft.com/office/drawing/2014/main" id="{E47F990C-3ECD-4922-AB43-F1DA94AEAB3D}"/>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32</xdr:row>
      <xdr:rowOff>219075</xdr:rowOff>
    </xdr:from>
    <xdr:ext cx="95250" cy="442269"/>
    <xdr:sp macro="" textlink="">
      <xdr:nvSpPr>
        <xdr:cNvPr id="4004" name="Text Box 15">
          <a:extLst>
            <a:ext uri="{FF2B5EF4-FFF2-40B4-BE49-F238E27FC236}">
              <a16:creationId xmlns:a16="http://schemas.microsoft.com/office/drawing/2014/main" id="{7DBC5233-AFC3-4C96-A063-2CF1B29116A8}"/>
            </a:ext>
          </a:extLst>
        </xdr:cNvPr>
        <xdr:cNvSpPr txBox="1">
          <a:spLocks noChangeArrowheads="1"/>
        </xdr:cNvSpPr>
      </xdr:nvSpPr>
      <xdr:spPr bwMode="auto">
        <a:xfrm>
          <a:off x="34379670" y="15362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32</xdr:row>
      <xdr:rowOff>238125</xdr:rowOff>
    </xdr:from>
    <xdr:ext cx="95250" cy="213632"/>
    <xdr:sp macro="" textlink="">
      <xdr:nvSpPr>
        <xdr:cNvPr id="4005" name="Text Box 15">
          <a:extLst>
            <a:ext uri="{FF2B5EF4-FFF2-40B4-BE49-F238E27FC236}">
              <a16:creationId xmlns:a16="http://schemas.microsoft.com/office/drawing/2014/main" id="{BA4BFD8A-9D98-4F58-9F69-53C1E59FA33E}"/>
            </a:ext>
          </a:extLst>
        </xdr:cNvPr>
        <xdr:cNvSpPr txBox="1">
          <a:spLocks noChangeArrowheads="1"/>
        </xdr:cNvSpPr>
      </xdr:nvSpPr>
      <xdr:spPr bwMode="auto">
        <a:xfrm>
          <a:off x="34424601" y="153819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006" name="Text Box 15">
          <a:extLst>
            <a:ext uri="{FF2B5EF4-FFF2-40B4-BE49-F238E27FC236}">
              <a16:creationId xmlns:a16="http://schemas.microsoft.com/office/drawing/2014/main" id="{16DD7DF3-1153-4F79-9F03-01612A98678A}"/>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007" name="Text Box 15">
          <a:extLst>
            <a:ext uri="{FF2B5EF4-FFF2-40B4-BE49-F238E27FC236}">
              <a16:creationId xmlns:a16="http://schemas.microsoft.com/office/drawing/2014/main" id="{A23168CC-0B96-4475-8B97-608CC114EBDC}"/>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008" name="Text Box 15">
          <a:extLst>
            <a:ext uri="{FF2B5EF4-FFF2-40B4-BE49-F238E27FC236}">
              <a16:creationId xmlns:a16="http://schemas.microsoft.com/office/drawing/2014/main" id="{FD1B22A9-245E-4E5E-87AD-DB83C8F86737}"/>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009" name="Text Box 15">
          <a:extLst>
            <a:ext uri="{FF2B5EF4-FFF2-40B4-BE49-F238E27FC236}">
              <a16:creationId xmlns:a16="http://schemas.microsoft.com/office/drawing/2014/main" id="{8C2AE5A2-B3C3-4036-88E8-B012F4088304}"/>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010" name="Text Box 15">
          <a:extLst>
            <a:ext uri="{FF2B5EF4-FFF2-40B4-BE49-F238E27FC236}">
              <a16:creationId xmlns:a16="http://schemas.microsoft.com/office/drawing/2014/main" id="{B9075A42-404C-4B8B-9C98-C234194E2914}"/>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011" name="Text Box 15">
          <a:extLst>
            <a:ext uri="{FF2B5EF4-FFF2-40B4-BE49-F238E27FC236}">
              <a16:creationId xmlns:a16="http://schemas.microsoft.com/office/drawing/2014/main" id="{E7279026-AE19-48CD-8D13-1086EB4FE4C8}"/>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012" name="Text Box 15">
          <a:extLst>
            <a:ext uri="{FF2B5EF4-FFF2-40B4-BE49-F238E27FC236}">
              <a16:creationId xmlns:a16="http://schemas.microsoft.com/office/drawing/2014/main" id="{24D295B8-E317-4FB1-B0C7-D18948798FCE}"/>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013" name="Text Box 15">
          <a:extLst>
            <a:ext uri="{FF2B5EF4-FFF2-40B4-BE49-F238E27FC236}">
              <a16:creationId xmlns:a16="http://schemas.microsoft.com/office/drawing/2014/main" id="{3243475B-3E29-4FD6-A2DB-91CBD541AEDB}"/>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014" name="Text Box 15">
          <a:extLst>
            <a:ext uri="{FF2B5EF4-FFF2-40B4-BE49-F238E27FC236}">
              <a16:creationId xmlns:a16="http://schemas.microsoft.com/office/drawing/2014/main" id="{CC3A9BF7-1B03-43F7-8860-2F9AD4B43812}"/>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015" name="Text Box 15">
          <a:extLst>
            <a:ext uri="{FF2B5EF4-FFF2-40B4-BE49-F238E27FC236}">
              <a16:creationId xmlns:a16="http://schemas.microsoft.com/office/drawing/2014/main" id="{96916839-5E39-45AA-AFAC-FC62DC3BA127}"/>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016" name="Text Box 15">
          <a:extLst>
            <a:ext uri="{FF2B5EF4-FFF2-40B4-BE49-F238E27FC236}">
              <a16:creationId xmlns:a16="http://schemas.microsoft.com/office/drawing/2014/main" id="{1C8482B3-A59A-4D22-8BC2-57983CD1C2FD}"/>
            </a:ext>
          </a:extLst>
        </xdr:cNvPr>
        <xdr:cNvSpPr txBox="1">
          <a:spLocks noChangeArrowheads="1"/>
        </xdr:cNvSpPr>
      </xdr:nvSpPr>
      <xdr:spPr bwMode="auto">
        <a:xfrm>
          <a:off x="36815280"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017" name="Text Box 15">
          <a:extLst>
            <a:ext uri="{FF2B5EF4-FFF2-40B4-BE49-F238E27FC236}">
              <a16:creationId xmlns:a16="http://schemas.microsoft.com/office/drawing/2014/main" id="{E2C6BA1F-E273-43F0-A59D-1EA207A3D74A}"/>
            </a:ext>
          </a:extLst>
        </xdr:cNvPr>
        <xdr:cNvSpPr txBox="1">
          <a:spLocks noChangeArrowheads="1"/>
        </xdr:cNvSpPr>
      </xdr:nvSpPr>
      <xdr:spPr bwMode="auto">
        <a:xfrm>
          <a:off x="36815280"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018" name="Text Box 15">
          <a:extLst>
            <a:ext uri="{FF2B5EF4-FFF2-40B4-BE49-F238E27FC236}">
              <a16:creationId xmlns:a16="http://schemas.microsoft.com/office/drawing/2014/main" id="{2802A314-3564-440F-929C-379812DA46A5}"/>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019" name="Text Box 15">
          <a:extLst>
            <a:ext uri="{FF2B5EF4-FFF2-40B4-BE49-F238E27FC236}">
              <a16:creationId xmlns:a16="http://schemas.microsoft.com/office/drawing/2014/main" id="{A683C572-CC06-4B55-88BA-FF653508BF45}"/>
            </a:ext>
          </a:extLst>
        </xdr:cNvPr>
        <xdr:cNvSpPr txBox="1">
          <a:spLocks noChangeArrowheads="1"/>
        </xdr:cNvSpPr>
      </xdr:nvSpPr>
      <xdr:spPr bwMode="auto">
        <a:xfrm>
          <a:off x="36815280"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32</xdr:row>
      <xdr:rowOff>504825</xdr:rowOff>
    </xdr:from>
    <xdr:ext cx="95250" cy="442269"/>
    <xdr:sp macro="" textlink="">
      <xdr:nvSpPr>
        <xdr:cNvPr id="4020" name="Text Box 15">
          <a:extLst>
            <a:ext uri="{FF2B5EF4-FFF2-40B4-BE49-F238E27FC236}">
              <a16:creationId xmlns:a16="http://schemas.microsoft.com/office/drawing/2014/main" id="{9FD5698C-FED2-481C-B0F5-3B76A17BDFD6}"/>
            </a:ext>
          </a:extLst>
        </xdr:cNvPr>
        <xdr:cNvSpPr txBox="1">
          <a:spLocks noChangeArrowheads="1"/>
        </xdr:cNvSpPr>
      </xdr:nvSpPr>
      <xdr:spPr bwMode="auto">
        <a:xfrm>
          <a:off x="36848954"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021" name="Text Box 15">
          <a:extLst>
            <a:ext uri="{FF2B5EF4-FFF2-40B4-BE49-F238E27FC236}">
              <a16:creationId xmlns:a16="http://schemas.microsoft.com/office/drawing/2014/main" id="{8AE305FA-2BEE-45FE-8CB3-E498313F4C50}"/>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022" name="Text Box 15">
          <a:extLst>
            <a:ext uri="{FF2B5EF4-FFF2-40B4-BE49-F238E27FC236}">
              <a16:creationId xmlns:a16="http://schemas.microsoft.com/office/drawing/2014/main" id="{BE605776-67C4-4308-B00F-3A1DD8BF2539}"/>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023" name="Text Box 15">
          <a:extLst>
            <a:ext uri="{FF2B5EF4-FFF2-40B4-BE49-F238E27FC236}">
              <a16:creationId xmlns:a16="http://schemas.microsoft.com/office/drawing/2014/main" id="{789DEF32-1F7A-490C-A11F-F7CC043367E5}"/>
            </a:ext>
          </a:extLst>
        </xdr:cNvPr>
        <xdr:cNvSpPr txBox="1">
          <a:spLocks noChangeArrowheads="1"/>
        </xdr:cNvSpPr>
      </xdr:nvSpPr>
      <xdr:spPr bwMode="auto">
        <a:xfrm>
          <a:off x="36815280"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024" name="Text Box 15">
          <a:extLst>
            <a:ext uri="{FF2B5EF4-FFF2-40B4-BE49-F238E27FC236}">
              <a16:creationId xmlns:a16="http://schemas.microsoft.com/office/drawing/2014/main" id="{0D7F27BB-6B4F-47DC-8F12-527C04305E32}"/>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025" name="Text Box 15">
          <a:extLst>
            <a:ext uri="{FF2B5EF4-FFF2-40B4-BE49-F238E27FC236}">
              <a16:creationId xmlns:a16="http://schemas.microsoft.com/office/drawing/2014/main" id="{9523BE5A-4306-428E-B702-38722418809D}"/>
            </a:ext>
          </a:extLst>
        </xdr:cNvPr>
        <xdr:cNvSpPr txBox="1">
          <a:spLocks noChangeArrowheads="1"/>
        </xdr:cNvSpPr>
      </xdr:nvSpPr>
      <xdr:spPr bwMode="auto">
        <a:xfrm>
          <a:off x="36815280"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33</xdr:row>
      <xdr:rowOff>219075</xdr:rowOff>
    </xdr:from>
    <xdr:ext cx="95250" cy="442269"/>
    <xdr:sp macro="" textlink="">
      <xdr:nvSpPr>
        <xdr:cNvPr id="4026" name="Text Box 15">
          <a:extLst>
            <a:ext uri="{FF2B5EF4-FFF2-40B4-BE49-F238E27FC236}">
              <a16:creationId xmlns:a16="http://schemas.microsoft.com/office/drawing/2014/main" id="{E07D7302-FAF5-4EC2-A9BA-4F36F270C715}"/>
            </a:ext>
          </a:extLst>
        </xdr:cNvPr>
        <xdr:cNvSpPr txBox="1">
          <a:spLocks noChangeArrowheads="1"/>
        </xdr:cNvSpPr>
      </xdr:nvSpPr>
      <xdr:spPr bwMode="auto">
        <a:xfrm>
          <a:off x="34379670" y="157861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027" name="Text Box 15">
          <a:extLst>
            <a:ext uri="{FF2B5EF4-FFF2-40B4-BE49-F238E27FC236}">
              <a16:creationId xmlns:a16="http://schemas.microsoft.com/office/drawing/2014/main" id="{36C74CCD-FF3A-42C3-89A9-55EF178D3545}"/>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028" name="Text Box 15">
          <a:extLst>
            <a:ext uri="{FF2B5EF4-FFF2-40B4-BE49-F238E27FC236}">
              <a16:creationId xmlns:a16="http://schemas.microsoft.com/office/drawing/2014/main" id="{178CBCCA-4A4C-4EAD-B012-D49BABF2EEAA}"/>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029" name="Text Box 15">
          <a:extLst>
            <a:ext uri="{FF2B5EF4-FFF2-40B4-BE49-F238E27FC236}">
              <a16:creationId xmlns:a16="http://schemas.microsoft.com/office/drawing/2014/main" id="{5ACAE22F-DD17-44FC-B3AA-A887AE815446}"/>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030" name="Text Box 15">
          <a:extLst>
            <a:ext uri="{FF2B5EF4-FFF2-40B4-BE49-F238E27FC236}">
              <a16:creationId xmlns:a16="http://schemas.microsoft.com/office/drawing/2014/main" id="{8B212C54-5405-4A48-836A-7F21F0A50CD1}"/>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031" name="Text Box 16">
          <a:extLst>
            <a:ext uri="{FF2B5EF4-FFF2-40B4-BE49-F238E27FC236}">
              <a16:creationId xmlns:a16="http://schemas.microsoft.com/office/drawing/2014/main" id="{C609415D-AA9E-47EB-8923-9BDCC59B7099}"/>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032" name="Text Box 17">
          <a:extLst>
            <a:ext uri="{FF2B5EF4-FFF2-40B4-BE49-F238E27FC236}">
              <a16:creationId xmlns:a16="http://schemas.microsoft.com/office/drawing/2014/main" id="{9D4EBDCA-44AD-4D85-A2E3-E2E1E9E3D086}"/>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033" name="Text Box 18">
          <a:extLst>
            <a:ext uri="{FF2B5EF4-FFF2-40B4-BE49-F238E27FC236}">
              <a16:creationId xmlns:a16="http://schemas.microsoft.com/office/drawing/2014/main" id="{0E3A2AF5-4555-44BB-B61C-3E5E3C8DD2E0}"/>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034" name="Text Box 19">
          <a:extLst>
            <a:ext uri="{FF2B5EF4-FFF2-40B4-BE49-F238E27FC236}">
              <a16:creationId xmlns:a16="http://schemas.microsoft.com/office/drawing/2014/main" id="{B65B7A2D-F3AF-45B2-81E7-090122F864CF}"/>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035" name="Text Box 16">
          <a:extLst>
            <a:ext uri="{FF2B5EF4-FFF2-40B4-BE49-F238E27FC236}">
              <a16:creationId xmlns:a16="http://schemas.microsoft.com/office/drawing/2014/main" id="{22964BB5-F861-4F1A-9D05-8CE78699D196}"/>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036" name="Text Box 17">
          <a:extLst>
            <a:ext uri="{FF2B5EF4-FFF2-40B4-BE49-F238E27FC236}">
              <a16:creationId xmlns:a16="http://schemas.microsoft.com/office/drawing/2014/main" id="{68D151C5-B3F1-41E1-8650-ACAEEA116A32}"/>
            </a:ext>
          </a:extLst>
        </xdr:cNvPr>
        <xdr:cNvSpPr txBox="1">
          <a:spLocks noChangeArrowheads="1"/>
        </xdr:cNvSpPr>
      </xdr:nvSpPr>
      <xdr:spPr bwMode="auto">
        <a:xfrm>
          <a:off x="34414595"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4037" name="Text Box 18">
          <a:extLst>
            <a:ext uri="{FF2B5EF4-FFF2-40B4-BE49-F238E27FC236}">
              <a16:creationId xmlns:a16="http://schemas.microsoft.com/office/drawing/2014/main" id="{C6F32163-E115-4C7D-A8E4-F99EB64FA7E9}"/>
            </a:ext>
          </a:extLst>
        </xdr:cNvPr>
        <xdr:cNvSpPr txBox="1">
          <a:spLocks noChangeArrowheads="1"/>
        </xdr:cNvSpPr>
      </xdr:nvSpPr>
      <xdr:spPr bwMode="auto">
        <a:xfrm>
          <a:off x="34416182"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38" name="Text Box 16">
          <a:extLst>
            <a:ext uri="{FF2B5EF4-FFF2-40B4-BE49-F238E27FC236}">
              <a16:creationId xmlns:a16="http://schemas.microsoft.com/office/drawing/2014/main" id="{EA56FF5B-2D93-42DB-9053-83BED3F3F9D9}"/>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39" name="Text Box 17">
          <a:extLst>
            <a:ext uri="{FF2B5EF4-FFF2-40B4-BE49-F238E27FC236}">
              <a16:creationId xmlns:a16="http://schemas.microsoft.com/office/drawing/2014/main" id="{9FA1B92D-558F-437F-B74E-B256CC72B7CB}"/>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40" name="Text Box 18">
          <a:extLst>
            <a:ext uri="{FF2B5EF4-FFF2-40B4-BE49-F238E27FC236}">
              <a16:creationId xmlns:a16="http://schemas.microsoft.com/office/drawing/2014/main" id="{DF062D2E-EB6C-4C93-A7D5-4F75D4C0ED0E}"/>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41" name="Text Box 19">
          <a:extLst>
            <a:ext uri="{FF2B5EF4-FFF2-40B4-BE49-F238E27FC236}">
              <a16:creationId xmlns:a16="http://schemas.microsoft.com/office/drawing/2014/main" id="{72C18F4A-D09C-4727-9C36-8F1275696E57}"/>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42" name="Text Box 16">
          <a:extLst>
            <a:ext uri="{FF2B5EF4-FFF2-40B4-BE49-F238E27FC236}">
              <a16:creationId xmlns:a16="http://schemas.microsoft.com/office/drawing/2014/main" id="{D675AC94-7F67-41BD-93DE-61086196C3E1}"/>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043" name="Text Box 15">
          <a:extLst>
            <a:ext uri="{FF2B5EF4-FFF2-40B4-BE49-F238E27FC236}">
              <a16:creationId xmlns:a16="http://schemas.microsoft.com/office/drawing/2014/main" id="{E359F265-F2F4-41D8-ADE2-489C4F7809E1}"/>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044" name="Text Box 15">
          <a:extLst>
            <a:ext uri="{FF2B5EF4-FFF2-40B4-BE49-F238E27FC236}">
              <a16:creationId xmlns:a16="http://schemas.microsoft.com/office/drawing/2014/main" id="{0FEC59F9-A565-4806-8960-A511B1BAAF68}"/>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45" name="Text Box 16">
          <a:extLst>
            <a:ext uri="{FF2B5EF4-FFF2-40B4-BE49-F238E27FC236}">
              <a16:creationId xmlns:a16="http://schemas.microsoft.com/office/drawing/2014/main" id="{3BC5F0D8-2518-45EC-8CE6-1BBBD90DF1F7}"/>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46" name="Text Box 17">
          <a:extLst>
            <a:ext uri="{FF2B5EF4-FFF2-40B4-BE49-F238E27FC236}">
              <a16:creationId xmlns:a16="http://schemas.microsoft.com/office/drawing/2014/main" id="{B99C18E0-4B9A-4781-ABC5-10735FFB50E1}"/>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47" name="Text Box 18">
          <a:extLst>
            <a:ext uri="{FF2B5EF4-FFF2-40B4-BE49-F238E27FC236}">
              <a16:creationId xmlns:a16="http://schemas.microsoft.com/office/drawing/2014/main" id="{4A18B65C-BE3D-4FE4-925B-1350C73004EF}"/>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48" name="Text Box 19">
          <a:extLst>
            <a:ext uri="{FF2B5EF4-FFF2-40B4-BE49-F238E27FC236}">
              <a16:creationId xmlns:a16="http://schemas.microsoft.com/office/drawing/2014/main" id="{90408001-6A43-4DF0-A457-1D637769F9FC}"/>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49" name="Text Box 16">
          <a:extLst>
            <a:ext uri="{FF2B5EF4-FFF2-40B4-BE49-F238E27FC236}">
              <a16:creationId xmlns:a16="http://schemas.microsoft.com/office/drawing/2014/main" id="{8B71DBAD-BD13-4322-809C-6FF21022A2B2}"/>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050" name="Text Box 17">
          <a:extLst>
            <a:ext uri="{FF2B5EF4-FFF2-40B4-BE49-F238E27FC236}">
              <a16:creationId xmlns:a16="http://schemas.microsoft.com/office/drawing/2014/main" id="{6FF26339-8202-4194-B2D2-EFBB0708B70D}"/>
            </a:ext>
          </a:extLst>
        </xdr:cNvPr>
        <xdr:cNvSpPr txBox="1">
          <a:spLocks noChangeArrowheads="1"/>
        </xdr:cNvSpPr>
      </xdr:nvSpPr>
      <xdr:spPr bwMode="auto">
        <a:xfrm>
          <a:off x="36815280" y="155671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4051" name="Text Box 18">
          <a:extLst>
            <a:ext uri="{FF2B5EF4-FFF2-40B4-BE49-F238E27FC236}">
              <a16:creationId xmlns:a16="http://schemas.microsoft.com/office/drawing/2014/main" id="{42F78D59-A625-4A88-8131-A38698200784}"/>
            </a:ext>
          </a:extLst>
        </xdr:cNvPr>
        <xdr:cNvSpPr txBox="1">
          <a:spLocks noChangeArrowheads="1"/>
        </xdr:cNvSpPr>
      </xdr:nvSpPr>
      <xdr:spPr bwMode="auto">
        <a:xfrm>
          <a:off x="36816867" y="1558299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052" name="Text Box 15">
          <a:extLst>
            <a:ext uri="{FF2B5EF4-FFF2-40B4-BE49-F238E27FC236}">
              <a16:creationId xmlns:a16="http://schemas.microsoft.com/office/drawing/2014/main" id="{A97BEA5B-D0BA-4739-99C6-D40F95BCA361}"/>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053" name="Text Box 15">
          <a:extLst>
            <a:ext uri="{FF2B5EF4-FFF2-40B4-BE49-F238E27FC236}">
              <a16:creationId xmlns:a16="http://schemas.microsoft.com/office/drawing/2014/main" id="{73CCF51A-A2D5-4D5E-B9D0-C735537E6B4E}"/>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054" name="Text Box 15">
          <a:extLst>
            <a:ext uri="{FF2B5EF4-FFF2-40B4-BE49-F238E27FC236}">
              <a16:creationId xmlns:a16="http://schemas.microsoft.com/office/drawing/2014/main" id="{1238606E-CA94-4D65-887F-0EB4F9FA1E01}"/>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055" name="Text Box 15">
          <a:extLst>
            <a:ext uri="{FF2B5EF4-FFF2-40B4-BE49-F238E27FC236}">
              <a16:creationId xmlns:a16="http://schemas.microsoft.com/office/drawing/2014/main" id="{22658900-27AA-478B-BFB3-D3785A1CEAC2}"/>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056" name="Text Box 15">
          <a:extLst>
            <a:ext uri="{FF2B5EF4-FFF2-40B4-BE49-F238E27FC236}">
              <a16:creationId xmlns:a16="http://schemas.microsoft.com/office/drawing/2014/main" id="{DC6C4F56-7B66-49AF-8DF4-9EC6FA0AE7F6}"/>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057" name="Text Box 15">
          <a:extLst>
            <a:ext uri="{FF2B5EF4-FFF2-40B4-BE49-F238E27FC236}">
              <a16:creationId xmlns:a16="http://schemas.microsoft.com/office/drawing/2014/main" id="{59B1A59F-5AED-4CAE-A42E-399260EE605B}"/>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058" name="Text Box 15">
          <a:extLst>
            <a:ext uri="{FF2B5EF4-FFF2-40B4-BE49-F238E27FC236}">
              <a16:creationId xmlns:a16="http://schemas.microsoft.com/office/drawing/2014/main" id="{02BFA4EF-5493-4117-9E48-812EE78EF94B}"/>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059" name="Text Box 15">
          <a:extLst>
            <a:ext uri="{FF2B5EF4-FFF2-40B4-BE49-F238E27FC236}">
              <a16:creationId xmlns:a16="http://schemas.microsoft.com/office/drawing/2014/main" id="{5AEEF005-D94A-4685-BC12-F0D12BAD2D34}"/>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060" name="Text Box 15">
          <a:extLst>
            <a:ext uri="{FF2B5EF4-FFF2-40B4-BE49-F238E27FC236}">
              <a16:creationId xmlns:a16="http://schemas.microsoft.com/office/drawing/2014/main" id="{6862DFD7-9334-4DDB-BDA8-154277D1FED3}"/>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061" name="Text Box 15">
          <a:extLst>
            <a:ext uri="{FF2B5EF4-FFF2-40B4-BE49-F238E27FC236}">
              <a16:creationId xmlns:a16="http://schemas.microsoft.com/office/drawing/2014/main" id="{6F7B6BFF-D577-4B15-85EA-6E024D6BF90F}"/>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062" name="Text Box 15">
          <a:extLst>
            <a:ext uri="{FF2B5EF4-FFF2-40B4-BE49-F238E27FC236}">
              <a16:creationId xmlns:a16="http://schemas.microsoft.com/office/drawing/2014/main" id="{225CE06D-3C92-4A4B-9701-573DC928D24D}"/>
            </a:ext>
          </a:extLst>
        </xdr:cNvPr>
        <xdr:cNvSpPr txBox="1">
          <a:spLocks noChangeArrowheads="1"/>
        </xdr:cNvSpPr>
      </xdr:nvSpPr>
      <xdr:spPr bwMode="auto">
        <a:xfrm>
          <a:off x="34414595"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063" name="Text Box 15">
          <a:extLst>
            <a:ext uri="{FF2B5EF4-FFF2-40B4-BE49-F238E27FC236}">
              <a16:creationId xmlns:a16="http://schemas.microsoft.com/office/drawing/2014/main" id="{AA0075FF-4B4C-4195-809D-5238F267F1CC}"/>
            </a:ext>
          </a:extLst>
        </xdr:cNvPr>
        <xdr:cNvSpPr txBox="1">
          <a:spLocks noChangeArrowheads="1"/>
        </xdr:cNvSpPr>
      </xdr:nvSpPr>
      <xdr:spPr bwMode="auto">
        <a:xfrm>
          <a:off x="34414595"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064" name="Text Box 15">
          <a:extLst>
            <a:ext uri="{FF2B5EF4-FFF2-40B4-BE49-F238E27FC236}">
              <a16:creationId xmlns:a16="http://schemas.microsoft.com/office/drawing/2014/main" id="{27AA919F-5CF2-4893-8D1C-4BB6B05809E7}"/>
            </a:ext>
          </a:extLst>
        </xdr:cNvPr>
        <xdr:cNvSpPr txBox="1">
          <a:spLocks noChangeArrowheads="1"/>
        </xdr:cNvSpPr>
      </xdr:nvSpPr>
      <xdr:spPr bwMode="auto">
        <a:xfrm>
          <a:off x="36815280" y="15566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065" name="Text Box 15">
          <a:extLst>
            <a:ext uri="{FF2B5EF4-FFF2-40B4-BE49-F238E27FC236}">
              <a16:creationId xmlns:a16="http://schemas.microsoft.com/office/drawing/2014/main" id="{0241B36C-7B84-4FD7-8647-20390157957C}"/>
            </a:ext>
          </a:extLst>
        </xdr:cNvPr>
        <xdr:cNvSpPr txBox="1">
          <a:spLocks noChangeArrowheads="1"/>
        </xdr:cNvSpPr>
      </xdr:nvSpPr>
      <xdr:spPr bwMode="auto">
        <a:xfrm>
          <a:off x="36815280" y="15566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066" name="Text Box 16">
          <a:extLst>
            <a:ext uri="{FF2B5EF4-FFF2-40B4-BE49-F238E27FC236}">
              <a16:creationId xmlns:a16="http://schemas.microsoft.com/office/drawing/2014/main" id="{23647D86-B4EB-4232-B455-3B0183CA3617}"/>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067" name="Text Box 17">
          <a:extLst>
            <a:ext uri="{FF2B5EF4-FFF2-40B4-BE49-F238E27FC236}">
              <a16:creationId xmlns:a16="http://schemas.microsoft.com/office/drawing/2014/main" id="{8CD6D09E-03C4-419C-89CF-A3938776CED2}"/>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068" name="Text Box 18">
          <a:extLst>
            <a:ext uri="{FF2B5EF4-FFF2-40B4-BE49-F238E27FC236}">
              <a16:creationId xmlns:a16="http://schemas.microsoft.com/office/drawing/2014/main" id="{581A1CBF-D293-482A-80FB-C2C735070559}"/>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069" name="Text Box 19">
          <a:extLst>
            <a:ext uri="{FF2B5EF4-FFF2-40B4-BE49-F238E27FC236}">
              <a16:creationId xmlns:a16="http://schemas.microsoft.com/office/drawing/2014/main" id="{70CC8EC9-2366-4F1D-A662-FC257A2C65B7}"/>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070" name="Text Box 16">
          <a:extLst>
            <a:ext uri="{FF2B5EF4-FFF2-40B4-BE49-F238E27FC236}">
              <a16:creationId xmlns:a16="http://schemas.microsoft.com/office/drawing/2014/main" id="{A392DAF8-EECA-43ED-B0DB-AAE6F8418DDE}"/>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071" name="Text Box 17">
          <a:extLst>
            <a:ext uri="{FF2B5EF4-FFF2-40B4-BE49-F238E27FC236}">
              <a16:creationId xmlns:a16="http://schemas.microsoft.com/office/drawing/2014/main" id="{7345AE8F-6257-40B7-9A1E-54748653639A}"/>
            </a:ext>
          </a:extLst>
        </xdr:cNvPr>
        <xdr:cNvSpPr txBox="1">
          <a:spLocks noChangeArrowheads="1"/>
        </xdr:cNvSpPr>
      </xdr:nvSpPr>
      <xdr:spPr bwMode="auto">
        <a:xfrm>
          <a:off x="34414595"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32</xdr:row>
      <xdr:rowOff>15875</xdr:rowOff>
    </xdr:from>
    <xdr:ext cx="95250" cy="171450"/>
    <xdr:sp macro="" textlink="">
      <xdr:nvSpPr>
        <xdr:cNvPr id="4072" name="Text Box 18">
          <a:extLst>
            <a:ext uri="{FF2B5EF4-FFF2-40B4-BE49-F238E27FC236}">
              <a16:creationId xmlns:a16="http://schemas.microsoft.com/office/drawing/2014/main" id="{3EE82571-88F1-4E05-810D-B90FA0A155A8}"/>
            </a:ext>
          </a:extLst>
        </xdr:cNvPr>
        <xdr:cNvSpPr txBox="1">
          <a:spLocks noChangeArrowheads="1"/>
        </xdr:cNvSpPr>
      </xdr:nvSpPr>
      <xdr:spPr bwMode="auto">
        <a:xfrm>
          <a:off x="34416182" y="151596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73" name="Text Box 16">
          <a:extLst>
            <a:ext uri="{FF2B5EF4-FFF2-40B4-BE49-F238E27FC236}">
              <a16:creationId xmlns:a16="http://schemas.microsoft.com/office/drawing/2014/main" id="{41B9089C-4C5B-40C3-BF19-9066E5DC27D1}"/>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74" name="Text Box 17">
          <a:extLst>
            <a:ext uri="{FF2B5EF4-FFF2-40B4-BE49-F238E27FC236}">
              <a16:creationId xmlns:a16="http://schemas.microsoft.com/office/drawing/2014/main" id="{E9FC9AEC-A5A9-4038-A930-514A9A57ADB6}"/>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75" name="Text Box 18">
          <a:extLst>
            <a:ext uri="{FF2B5EF4-FFF2-40B4-BE49-F238E27FC236}">
              <a16:creationId xmlns:a16="http://schemas.microsoft.com/office/drawing/2014/main" id="{0125E061-4A2F-46A6-AE50-542EC3D350FF}"/>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76" name="Text Box 19">
          <a:extLst>
            <a:ext uri="{FF2B5EF4-FFF2-40B4-BE49-F238E27FC236}">
              <a16:creationId xmlns:a16="http://schemas.microsoft.com/office/drawing/2014/main" id="{C96D875B-FD32-44D2-99C2-F6DFC62B9427}"/>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77" name="Text Box 16">
          <a:extLst>
            <a:ext uri="{FF2B5EF4-FFF2-40B4-BE49-F238E27FC236}">
              <a16:creationId xmlns:a16="http://schemas.microsoft.com/office/drawing/2014/main" id="{22710681-82C0-4492-9D78-EE18DB908F9F}"/>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078" name="Text Box 15">
          <a:extLst>
            <a:ext uri="{FF2B5EF4-FFF2-40B4-BE49-F238E27FC236}">
              <a16:creationId xmlns:a16="http://schemas.microsoft.com/office/drawing/2014/main" id="{858FAAD9-6A97-4274-8141-9841A730AD0C}"/>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4079" name="Text Box 15">
          <a:extLst>
            <a:ext uri="{FF2B5EF4-FFF2-40B4-BE49-F238E27FC236}">
              <a16:creationId xmlns:a16="http://schemas.microsoft.com/office/drawing/2014/main" id="{E73036E8-62DE-4A4D-9ECD-C1C866A7BB2E}"/>
            </a:ext>
          </a:extLst>
        </xdr:cNvPr>
        <xdr:cNvSpPr txBox="1">
          <a:spLocks noChangeArrowheads="1"/>
        </xdr:cNvSpPr>
      </xdr:nvSpPr>
      <xdr:spPr bwMode="auto">
        <a:xfrm>
          <a:off x="34414595"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80" name="Text Box 16">
          <a:extLst>
            <a:ext uri="{FF2B5EF4-FFF2-40B4-BE49-F238E27FC236}">
              <a16:creationId xmlns:a16="http://schemas.microsoft.com/office/drawing/2014/main" id="{E91BBC56-F7A8-414E-B236-9F3F56F9AE4C}"/>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81" name="Text Box 17">
          <a:extLst>
            <a:ext uri="{FF2B5EF4-FFF2-40B4-BE49-F238E27FC236}">
              <a16:creationId xmlns:a16="http://schemas.microsoft.com/office/drawing/2014/main" id="{D72545F8-32F2-4112-9D52-497D2D9CF967}"/>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82" name="Text Box 18">
          <a:extLst>
            <a:ext uri="{FF2B5EF4-FFF2-40B4-BE49-F238E27FC236}">
              <a16:creationId xmlns:a16="http://schemas.microsoft.com/office/drawing/2014/main" id="{7C40D066-3302-4043-B54A-257155314795}"/>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83" name="Text Box 19">
          <a:extLst>
            <a:ext uri="{FF2B5EF4-FFF2-40B4-BE49-F238E27FC236}">
              <a16:creationId xmlns:a16="http://schemas.microsoft.com/office/drawing/2014/main" id="{9EA7D13C-5A7D-4A1B-8560-487706E53A70}"/>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84" name="Text Box 16">
          <a:extLst>
            <a:ext uri="{FF2B5EF4-FFF2-40B4-BE49-F238E27FC236}">
              <a16:creationId xmlns:a16="http://schemas.microsoft.com/office/drawing/2014/main" id="{761D566B-DBA1-4A26-876F-C14B2A613EC5}"/>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085" name="Text Box 17">
          <a:extLst>
            <a:ext uri="{FF2B5EF4-FFF2-40B4-BE49-F238E27FC236}">
              <a16:creationId xmlns:a16="http://schemas.microsoft.com/office/drawing/2014/main" id="{709F51A0-91C1-4DD1-8878-2C6CC4D3C93C}"/>
            </a:ext>
          </a:extLst>
        </xdr:cNvPr>
        <xdr:cNvSpPr txBox="1">
          <a:spLocks noChangeArrowheads="1"/>
        </xdr:cNvSpPr>
      </xdr:nvSpPr>
      <xdr:spPr bwMode="auto">
        <a:xfrm>
          <a:off x="36815280" y="151437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32</xdr:row>
      <xdr:rowOff>15875</xdr:rowOff>
    </xdr:from>
    <xdr:ext cx="95250" cy="171450"/>
    <xdr:sp macro="" textlink="">
      <xdr:nvSpPr>
        <xdr:cNvPr id="4086" name="Text Box 18">
          <a:extLst>
            <a:ext uri="{FF2B5EF4-FFF2-40B4-BE49-F238E27FC236}">
              <a16:creationId xmlns:a16="http://schemas.microsoft.com/office/drawing/2014/main" id="{0FD2FC05-9BB0-4501-8956-F14DF30E7F3B}"/>
            </a:ext>
          </a:extLst>
        </xdr:cNvPr>
        <xdr:cNvSpPr txBox="1">
          <a:spLocks noChangeArrowheads="1"/>
        </xdr:cNvSpPr>
      </xdr:nvSpPr>
      <xdr:spPr bwMode="auto">
        <a:xfrm>
          <a:off x="36816867" y="151596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087" name="Text Box 15">
          <a:extLst>
            <a:ext uri="{FF2B5EF4-FFF2-40B4-BE49-F238E27FC236}">
              <a16:creationId xmlns:a16="http://schemas.microsoft.com/office/drawing/2014/main" id="{77A796B6-2EF6-44AB-BB44-B99DFC077F0B}"/>
            </a:ext>
          </a:extLst>
        </xdr:cNvPr>
        <xdr:cNvSpPr txBox="1">
          <a:spLocks noChangeArrowheads="1"/>
        </xdr:cNvSpPr>
      </xdr:nvSpPr>
      <xdr:spPr bwMode="auto">
        <a:xfrm>
          <a:off x="36815280"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088" name="Text Box 15">
          <a:extLst>
            <a:ext uri="{FF2B5EF4-FFF2-40B4-BE49-F238E27FC236}">
              <a16:creationId xmlns:a16="http://schemas.microsoft.com/office/drawing/2014/main" id="{0A780128-1A40-40D9-8914-A8399D5DB57B}"/>
            </a:ext>
          </a:extLst>
        </xdr:cNvPr>
        <xdr:cNvSpPr txBox="1">
          <a:spLocks noChangeArrowheads="1"/>
        </xdr:cNvSpPr>
      </xdr:nvSpPr>
      <xdr:spPr bwMode="auto">
        <a:xfrm>
          <a:off x="36815280"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089" name="Text Box 15">
          <a:extLst>
            <a:ext uri="{FF2B5EF4-FFF2-40B4-BE49-F238E27FC236}">
              <a16:creationId xmlns:a16="http://schemas.microsoft.com/office/drawing/2014/main" id="{92703A78-1784-4613-A237-4C56F1C92F91}"/>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4090" name="Text Box 15">
          <a:extLst>
            <a:ext uri="{FF2B5EF4-FFF2-40B4-BE49-F238E27FC236}">
              <a16:creationId xmlns:a16="http://schemas.microsoft.com/office/drawing/2014/main" id="{6EFEF2E5-8311-4D8A-8CC8-67E800BC8113}"/>
            </a:ext>
          </a:extLst>
        </xdr:cNvPr>
        <xdr:cNvSpPr txBox="1">
          <a:spLocks noChangeArrowheads="1"/>
        </xdr:cNvSpPr>
      </xdr:nvSpPr>
      <xdr:spPr bwMode="auto">
        <a:xfrm>
          <a:off x="34414595"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091" name="Text Box 15">
          <a:extLst>
            <a:ext uri="{FF2B5EF4-FFF2-40B4-BE49-F238E27FC236}">
              <a16:creationId xmlns:a16="http://schemas.microsoft.com/office/drawing/2014/main" id="{C681AC21-9363-4202-8D70-675D32128B36}"/>
            </a:ext>
          </a:extLst>
        </xdr:cNvPr>
        <xdr:cNvSpPr txBox="1">
          <a:spLocks noChangeArrowheads="1"/>
        </xdr:cNvSpPr>
      </xdr:nvSpPr>
      <xdr:spPr bwMode="auto">
        <a:xfrm>
          <a:off x="36815280"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092" name="Text Box 15">
          <a:extLst>
            <a:ext uri="{FF2B5EF4-FFF2-40B4-BE49-F238E27FC236}">
              <a16:creationId xmlns:a16="http://schemas.microsoft.com/office/drawing/2014/main" id="{054DA523-B1E0-4505-9F14-0896C6D63F52}"/>
            </a:ext>
          </a:extLst>
        </xdr:cNvPr>
        <xdr:cNvSpPr txBox="1">
          <a:spLocks noChangeArrowheads="1"/>
        </xdr:cNvSpPr>
      </xdr:nvSpPr>
      <xdr:spPr bwMode="auto">
        <a:xfrm>
          <a:off x="36815280"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093" name="Text Box 15">
          <a:extLst>
            <a:ext uri="{FF2B5EF4-FFF2-40B4-BE49-F238E27FC236}">
              <a16:creationId xmlns:a16="http://schemas.microsoft.com/office/drawing/2014/main" id="{961DCC1B-75C0-48AD-B8A0-79540234B97B}"/>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4094" name="Text Box 15">
          <a:extLst>
            <a:ext uri="{FF2B5EF4-FFF2-40B4-BE49-F238E27FC236}">
              <a16:creationId xmlns:a16="http://schemas.microsoft.com/office/drawing/2014/main" id="{B2756FBD-4239-4004-BF21-9F22C86877E2}"/>
            </a:ext>
          </a:extLst>
        </xdr:cNvPr>
        <xdr:cNvSpPr txBox="1">
          <a:spLocks noChangeArrowheads="1"/>
        </xdr:cNvSpPr>
      </xdr:nvSpPr>
      <xdr:spPr bwMode="auto">
        <a:xfrm>
          <a:off x="34414595"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095" name="Text Box 15">
          <a:extLst>
            <a:ext uri="{FF2B5EF4-FFF2-40B4-BE49-F238E27FC236}">
              <a16:creationId xmlns:a16="http://schemas.microsoft.com/office/drawing/2014/main" id="{6581917D-3152-4D3C-8506-F3A139B09DFA}"/>
            </a:ext>
          </a:extLst>
        </xdr:cNvPr>
        <xdr:cNvSpPr txBox="1">
          <a:spLocks noChangeArrowheads="1"/>
        </xdr:cNvSpPr>
      </xdr:nvSpPr>
      <xdr:spPr bwMode="auto">
        <a:xfrm>
          <a:off x="36815280"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096" name="Text Box 15">
          <a:extLst>
            <a:ext uri="{FF2B5EF4-FFF2-40B4-BE49-F238E27FC236}">
              <a16:creationId xmlns:a16="http://schemas.microsoft.com/office/drawing/2014/main" id="{34D806D6-B853-4853-8295-3AB9D4C74DC8}"/>
            </a:ext>
          </a:extLst>
        </xdr:cNvPr>
        <xdr:cNvSpPr txBox="1">
          <a:spLocks noChangeArrowheads="1"/>
        </xdr:cNvSpPr>
      </xdr:nvSpPr>
      <xdr:spPr bwMode="auto">
        <a:xfrm>
          <a:off x="36815280"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097" name="Text Box 15">
          <a:extLst>
            <a:ext uri="{FF2B5EF4-FFF2-40B4-BE49-F238E27FC236}">
              <a16:creationId xmlns:a16="http://schemas.microsoft.com/office/drawing/2014/main" id="{979640A0-529E-462D-8202-C79E71C6DDD0}"/>
            </a:ext>
          </a:extLst>
        </xdr:cNvPr>
        <xdr:cNvSpPr txBox="1">
          <a:spLocks noChangeArrowheads="1"/>
        </xdr:cNvSpPr>
      </xdr:nvSpPr>
      <xdr:spPr bwMode="auto">
        <a:xfrm>
          <a:off x="34414595"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4098" name="Text Box 15">
          <a:extLst>
            <a:ext uri="{FF2B5EF4-FFF2-40B4-BE49-F238E27FC236}">
              <a16:creationId xmlns:a16="http://schemas.microsoft.com/office/drawing/2014/main" id="{25239904-7055-4A02-9EF2-1DB45F2686D1}"/>
            </a:ext>
          </a:extLst>
        </xdr:cNvPr>
        <xdr:cNvSpPr txBox="1">
          <a:spLocks noChangeArrowheads="1"/>
        </xdr:cNvSpPr>
      </xdr:nvSpPr>
      <xdr:spPr bwMode="auto">
        <a:xfrm>
          <a:off x="34414595"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099" name="Text Box 15">
          <a:extLst>
            <a:ext uri="{FF2B5EF4-FFF2-40B4-BE49-F238E27FC236}">
              <a16:creationId xmlns:a16="http://schemas.microsoft.com/office/drawing/2014/main" id="{DCE74FB7-89A7-4D83-B293-DAB6201E8FDB}"/>
            </a:ext>
          </a:extLst>
        </xdr:cNvPr>
        <xdr:cNvSpPr txBox="1">
          <a:spLocks noChangeArrowheads="1"/>
        </xdr:cNvSpPr>
      </xdr:nvSpPr>
      <xdr:spPr bwMode="auto">
        <a:xfrm>
          <a:off x="36815280" y="1502323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100" name="Text Box 15">
          <a:extLst>
            <a:ext uri="{FF2B5EF4-FFF2-40B4-BE49-F238E27FC236}">
              <a16:creationId xmlns:a16="http://schemas.microsoft.com/office/drawing/2014/main" id="{C200B0E7-5303-4A83-B3F9-3DD5C5089850}"/>
            </a:ext>
          </a:extLst>
        </xdr:cNvPr>
        <xdr:cNvSpPr txBox="1">
          <a:spLocks noChangeArrowheads="1"/>
        </xdr:cNvSpPr>
      </xdr:nvSpPr>
      <xdr:spPr bwMode="auto">
        <a:xfrm>
          <a:off x="36815280" y="1502323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101" name="Text Box 16">
          <a:extLst>
            <a:ext uri="{FF2B5EF4-FFF2-40B4-BE49-F238E27FC236}">
              <a16:creationId xmlns:a16="http://schemas.microsoft.com/office/drawing/2014/main" id="{A89619F5-49BD-4735-B482-68B40A0C84AA}"/>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102" name="Text Box 17">
          <a:extLst>
            <a:ext uri="{FF2B5EF4-FFF2-40B4-BE49-F238E27FC236}">
              <a16:creationId xmlns:a16="http://schemas.microsoft.com/office/drawing/2014/main" id="{8F8ADA02-D29F-4016-8147-F0D7BC5A3F02}"/>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103" name="Text Box 18">
          <a:extLst>
            <a:ext uri="{FF2B5EF4-FFF2-40B4-BE49-F238E27FC236}">
              <a16:creationId xmlns:a16="http://schemas.microsoft.com/office/drawing/2014/main" id="{AEC4741C-B3CC-451C-861D-BE66908C7840}"/>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104" name="Text Box 19">
          <a:extLst>
            <a:ext uri="{FF2B5EF4-FFF2-40B4-BE49-F238E27FC236}">
              <a16:creationId xmlns:a16="http://schemas.microsoft.com/office/drawing/2014/main" id="{F3B7EEBB-41B2-4334-958B-772F5EA1948E}"/>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105" name="Text Box 16">
          <a:extLst>
            <a:ext uri="{FF2B5EF4-FFF2-40B4-BE49-F238E27FC236}">
              <a16:creationId xmlns:a16="http://schemas.microsoft.com/office/drawing/2014/main" id="{FCB669B1-0F51-4B11-9AA4-A508150307E4}"/>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106" name="Text Box 17">
          <a:extLst>
            <a:ext uri="{FF2B5EF4-FFF2-40B4-BE49-F238E27FC236}">
              <a16:creationId xmlns:a16="http://schemas.microsoft.com/office/drawing/2014/main" id="{68ABD96D-8CA5-4A83-B704-EC5122A379AF}"/>
            </a:ext>
          </a:extLst>
        </xdr:cNvPr>
        <xdr:cNvSpPr txBox="1">
          <a:spLocks noChangeArrowheads="1"/>
        </xdr:cNvSpPr>
      </xdr:nvSpPr>
      <xdr:spPr bwMode="auto">
        <a:xfrm>
          <a:off x="34414595"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15875</xdr:rowOff>
    </xdr:from>
    <xdr:ext cx="95250" cy="171450"/>
    <xdr:sp macro="" textlink="">
      <xdr:nvSpPr>
        <xdr:cNvPr id="4107" name="Text Box 18">
          <a:extLst>
            <a:ext uri="{FF2B5EF4-FFF2-40B4-BE49-F238E27FC236}">
              <a16:creationId xmlns:a16="http://schemas.microsoft.com/office/drawing/2014/main" id="{E8220AD8-33F2-4D61-9B7C-2760362162FA}"/>
            </a:ext>
          </a:extLst>
        </xdr:cNvPr>
        <xdr:cNvSpPr txBox="1">
          <a:spLocks noChangeArrowheads="1"/>
        </xdr:cNvSpPr>
      </xdr:nvSpPr>
      <xdr:spPr bwMode="auto">
        <a:xfrm>
          <a:off x="34416182" y="1453428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08" name="Text Box 16">
          <a:extLst>
            <a:ext uri="{FF2B5EF4-FFF2-40B4-BE49-F238E27FC236}">
              <a16:creationId xmlns:a16="http://schemas.microsoft.com/office/drawing/2014/main" id="{C0724BF6-594E-4D2E-A47E-5892C8636334}"/>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09" name="Text Box 17">
          <a:extLst>
            <a:ext uri="{FF2B5EF4-FFF2-40B4-BE49-F238E27FC236}">
              <a16:creationId xmlns:a16="http://schemas.microsoft.com/office/drawing/2014/main" id="{6BF774B3-BB7E-434C-8593-F2D60F8B8E53}"/>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0" name="Text Box 18">
          <a:extLst>
            <a:ext uri="{FF2B5EF4-FFF2-40B4-BE49-F238E27FC236}">
              <a16:creationId xmlns:a16="http://schemas.microsoft.com/office/drawing/2014/main" id="{5F0195E1-1124-4D6D-8B26-99CA892EE253}"/>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1" name="Text Box 19">
          <a:extLst>
            <a:ext uri="{FF2B5EF4-FFF2-40B4-BE49-F238E27FC236}">
              <a16:creationId xmlns:a16="http://schemas.microsoft.com/office/drawing/2014/main" id="{4124F27C-4D81-48CD-9DAB-9732C1A65E4E}"/>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2" name="Text Box 16">
          <a:extLst>
            <a:ext uri="{FF2B5EF4-FFF2-40B4-BE49-F238E27FC236}">
              <a16:creationId xmlns:a16="http://schemas.microsoft.com/office/drawing/2014/main" id="{2B67795B-5CAF-4F9C-B700-B5E43B01E5D0}"/>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13" name="Text Box 15">
          <a:extLst>
            <a:ext uri="{FF2B5EF4-FFF2-40B4-BE49-F238E27FC236}">
              <a16:creationId xmlns:a16="http://schemas.microsoft.com/office/drawing/2014/main" id="{5A3F6AD4-CA3E-4D31-AA54-B7C5C65DC52D}"/>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4" name="Text Box 16">
          <a:extLst>
            <a:ext uri="{FF2B5EF4-FFF2-40B4-BE49-F238E27FC236}">
              <a16:creationId xmlns:a16="http://schemas.microsoft.com/office/drawing/2014/main" id="{5B1BAF0A-9362-4E19-A144-4CD86063D7B4}"/>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5" name="Text Box 17">
          <a:extLst>
            <a:ext uri="{FF2B5EF4-FFF2-40B4-BE49-F238E27FC236}">
              <a16:creationId xmlns:a16="http://schemas.microsoft.com/office/drawing/2014/main" id="{111BF8AB-7EB3-4F26-B218-AB36279A515B}"/>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6" name="Text Box 18">
          <a:extLst>
            <a:ext uri="{FF2B5EF4-FFF2-40B4-BE49-F238E27FC236}">
              <a16:creationId xmlns:a16="http://schemas.microsoft.com/office/drawing/2014/main" id="{DEEE47BF-A779-4359-BDDB-289AA1EE2BF9}"/>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7" name="Text Box 19">
          <a:extLst>
            <a:ext uri="{FF2B5EF4-FFF2-40B4-BE49-F238E27FC236}">
              <a16:creationId xmlns:a16="http://schemas.microsoft.com/office/drawing/2014/main" id="{8E70D94E-39E0-4671-A66C-9B8089CAA24A}"/>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8" name="Text Box 16">
          <a:extLst>
            <a:ext uri="{FF2B5EF4-FFF2-40B4-BE49-F238E27FC236}">
              <a16:creationId xmlns:a16="http://schemas.microsoft.com/office/drawing/2014/main" id="{D12C8D12-1B6A-4F7E-AEF5-02E5AA5A49E5}"/>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119" name="Text Box 17">
          <a:extLst>
            <a:ext uri="{FF2B5EF4-FFF2-40B4-BE49-F238E27FC236}">
              <a16:creationId xmlns:a16="http://schemas.microsoft.com/office/drawing/2014/main" id="{AD3930D9-3DFB-4D5E-ABF0-D19BBB74CCC6}"/>
            </a:ext>
          </a:extLst>
        </xdr:cNvPr>
        <xdr:cNvSpPr txBox="1">
          <a:spLocks noChangeArrowheads="1"/>
        </xdr:cNvSpPr>
      </xdr:nvSpPr>
      <xdr:spPr bwMode="auto">
        <a:xfrm>
          <a:off x="36815280" y="145184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31</xdr:row>
      <xdr:rowOff>15875</xdr:rowOff>
    </xdr:from>
    <xdr:ext cx="95250" cy="171450"/>
    <xdr:sp macro="" textlink="">
      <xdr:nvSpPr>
        <xdr:cNvPr id="4120" name="Text Box 18">
          <a:extLst>
            <a:ext uri="{FF2B5EF4-FFF2-40B4-BE49-F238E27FC236}">
              <a16:creationId xmlns:a16="http://schemas.microsoft.com/office/drawing/2014/main" id="{76937558-4845-42D4-B036-D2F896FF0360}"/>
            </a:ext>
          </a:extLst>
        </xdr:cNvPr>
        <xdr:cNvSpPr txBox="1">
          <a:spLocks noChangeArrowheads="1"/>
        </xdr:cNvSpPr>
      </xdr:nvSpPr>
      <xdr:spPr bwMode="auto">
        <a:xfrm>
          <a:off x="36816867" y="1453428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21" name="Text Box 15">
          <a:extLst>
            <a:ext uri="{FF2B5EF4-FFF2-40B4-BE49-F238E27FC236}">
              <a16:creationId xmlns:a16="http://schemas.microsoft.com/office/drawing/2014/main" id="{D50B01AF-5FCF-43C6-983B-E229F76E1D12}"/>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22" name="Text Box 15">
          <a:extLst>
            <a:ext uri="{FF2B5EF4-FFF2-40B4-BE49-F238E27FC236}">
              <a16:creationId xmlns:a16="http://schemas.microsoft.com/office/drawing/2014/main" id="{D7906C46-D2DD-4C9A-B828-382C58F8ABD5}"/>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23" name="Text Box 15">
          <a:extLst>
            <a:ext uri="{FF2B5EF4-FFF2-40B4-BE49-F238E27FC236}">
              <a16:creationId xmlns:a16="http://schemas.microsoft.com/office/drawing/2014/main" id="{55C0F1AB-74AA-420A-8E91-F982FAC4AB71}"/>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24" name="Text Box 15">
          <a:extLst>
            <a:ext uri="{FF2B5EF4-FFF2-40B4-BE49-F238E27FC236}">
              <a16:creationId xmlns:a16="http://schemas.microsoft.com/office/drawing/2014/main" id="{5BC767D5-8B64-428C-ADF8-B9A2071EF17B}"/>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25" name="Text Box 15">
          <a:extLst>
            <a:ext uri="{FF2B5EF4-FFF2-40B4-BE49-F238E27FC236}">
              <a16:creationId xmlns:a16="http://schemas.microsoft.com/office/drawing/2014/main" id="{ECEC04A4-6CEB-473D-AA02-7581F3819280}"/>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26" name="Text Box 15">
          <a:extLst>
            <a:ext uri="{FF2B5EF4-FFF2-40B4-BE49-F238E27FC236}">
              <a16:creationId xmlns:a16="http://schemas.microsoft.com/office/drawing/2014/main" id="{E073E700-D102-41A1-B139-B7D5EA82C918}"/>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27" name="Text Box 15">
          <a:extLst>
            <a:ext uri="{FF2B5EF4-FFF2-40B4-BE49-F238E27FC236}">
              <a16:creationId xmlns:a16="http://schemas.microsoft.com/office/drawing/2014/main" id="{D895746B-66AE-48D4-B26A-CF66D089544B}"/>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28" name="Text Box 15">
          <a:extLst>
            <a:ext uri="{FF2B5EF4-FFF2-40B4-BE49-F238E27FC236}">
              <a16:creationId xmlns:a16="http://schemas.microsoft.com/office/drawing/2014/main" id="{1C9EE727-87F8-4B17-8593-4AC23FBFBBDF}"/>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129" name="Text Box 15">
          <a:extLst>
            <a:ext uri="{FF2B5EF4-FFF2-40B4-BE49-F238E27FC236}">
              <a16:creationId xmlns:a16="http://schemas.microsoft.com/office/drawing/2014/main" id="{C8E81249-A432-445E-B3E5-70DD2CE97756}"/>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130" name="Text Box 15">
          <a:extLst>
            <a:ext uri="{FF2B5EF4-FFF2-40B4-BE49-F238E27FC236}">
              <a16:creationId xmlns:a16="http://schemas.microsoft.com/office/drawing/2014/main" id="{613EC003-E319-431C-9603-F79B98B43583}"/>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131" name="Text Box 15">
          <a:extLst>
            <a:ext uri="{FF2B5EF4-FFF2-40B4-BE49-F238E27FC236}">
              <a16:creationId xmlns:a16="http://schemas.microsoft.com/office/drawing/2014/main" id="{047DB2EF-1AEC-4B10-B78B-A09D880ACC11}"/>
            </a:ext>
          </a:extLst>
        </xdr:cNvPr>
        <xdr:cNvSpPr txBox="1">
          <a:spLocks noChangeArrowheads="1"/>
        </xdr:cNvSpPr>
      </xdr:nvSpPr>
      <xdr:spPr bwMode="auto">
        <a:xfrm>
          <a:off x="36815280"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32" name="Text Box 15">
          <a:extLst>
            <a:ext uri="{FF2B5EF4-FFF2-40B4-BE49-F238E27FC236}">
              <a16:creationId xmlns:a16="http://schemas.microsoft.com/office/drawing/2014/main" id="{5FF8F617-625D-4D46-9214-586AE9199300}"/>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133" name="Text Box 15">
          <a:extLst>
            <a:ext uri="{FF2B5EF4-FFF2-40B4-BE49-F238E27FC236}">
              <a16:creationId xmlns:a16="http://schemas.microsoft.com/office/drawing/2014/main" id="{255BF327-FEC8-4F4A-8AB3-35CCF04DF740}"/>
            </a:ext>
          </a:extLst>
        </xdr:cNvPr>
        <xdr:cNvSpPr txBox="1">
          <a:spLocks noChangeArrowheads="1"/>
        </xdr:cNvSpPr>
      </xdr:nvSpPr>
      <xdr:spPr bwMode="auto">
        <a:xfrm>
          <a:off x="34414595"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134" name="Text Box 15">
          <a:extLst>
            <a:ext uri="{FF2B5EF4-FFF2-40B4-BE49-F238E27FC236}">
              <a16:creationId xmlns:a16="http://schemas.microsoft.com/office/drawing/2014/main" id="{918F3146-3979-4980-B820-FCA9BCF1A47C}"/>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135" name="Text Box 15">
          <a:extLst>
            <a:ext uri="{FF2B5EF4-FFF2-40B4-BE49-F238E27FC236}">
              <a16:creationId xmlns:a16="http://schemas.microsoft.com/office/drawing/2014/main" id="{7062039F-CB5A-40F9-8091-E253A2AEA722}"/>
            </a:ext>
          </a:extLst>
        </xdr:cNvPr>
        <xdr:cNvSpPr txBox="1">
          <a:spLocks noChangeArrowheads="1"/>
        </xdr:cNvSpPr>
      </xdr:nvSpPr>
      <xdr:spPr bwMode="auto">
        <a:xfrm>
          <a:off x="36815280" y="1598939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36" name="Text Box 15">
          <a:extLst>
            <a:ext uri="{FF2B5EF4-FFF2-40B4-BE49-F238E27FC236}">
              <a16:creationId xmlns:a16="http://schemas.microsoft.com/office/drawing/2014/main" id="{A9FBAB5D-6044-446C-AA5B-180C206D6CAA}"/>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37" name="Text Box 15">
          <a:extLst>
            <a:ext uri="{FF2B5EF4-FFF2-40B4-BE49-F238E27FC236}">
              <a16:creationId xmlns:a16="http://schemas.microsoft.com/office/drawing/2014/main" id="{D986BC16-573E-4C65-9BD5-ABB10527405E}"/>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38" name="Text Box 15">
          <a:extLst>
            <a:ext uri="{FF2B5EF4-FFF2-40B4-BE49-F238E27FC236}">
              <a16:creationId xmlns:a16="http://schemas.microsoft.com/office/drawing/2014/main" id="{78815A27-B198-4C62-945F-AD0A9807EAC0}"/>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39" name="Text Box 15">
          <a:extLst>
            <a:ext uri="{FF2B5EF4-FFF2-40B4-BE49-F238E27FC236}">
              <a16:creationId xmlns:a16="http://schemas.microsoft.com/office/drawing/2014/main" id="{50C69761-D322-46FE-824A-E058029ABEE8}"/>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40" name="Text Box 15">
          <a:extLst>
            <a:ext uri="{FF2B5EF4-FFF2-40B4-BE49-F238E27FC236}">
              <a16:creationId xmlns:a16="http://schemas.microsoft.com/office/drawing/2014/main" id="{3408EB01-F18F-4CE4-A68D-9D86C173BD49}"/>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41" name="Text Box 15">
          <a:extLst>
            <a:ext uri="{FF2B5EF4-FFF2-40B4-BE49-F238E27FC236}">
              <a16:creationId xmlns:a16="http://schemas.microsoft.com/office/drawing/2014/main" id="{9EA9866D-FB59-4B83-B928-924FA43C5384}"/>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42" name="Text Box 15">
          <a:extLst>
            <a:ext uri="{FF2B5EF4-FFF2-40B4-BE49-F238E27FC236}">
              <a16:creationId xmlns:a16="http://schemas.microsoft.com/office/drawing/2014/main" id="{E0E9DFE5-49AB-4B0F-A40E-704AB8DA648C}"/>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43" name="Text Box 15">
          <a:extLst>
            <a:ext uri="{FF2B5EF4-FFF2-40B4-BE49-F238E27FC236}">
              <a16:creationId xmlns:a16="http://schemas.microsoft.com/office/drawing/2014/main" id="{418E78C4-1EC2-499F-8D13-150CA6927259}"/>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144" name="Text Box 15">
          <a:extLst>
            <a:ext uri="{FF2B5EF4-FFF2-40B4-BE49-F238E27FC236}">
              <a16:creationId xmlns:a16="http://schemas.microsoft.com/office/drawing/2014/main" id="{2985C2DB-66B3-4E1A-B655-2A86BE0E3FAB}"/>
            </a:ext>
          </a:extLst>
        </xdr:cNvPr>
        <xdr:cNvSpPr txBox="1">
          <a:spLocks noChangeArrowheads="1"/>
        </xdr:cNvSpPr>
      </xdr:nvSpPr>
      <xdr:spPr bwMode="auto">
        <a:xfrm>
          <a:off x="34414595"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145" name="Text Box 15">
          <a:extLst>
            <a:ext uri="{FF2B5EF4-FFF2-40B4-BE49-F238E27FC236}">
              <a16:creationId xmlns:a16="http://schemas.microsoft.com/office/drawing/2014/main" id="{D6EB5135-2DFE-46E9-9545-89F3D6E7916F}"/>
            </a:ext>
          </a:extLst>
        </xdr:cNvPr>
        <xdr:cNvSpPr txBox="1">
          <a:spLocks noChangeArrowheads="1"/>
        </xdr:cNvSpPr>
      </xdr:nvSpPr>
      <xdr:spPr bwMode="auto">
        <a:xfrm>
          <a:off x="36815280" y="1451735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46" name="Text Box 15">
          <a:extLst>
            <a:ext uri="{FF2B5EF4-FFF2-40B4-BE49-F238E27FC236}">
              <a16:creationId xmlns:a16="http://schemas.microsoft.com/office/drawing/2014/main" id="{CAA1EC80-4A00-430C-B2E1-E3952BBC0737}"/>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47" name="Text Box 16">
          <a:extLst>
            <a:ext uri="{FF2B5EF4-FFF2-40B4-BE49-F238E27FC236}">
              <a16:creationId xmlns:a16="http://schemas.microsoft.com/office/drawing/2014/main" id="{479B42EF-A8B3-416D-904B-55BB53A6F52A}"/>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48" name="Text Box 17">
          <a:extLst>
            <a:ext uri="{FF2B5EF4-FFF2-40B4-BE49-F238E27FC236}">
              <a16:creationId xmlns:a16="http://schemas.microsoft.com/office/drawing/2014/main" id="{FE111805-3D6C-4C01-8A7E-E4A7FEED3CE5}"/>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49" name="Text Box 18">
          <a:extLst>
            <a:ext uri="{FF2B5EF4-FFF2-40B4-BE49-F238E27FC236}">
              <a16:creationId xmlns:a16="http://schemas.microsoft.com/office/drawing/2014/main" id="{1691B8C9-6907-4B53-91DD-6F5FF455D003}"/>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50" name="Text Box 19">
          <a:extLst>
            <a:ext uri="{FF2B5EF4-FFF2-40B4-BE49-F238E27FC236}">
              <a16:creationId xmlns:a16="http://schemas.microsoft.com/office/drawing/2014/main" id="{E0C7236A-C8AC-48BF-83F7-89874C37F978}"/>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51" name="Text Box 16">
          <a:extLst>
            <a:ext uri="{FF2B5EF4-FFF2-40B4-BE49-F238E27FC236}">
              <a16:creationId xmlns:a16="http://schemas.microsoft.com/office/drawing/2014/main" id="{69E98793-E16D-4077-9BFD-A81BEC888504}"/>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52" name="Text Box 17">
          <a:extLst>
            <a:ext uri="{FF2B5EF4-FFF2-40B4-BE49-F238E27FC236}">
              <a16:creationId xmlns:a16="http://schemas.microsoft.com/office/drawing/2014/main" id="{9F2F5890-967B-4D62-B0A7-6818D4F7D70B}"/>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4153" name="Text Box 18">
          <a:extLst>
            <a:ext uri="{FF2B5EF4-FFF2-40B4-BE49-F238E27FC236}">
              <a16:creationId xmlns:a16="http://schemas.microsoft.com/office/drawing/2014/main" id="{209A7966-FC36-4090-8302-13F095743C8E}"/>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54" name="Text Box 15">
          <a:extLst>
            <a:ext uri="{FF2B5EF4-FFF2-40B4-BE49-F238E27FC236}">
              <a16:creationId xmlns:a16="http://schemas.microsoft.com/office/drawing/2014/main" id="{CDCDE6A8-394B-4876-AD68-86F3B75C3ABA}"/>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55" name="Text Box 16">
          <a:extLst>
            <a:ext uri="{FF2B5EF4-FFF2-40B4-BE49-F238E27FC236}">
              <a16:creationId xmlns:a16="http://schemas.microsoft.com/office/drawing/2014/main" id="{44BFF915-6F5A-4EB5-9C1D-6565923099EF}"/>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56" name="Text Box 17">
          <a:extLst>
            <a:ext uri="{FF2B5EF4-FFF2-40B4-BE49-F238E27FC236}">
              <a16:creationId xmlns:a16="http://schemas.microsoft.com/office/drawing/2014/main" id="{506DD1BD-FA9F-4FA2-9924-CBB9246C60F4}"/>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57" name="Text Box 18">
          <a:extLst>
            <a:ext uri="{FF2B5EF4-FFF2-40B4-BE49-F238E27FC236}">
              <a16:creationId xmlns:a16="http://schemas.microsoft.com/office/drawing/2014/main" id="{A0D48035-BBA0-461C-98D5-98DED4B66A58}"/>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58" name="Text Box 19">
          <a:extLst>
            <a:ext uri="{FF2B5EF4-FFF2-40B4-BE49-F238E27FC236}">
              <a16:creationId xmlns:a16="http://schemas.microsoft.com/office/drawing/2014/main" id="{0ED415A9-D5C5-4D2D-80F8-43CEA0883B9D}"/>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59" name="Text Box 16">
          <a:extLst>
            <a:ext uri="{FF2B5EF4-FFF2-40B4-BE49-F238E27FC236}">
              <a16:creationId xmlns:a16="http://schemas.microsoft.com/office/drawing/2014/main" id="{A98B2452-2C04-4248-80B9-F575DCD19F5C}"/>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160" name="Text Box 17">
          <a:extLst>
            <a:ext uri="{FF2B5EF4-FFF2-40B4-BE49-F238E27FC236}">
              <a16:creationId xmlns:a16="http://schemas.microsoft.com/office/drawing/2014/main" id="{03CC60B7-48D4-489A-AF69-1E5DE6CF99DE}"/>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34</xdr:row>
      <xdr:rowOff>644525</xdr:rowOff>
    </xdr:from>
    <xdr:ext cx="95250" cy="171450"/>
    <xdr:sp macro="" textlink="">
      <xdr:nvSpPr>
        <xdr:cNvPr id="4161" name="Text Box 18">
          <a:extLst>
            <a:ext uri="{FF2B5EF4-FFF2-40B4-BE49-F238E27FC236}">
              <a16:creationId xmlns:a16="http://schemas.microsoft.com/office/drawing/2014/main" id="{4DCBD795-B3FD-467F-A2D0-7DA2B5FEFC28}"/>
            </a:ext>
          </a:extLst>
        </xdr:cNvPr>
        <xdr:cNvSpPr txBox="1">
          <a:spLocks noChangeArrowheads="1"/>
        </xdr:cNvSpPr>
      </xdr:nvSpPr>
      <xdr:spPr bwMode="auto">
        <a:xfrm>
          <a:off x="34286007" y="164127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62" name="Text Box 15">
          <a:extLst>
            <a:ext uri="{FF2B5EF4-FFF2-40B4-BE49-F238E27FC236}">
              <a16:creationId xmlns:a16="http://schemas.microsoft.com/office/drawing/2014/main" id="{9388130A-21AB-4D4F-89D4-2ECB2566C31B}"/>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63" name="Text Box 15">
          <a:extLst>
            <a:ext uri="{FF2B5EF4-FFF2-40B4-BE49-F238E27FC236}">
              <a16:creationId xmlns:a16="http://schemas.microsoft.com/office/drawing/2014/main" id="{18DA70F4-7E69-488A-80FB-086F5F44708F}"/>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64" name="Text Box 15">
          <a:extLst>
            <a:ext uri="{FF2B5EF4-FFF2-40B4-BE49-F238E27FC236}">
              <a16:creationId xmlns:a16="http://schemas.microsoft.com/office/drawing/2014/main" id="{E76D4CCE-D6BA-4E64-AF88-4FB9B37A3C03}"/>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165" name="Text Box 15">
          <a:extLst>
            <a:ext uri="{FF2B5EF4-FFF2-40B4-BE49-F238E27FC236}">
              <a16:creationId xmlns:a16="http://schemas.microsoft.com/office/drawing/2014/main" id="{2F8C1251-52BD-4203-8E6E-9F7691F449BE}"/>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66" name="Text Box 15">
          <a:extLst>
            <a:ext uri="{FF2B5EF4-FFF2-40B4-BE49-F238E27FC236}">
              <a16:creationId xmlns:a16="http://schemas.microsoft.com/office/drawing/2014/main" id="{D1A58CB2-8F3A-4C48-8C7D-1FD72930B987}"/>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67" name="Text Box 15">
          <a:extLst>
            <a:ext uri="{FF2B5EF4-FFF2-40B4-BE49-F238E27FC236}">
              <a16:creationId xmlns:a16="http://schemas.microsoft.com/office/drawing/2014/main" id="{B952A9CD-5E25-481B-8109-476DCFFAB094}"/>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168" name="Text Box 15">
          <a:extLst>
            <a:ext uri="{FF2B5EF4-FFF2-40B4-BE49-F238E27FC236}">
              <a16:creationId xmlns:a16="http://schemas.microsoft.com/office/drawing/2014/main" id="{4939A2E5-8209-41E6-A6F9-37B9906EC2A9}"/>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69" name="Text Box 15">
          <a:extLst>
            <a:ext uri="{FF2B5EF4-FFF2-40B4-BE49-F238E27FC236}">
              <a16:creationId xmlns:a16="http://schemas.microsoft.com/office/drawing/2014/main" id="{4ABD9B5E-D2C1-4D41-92C8-2FF6F7D7BE53}"/>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70" name="Text Box 15">
          <a:extLst>
            <a:ext uri="{FF2B5EF4-FFF2-40B4-BE49-F238E27FC236}">
              <a16:creationId xmlns:a16="http://schemas.microsoft.com/office/drawing/2014/main" id="{A5A66B04-148C-4A8B-8374-8EFE4E299040}"/>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71" name="Text Box 16">
          <a:extLst>
            <a:ext uri="{FF2B5EF4-FFF2-40B4-BE49-F238E27FC236}">
              <a16:creationId xmlns:a16="http://schemas.microsoft.com/office/drawing/2014/main" id="{25957E8F-65A7-4E21-9B65-D9AE5F4BF4C5}"/>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72" name="Text Box 17">
          <a:extLst>
            <a:ext uri="{FF2B5EF4-FFF2-40B4-BE49-F238E27FC236}">
              <a16:creationId xmlns:a16="http://schemas.microsoft.com/office/drawing/2014/main" id="{ED949645-8B62-44A0-882B-9B90D149DB98}"/>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73" name="Text Box 18">
          <a:extLst>
            <a:ext uri="{FF2B5EF4-FFF2-40B4-BE49-F238E27FC236}">
              <a16:creationId xmlns:a16="http://schemas.microsoft.com/office/drawing/2014/main" id="{FF2E9012-D046-4B28-AED9-1BDDF9E21392}"/>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74" name="Text Box 19">
          <a:extLst>
            <a:ext uri="{FF2B5EF4-FFF2-40B4-BE49-F238E27FC236}">
              <a16:creationId xmlns:a16="http://schemas.microsoft.com/office/drawing/2014/main" id="{479436AB-3032-473E-99DA-E02ABCE3C67C}"/>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75" name="Text Box 16">
          <a:extLst>
            <a:ext uri="{FF2B5EF4-FFF2-40B4-BE49-F238E27FC236}">
              <a16:creationId xmlns:a16="http://schemas.microsoft.com/office/drawing/2014/main" id="{FC0CD913-6850-49B7-9BB2-D9EF8A1DE9CF}"/>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76" name="Text Box 17">
          <a:extLst>
            <a:ext uri="{FF2B5EF4-FFF2-40B4-BE49-F238E27FC236}">
              <a16:creationId xmlns:a16="http://schemas.microsoft.com/office/drawing/2014/main" id="{B4787EED-F5CC-4F96-B463-C5D252D06562}"/>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34</xdr:row>
      <xdr:rowOff>15875</xdr:rowOff>
    </xdr:from>
    <xdr:ext cx="95250" cy="171450"/>
    <xdr:sp macro="" textlink="">
      <xdr:nvSpPr>
        <xdr:cNvPr id="4177" name="Text Box 18">
          <a:extLst>
            <a:ext uri="{FF2B5EF4-FFF2-40B4-BE49-F238E27FC236}">
              <a16:creationId xmlns:a16="http://schemas.microsoft.com/office/drawing/2014/main" id="{310A24E2-00A9-40B0-90F4-D595BA1A8AE1}"/>
            </a:ext>
          </a:extLst>
        </xdr:cNvPr>
        <xdr:cNvSpPr txBox="1">
          <a:spLocks noChangeArrowheads="1"/>
        </xdr:cNvSpPr>
      </xdr:nvSpPr>
      <xdr:spPr bwMode="auto">
        <a:xfrm>
          <a:off x="36816867"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178" name="Text Box 15">
          <a:extLst>
            <a:ext uri="{FF2B5EF4-FFF2-40B4-BE49-F238E27FC236}">
              <a16:creationId xmlns:a16="http://schemas.microsoft.com/office/drawing/2014/main" id="{CD6431A7-927E-4DDC-9C57-95E98219E096}"/>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79" name="Text Box 16">
          <a:extLst>
            <a:ext uri="{FF2B5EF4-FFF2-40B4-BE49-F238E27FC236}">
              <a16:creationId xmlns:a16="http://schemas.microsoft.com/office/drawing/2014/main" id="{5A9BC91E-7608-4001-85ED-22E91B094DD9}"/>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80" name="Text Box 17">
          <a:extLst>
            <a:ext uri="{FF2B5EF4-FFF2-40B4-BE49-F238E27FC236}">
              <a16:creationId xmlns:a16="http://schemas.microsoft.com/office/drawing/2014/main" id="{0AD09350-912F-4D90-9CD6-3C8028E0A7AF}"/>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81" name="Text Box 18">
          <a:extLst>
            <a:ext uri="{FF2B5EF4-FFF2-40B4-BE49-F238E27FC236}">
              <a16:creationId xmlns:a16="http://schemas.microsoft.com/office/drawing/2014/main" id="{492D7026-FDA5-48FC-8942-3877F0971F3D}"/>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82" name="Text Box 19">
          <a:extLst>
            <a:ext uri="{FF2B5EF4-FFF2-40B4-BE49-F238E27FC236}">
              <a16:creationId xmlns:a16="http://schemas.microsoft.com/office/drawing/2014/main" id="{ED298F92-588A-4A86-BB99-3143811B0136}"/>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83" name="Text Box 16">
          <a:extLst>
            <a:ext uri="{FF2B5EF4-FFF2-40B4-BE49-F238E27FC236}">
              <a16:creationId xmlns:a16="http://schemas.microsoft.com/office/drawing/2014/main" id="{4ACE609A-E98C-4612-95A7-3F94629F8D70}"/>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184" name="Text Box 17">
          <a:extLst>
            <a:ext uri="{FF2B5EF4-FFF2-40B4-BE49-F238E27FC236}">
              <a16:creationId xmlns:a16="http://schemas.microsoft.com/office/drawing/2014/main" id="{C282561B-6C5E-4C6A-AC89-23ECBE34232C}"/>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34</xdr:row>
      <xdr:rowOff>15875</xdr:rowOff>
    </xdr:from>
    <xdr:ext cx="95250" cy="171450"/>
    <xdr:sp macro="" textlink="">
      <xdr:nvSpPr>
        <xdr:cNvPr id="4185" name="Text Box 18">
          <a:extLst>
            <a:ext uri="{FF2B5EF4-FFF2-40B4-BE49-F238E27FC236}">
              <a16:creationId xmlns:a16="http://schemas.microsoft.com/office/drawing/2014/main" id="{FF301C5F-E5C8-4737-902F-8CDC0C3692A1}"/>
            </a:ext>
          </a:extLst>
        </xdr:cNvPr>
        <xdr:cNvSpPr txBox="1">
          <a:spLocks noChangeArrowheads="1"/>
        </xdr:cNvSpPr>
      </xdr:nvSpPr>
      <xdr:spPr bwMode="auto">
        <a:xfrm>
          <a:off x="36816867"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186" name="Text Box 15">
          <a:extLst>
            <a:ext uri="{FF2B5EF4-FFF2-40B4-BE49-F238E27FC236}">
              <a16:creationId xmlns:a16="http://schemas.microsoft.com/office/drawing/2014/main" id="{DAAAD38A-5E42-4BEC-8DEB-550653510C82}"/>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87" name="Text Box 15">
          <a:extLst>
            <a:ext uri="{FF2B5EF4-FFF2-40B4-BE49-F238E27FC236}">
              <a16:creationId xmlns:a16="http://schemas.microsoft.com/office/drawing/2014/main" id="{0DCAB8B2-258F-4B5C-840C-9F14EFFB639B}"/>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88" name="Text Box 15">
          <a:extLst>
            <a:ext uri="{FF2B5EF4-FFF2-40B4-BE49-F238E27FC236}">
              <a16:creationId xmlns:a16="http://schemas.microsoft.com/office/drawing/2014/main" id="{A40E7326-E343-4627-B938-D54EDE800897}"/>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89" name="Text Box 15">
          <a:extLst>
            <a:ext uri="{FF2B5EF4-FFF2-40B4-BE49-F238E27FC236}">
              <a16:creationId xmlns:a16="http://schemas.microsoft.com/office/drawing/2014/main" id="{7FD2C340-C72B-48F8-AB5C-3743EC8B3F57}"/>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90" name="Text Box 15">
          <a:extLst>
            <a:ext uri="{FF2B5EF4-FFF2-40B4-BE49-F238E27FC236}">
              <a16:creationId xmlns:a16="http://schemas.microsoft.com/office/drawing/2014/main" id="{E3E674D2-44D5-4EE1-AF27-9752BB83BBB8}"/>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91" name="Text Box 15">
          <a:extLst>
            <a:ext uri="{FF2B5EF4-FFF2-40B4-BE49-F238E27FC236}">
              <a16:creationId xmlns:a16="http://schemas.microsoft.com/office/drawing/2014/main" id="{DCA14A0F-D26A-4122-A9CF-8DF974E4459E}"/>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92" name="Text Box 15">
          <a:extLst>
            <a:ext uri="{FF2B5EF4-FFF2-40B4-BE49-F238E27FC236}">
              <a16:creationId xmlns:a16="http://schemas.microsoft.com/office/drawing/2014/main" id="{61BCC860-0FD0-495B-BCF0-1C27A98DE31D}"/>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93" name="Text Box 15">
          <a:extLst>
            <a:ext uri="{FF2B5EF4-FFF2-40B4-BE49-F238E27FC236}">
              <a16:creationId xmlns:a16="http://schemas.microsoft.com/office/drawing/2014/main" id="{BA12F940-F7E4-491C-B869-5886E2471D7D}"/>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94" name="Text Box 15">
          <a:extLst>
            <a:ext uri="{FF2B5EF4-FFF2-40B4-BE49-F238E27FC236}">
              <a16:creationId xmlns:a16="http://schemas.microsoft.com/office/drawing/2014/main" id="{6888338C-F6B7-4684-8186-445110A38D38}"/>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195" name="Text Box 15">
          <a:extLst>
            <a:ext uri="{FF2B5EF4-FFF2-40B4-BE49-F238E27FC236}">
              <a16:creationId xmlns:a16="http://schemas.microsoft.com/office/drawing/2014/main" id="{0D8EEED6-B5A3-471C-A603-814281769B9C}"/>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96" name="Text Box 15">
          <a:extLst>
            <a:ext uri="{FF2B5EF4-FFF2-40B4-BE49-F238E27FC236}">
              <a16:creationId xmlns:a16="http://schemas.microsoft.com/office/drawing/2014/main" id="{A67BA382-D672-44FE-AA4A-E74BB0E2A55E}"/>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97" name="Text Box 15">
          <a:extLst>
            <a:ext uri="{FF2B5EF4-FFF2-40B4-BE49-F238E27FC236}">
              <a16:creationId xmlns:a16="http://schemas.microsoft.com/office/drawing/2014/main" id="{371EA7D3-CA14-4BA5-8EAE-FB3616F198D2}"/>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98" name="Text Box 15">
          <a:extLst>
            <a:ext uri="{FF2B5EF4-FFF2-40B4-BE49-F238E27FC236}">
              <a16:creationId xmlns:a16="http://schemas.microsoft.com/office/drawing/2014/main" id="{F566301F-11BC-41D9-830F-AEEDE61CA3B3}"/>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199" name="Text Box 15">
          <a:extLst>
            <a:ext uri="{FF2B5EF4-FFF2-40B4-BE49-F238E27FC236}">
              <a16:creationId xmlns:a16="http://schemas.microsoft.com/office/drawing/2014/main" id="{D25839EA-BC7A-4610-AD94-882E559D204E}"/>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00" name="Text Box 15">
          <a:extLst>
            <a:ext uri="{FF2B5EF4-FFF2-40B4-BE49-F238E27FC236}">
              <a16:creationId xmlns:a16="http://schemas.microsoft.com/office/drawing/2014/main" id="{DEDE4E85-17B5-4B0F-AF97-370DC15B5F76}"/>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01" name="Text Box 15">
          <a:extLst>
            <a:ext uri="{FF2B5EF4-FFF2-40B4-BE49-F238E27FC236}">
              <a16:creationId xmlns:a16="http://schemas.microsoft.com/office/drawing/2014/main" id="{334F39BE-B2F8-4740-94B6-22F8AB0FC977}"/>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02" name="Text Box 15">
          <a:extLst>
            <a:ext uri="{FF2B5EF4-FFF2-40B4-BE49-F238E27FC236}">
              <a16:creationId xmlns:a16="http://schemas.microsoft.com/office/drawing/2014/main" id="{88397E3F-AB4F-4F0A-B165-C42321D2230A}"/>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03" name="Text Box 15">
          <a:extLst>
            <a:ext uri="{FF2B5EF4-FFF2-40B4-BE49-F238E27FC236}">
              <a16:creationId xmlns:a16="http://schemas.microsoft.com/office/drawing/2014/main" id="{7A15F6C2-7B96-49BF-83B7-E43B03F257DA}"/>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04" name="Text Box 15">
          <a:extLst>
            <a:ext uri="{FF2B5EF4-FFF2-40B4-BE49-F238E27FC236}">
              <a16:creationId xmlns:a16="http://schemas.microsoft.com/office/drawing/2014/main" id="{61E08C48-08A9-4C4B-B54A-0FB97588EED1}"/>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05" name="Text Box 15">
          <a:extLst>
            <a:ext uri="{FF2B5EF4-FFF2-40B4-BE49-F238E27FC236}">
              <a16:creationId xmlns:a16="http://schemas.microsoft.com/office/drawing/2014/main" id="{BC30DEE6-66C1-4F41-A8D2-7F33E4107BFD}"/>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06" name="Text Box 15">
          <a:extLst>
            <a:ext uri="{FF2B5EF4-FFF2-40B4-BE49-F238E27FC236}">
              <a16:creationId xmlns:a16="http://schemas.microsoft.com/office/drawing/2014/main" id="{41C25183-892F-40F6-9CE7-7EB7CDCF4D5C}"/>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07" name="Text Box 15">
          <a:extLst>
            <a:ext uri="{FF2B5EF4-FFF2-40B4-BE49-F238E27FC236}">
              <a16:creationId xmlns:a16="http://schemas.microsoft.com/office/drawing/2014/main" id="{7547E394-36C5-485A-98DB-6496049CC1F6}"/>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33</xdr:row>
      <xdr:rowOff>1171575</xdr:rowOff>
    </xdr:from>
    <xdr:ext cx="95250" cy="442269"/>
    <xdr:sp macro="" textlink="">
      <xdr:nvSpPr>
        <xdr:cNvPr id="4208" name="Text Box 15">
          <a:extLst>
            <a:ext uri="{FF2B5EF4-FFF2-40B4-BE49-F238E27FC236}">
              <a16:creationId xmlns:a16="http://schemas.microsoft.com/office/drawing/2014/main" id="{D9FF5715-2E30-49C7-9D8E-E82F64FEC7B3}"/>
            </a:ext>
          </a:extLst>
        </xdr:cNvPr>
        <xdr:cNvSpPr txBox="1">
          <a:spLocks noChangeArrowheads="1"/>
        </xdr:cNvSpPr>
      </xdr:nvSpPr>
      <xdr:spPr bwMode="auto">
        <a:xfrm>
          <a:off x="3651683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33</xdr:row>
      <xdr:rowOff>771525</xdr:rowOff>
    </xdr:from>
    <xdr:ext cx="95250" cy="442269"/>
    <xdr:sp macro="" textlink="">
      <xdr:nvSpPr>
        <xdr:cNvPr id="4209" name="Text Box 15">
          <a:extLst>
            <a:ext uri="{FF2B5EF4-FFF2-40B4-BE49-F238E27FC236}">
              <a16:creationId xmlns:a16="http://schemas.microsoft.com/office/drawing/2014/main" id="{4388234B-C6BA-49F7-953E-7A35B287DBFD}"/>
            </a:ext>
          </a:extLst>
        </xdr:cNvPr>
        <xdr:cNvSpPr txBox="1">
          <a:spLocks noChangeArrowheads="1"/>
        </xdr:cNvSpPr>
      </xdr:nvSpPr>
      <xdr:spPr bwMode="auto">
        <a:xfrm>
          <a:off x="3666923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10" name="Text Box 15">
          <a:extLst>
            <a:ext uri="{FF2B5EF4-FFF2-40B4-BE49-F238E27FC236}">
              <a16:creationId xmlns:a16="http://schemas.microsoft.com/office/drawing/2014/main" id="{79B09393-7786-448C-855F-61DA5ADF0CE8}"/>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11" name="Text Box 15">
          <a:extLst>
            <a:ext uri="{FF2B5EF4-FFF2-40B4-BE49-F238E27FC236}">
              <a16:creationId xmlns:a16="http://schemas.microsoft.com/office/drawing/2014/main" id="{05BECE4A-FFCA-4D97-A167-F47EBD1F4A58}"/>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12" name="Text Box 15">
          <a:extLst>
            <a:ext uri="{FF2B5EF4-FFF2-40B4-BE49-F238E27FC236}">
              <a16:creationId xmlns:a16="http://schemas.microsoft.com/office/drawing/2014/main" id="{053ADF90-B440-480A-B3E6-E89A1B23EDE6}"/>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13" name="Text Box 15">
          <a:extLst>
            <a:ext uri="{FF2B5EF4-FFF2-40B4-BE49-F238E27FC236}">
              <a16:creationId xmlns:a16="http://schemas.microsoft.com/office/drawing/2014/main" id="{82D81DF5-22CC-4137-9E47-D48974ADB328}"/>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14" name="Text Box 15">
          <a:extLst>
            <a:ext uri="{FF2B5EF4-FFF2-40B4-BE49-F238E27FC236}">
              <a16:creationId xmlns:a16="http://schemas.microsoft.com/office/drawing/2014/main" id="{F9795FA4-C8B6-4EFF-B6C2-4234EC30F7D5}"/>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15" name="Text Box 15">
          <a:extLst>
            <a:ext uri="{FF2B5EF4-FFF2-40B4-BE49-F238E27FC236}">
              <a16:creationId xmlns:a16="http://schemas.microsoft.com/office/drawing/2014/main" id="{ACCD504A-1D9C-4C0A-AD6E-90A8C1DDBE73}"/>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16" name="Text Box 15">
          <a:extLst>
            <a:ext uri="{FF2B5EF4-FFF2-40B4-BE49-F238E27FC236}">
              <a16:creationId xmlns:a16="http://schemas.microsoft.com/office/drawing/2014/main" id="{06390B0F-CD4A-4E44-A601-F96038714133}"/>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17" name="Text Box 15">
          <a:extLst>
            <a:ext uri="{FF2B5EF4-FFF2-40B4-BE49-F238E27FC236}">
              <a16:creationId xmlns:a16="http://schemas.microsoft.com/office/drawing/2014/main" id="{E1923631-E4D4-47BC-B481-1B209935F269}"/>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18" name="Text Box 15">
          <a:extLst>
            <a:ext uri="{FF2B5EF4-FFF2-40B4-BE49-F238E27FC236}">
              <a16:creationId xmlns:a16="http://schemas.microsoft.com/office/drawing/2014/main" id="{5DF4D0A2-65DA-416E-97FD-167B5B1E07F0}"/>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19" name="Text Box 16">
          <a:extLst>
            <a:ext uri="{FF2B5EF4-FFF2-40B4-BE49-F238E27FC236}">
              <a16:creationId xmlns:a16="http://schemas.microsoft.com/office/drawing/2014/main" id="{2088D280-7703-43F2-958D-590916E0A191}"/>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20" name="Text Box 17">
          <a:extLst>
            <a:ext uri="{FF2B5EF4-FFF2-40B4-BE49-F238E27FC236}">
              <a16:creationId xmlns:a16="http://schemas.microsoft.com/office/drawing/2014/main" id="{99914AE9-6AB2-4EB4-AF59-E0E62443B63D}"/>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21" name="Text Box 18">
          <a:extLst>
            <a:ext uri="{FF2B5EF4-FFF2-40B4-BE49-F238E27FC236}">
              <a16:creationId xmlns:a16="http://schemas.microsoft.com/office/drawing/2014/main" id="{1FDEFA65-7B1C-4AB0-A4BE-BAFA0AB8AFF0}"/>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22" name="Text Box 19">
          <a:extLst>
            <a:ext uri="{FF2B5EF4-FFF2-40B4-BE49-F238E27FC236}">
              <a16:creationId xmlns:a16="http://schemas.microsoft.com/office/drawing/2014/main" id="{78F8EE11-7E8B-4F4D-AE8B-688F06913CF9}"/>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23" name="Text Box 15">
          <a:extLst>
            <a:ext uri="{FF2B5EF4-FFF2-40B4-BE49-F238E27FC236}">
              <a16:creationId xmlns:a16="http://schemas.microsoft.com/office/drawing/2014/main" id="{42D9C541-34F2-413A-842C-7841E5DE9018}"/>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24" name="Text Box 16">
          <a:extLst>
            <a:ext uri="{FF2B5EF4-FFF2-40B4-BE49-F238E27FC236}">
              <a16:creationId xmlns:a16="http://schemas.microsoft.com/office/drawing/2014/main" id="{20DFF0C5-33D0-418C-9EF3-7FF49F6710E8}"/>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25" name="Text Box 17">
          <a:extLst>
            <a:ext uri="{FF2B5EF4-FFF2-40B4-BE49-F238E27FC236}">
              <a16:creationId xmlns:a16="http://schemas.microsoft.com/office/drawing/2014/main" id="{3E231907-A30E-4D8C-967F-A713EEE206B1}"/>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4226" name="Text Box 18">
          <a:extLst>
            <a:ext uri="{FF2B5EF4-FFF2-40B4-BE49-F238E27FC236}">
              <a16:creationId xmlns:a16="http://schemas.microsoft.com/office/drawing/2014/main" id="{5D483833-5830-41B5-A1FA-BED0B7CE9D66}"/>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227" name="Text Box 15">
          <a:extLst>
            <a:ext uri="{FF2B5EF4-FFF2-40B4-BE49-F238E27FC236}">
              <a16:creationId xmlns:a16="http://schemas.microsoft.com/office/drawing/2014/main" id="{7D47569C-1390-4EBB-84B1-479F5A0A84EB}"/>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28" name="Text Box 15">
          <a:extLst>
            <a:ext uri="{FF2B5EF4-FFF2-40B4-BE49-F238E27FC236}">
              <a16:creationId xmlns:a16="http://schemas.microsoft.com/office/drawing/2014/main" id="{76E667B4-2E33-41B2-BC39-F281DE6D0ACF}"/>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29" name="Text Box 15">
          <a:extLst>
            <a:ext uri="{FF2B5EF4-FFF2-40B4-BE49-F238E27FC236}">
              <a16:creationId xmlns:a16="http://schemas.microsoft.com/office/drawing/2014/main" id="{D8E03027-55C8-4FC4-B0CD-7814588A6D73}"/>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230" name="Text Box 15">
          <a:extLst>
            <a:ext uri="{FF2B5EF4-FFF2-40B4-BE49-F238E27FC236}">
              <a16:creationId xmlns:a16="http://schemas.microsoft.com/office/drawing/2014/main" id="{CD23E516-6905-434E-93C7-F5B080E5D680}"/>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31" name="Text Box 15">
          <a:extLst>
            <a:ext uri="{FF2B5EF4-FFF2-40B4-BE49-F238E27FC236}">
              <a16:creationId xmlns:a16="http://schemas.microsoft.com/office/drawing/2014/main" id="{1C987887-6398-46BE-A539-75F8455B6629}"/>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32" name="Text Box 16">
          <a:extLst>
            <a:ext uri="{FF2B5EF4-FFF2-40B4-BE49-F238E27FC236}">
              <a16:creationId xmlns:a16="http://schemas.microsoft.com/office/drawing/2014/main" id="{4C89AAD2-6078-407C-9EE7-71469E95B7AD}"/>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33" name="Text Box 17">
          <a:extLst>
            <a:ext uri="{FF2B5EF4-FFF2-40B4-BE49-F238E27FC236}">
              <a16:creationId xmlns:a16="http://schemas.microsoft.com/office/drawing/2014/main" id="{F1305075-B18B-4037-86FF-AD5A9F4148E9}"/>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34" name="Text Box 18">
          <a:extLst>
            <a:ext uri="{FF2B5EF4-FFF2-40B4-BE49-F238E27FC236}">
              <a16:creationId xmlns:a16="http://schemas.microsoft.com/office/drawing/2014/main" id="{3D2DFB1C-A2A4-4075-9323-CBF858237CD9}"/>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35" name="Text Box 19">
          <a:extLst>
            <a:ext uri="{FF2B5EF4-FFF2-40B4-BE49-F238E27FC236}">
              <a16:creationId xmlns:a16="http://schemas.microsoft.com/office/drawing/2014/main" id="{1453D90C-3B6A-4DF6-A949-50CAA42D30C6}"/>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36" name="Text Box 15">
          <a:extLst>
            <a:ext uri="{FF2B5EF4-FFF2-40B4-BE49-F238E27FC236}">
              <a16:creationId xmlns:a16="http://schemas.microsoft.com/office/drawing/2014/main" id="{2AC30804-41B8-450C-8745-39A9484200C0}"/>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37" name="Text Box 16">
          <a:extLst>
            <a:ext uri="{FF2B5EF4-FFF2-40B4-BE49-F238E27FC236}">
              <a16:creationId xmlns:a16="http://schemas.microsoft.com/office/drawing/2014/main" id="{CA127A1F-1796-4412-BAA1-A8569D6856E5}"/>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38" name="Text Box 17">
          <a:extLst>
            <a:ext uri="{FF2B5EF4-FFF2-40B4-BE49-F238E27FC236}">
              <a16:creationId xmlns:a16="http://schemas.microsoft.com/office/drawing/2014/main" id="{E1FBBA9C-660D-4406-9A82-79582D0E0A94}"/>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34</xdr:row>
      <xdr:rowOff>711200</xdr:rowOff>
    </xdr:from>
    <xdr:ext cx="95250" cy="171450"/>
    <xdr:sp macro="" textlink="">
      <xdr:nvSpPr>
        <xdr:cNvPr id="4239" name="Text Box 18">
          <a:extLst>
            <a:ext uri="{FF2B5EF4-FFF2-40B4-BE49-F238E27FC236}">
              <a16:creationId xmlns:a16="http://schemas.microsoft.com/office/drawing/2014/main" id="{2738CC8F-DFEE-45FE-B69F-2117F96F690E}"/>
            </a:ext>
          </a:extLst>
        </xdr:cNvPr>
        <xdr:cNvSpPr txBox="1">
          <a:spLocks noChangeArrowheads="1"/>
        </xdr:cNvSpPr>
      </xdr:nvSpPr>
      <xdr:spPr bwMode="auto">
        <a:xfrm>
          <a:off x="36821966" y="1641590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240" name="Text Box 15">
          <a:extLst>
            <a:ext uri="{FF2B5EF4-FFF2-40B4-BE49-F238E27FC236}">
              <a16:creationId xmlns:a16="http://schemas.microsoft.com/office/drawing/2014/main" id="{64DF9C2B-94F9-4903-AB25-1E5C7AFB72B0}"/>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41" name="Text Box 15">
          <a:extLst>
            <a:ext uri="{FF2B5EF4-FFF2-40B4-BE49-F238E27FC236}">
              <a16:creationId xmlns:a16="http://schemas.microsoft.com/office/drawing/2014/main" id="{04C46442-2B3A-421A-9519-F8BB73A2FF89}"/>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42" name="Text Box 15">
          <a:extLst>
            <a:ext uri="{FF2B5EF4-FFF2-40B4-BE49-F238E27FC236}">
              <a16:creationId xmlns:a16="http://schemas.microsoft.com/office/drawing/2014/main" id="{908C3781-0736-4EF8-9159-12C97110D823}"/>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243" name="Text Box 15">
          <a:extLst>
            <a:ext uri="{FF2B5EF4-FFF2-40B4-BE49-F238E27FC236}">
              <a16:creationId xmlns:a16="http://schemas.microsoft.com/office/drawing/2014/main" id="{240027FE-A654-4985-B666-F8986E7FB20E}"/>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44" name="Text Box 15">
          <a:extLst>
            <a:ext uri="{FF2B5EF4-FFF2-40B4-BE49-F238E27FC236}">
              <a16:creationId xmlns:a16="http://schemas.microsoft.com/office/drawing/2014/main" id="{718C4D41-78B3-463A-BF8E-AD86B06FE170}"/>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45" name="Text Box 15">
          <a:extLst>
            <a:ext uri="{FF2B5EF4-FFF2-40B4-BE49-F238E27FC236}">
              <a16:creationId xmlns:a16="http://schemas.microsoft.com/office/drawing/2014/main" id="{B8DA6650-E73F-428F-9913-60084BDADF58}"/>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246" name="Text Box 15">
          <a:extLst>
            <a:ext uri="{FF2B5EF4-FFF2-40B4-BE49-F238E27FC236}">
              <a16:creationId xmlns:a16="http://schemas.microsoft.com/office/drawing/2014/main" id="{6B649497-B2EB-4282-A31A-6E549B6E5BD1}"/>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47" name="Text Box 15">
          <a:extLst>
            <a:ext uri="{FF2B5EF4-FFF2-40B4-BE49-F238E27FC236}">
              <a16:creationId xmlns:a16="http://schemas.microsoft.com/office/drawing/2014/main" id="{1B983D8B-C5F9-4E5A-9D83-3AC23CB47452}"/>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48" name="Text Box 15">
          <a:extLst>
            <a:ext uri="{FF2B5EF4-FFF2-40B4-BE49-F238E27FC236}">
              <a16:creationId xmlns:a16="http://schemas.microsoft.com/office/drawing/2014/main" id="{42DBA5FC-574D-44BB-8CC7-36FBE3B1B2EC}"/>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249" name="Text Box 15">
          <a:extLst>
            <a:ext uri="{FF2B5EF4-FFF2-40B4-BE49-F238E27FC236}">
              <a16:creationId xmlns:a16="http://schemas.microsoft.com/office/drawing/2014/main" id="{BB12AEED-A998-4D93-BA1E-61ACD5F6C6E5}"/>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50" name="Text Box 15">
          <a:extLst>
            <a:ext uri="{FF2B5EF4-FFF2-40B4-BE49-F238E27FC236}">
              <a16:creationId xmlns:a16="http://schemas.microsoft.com/office/drawing/2014/main" id="{EC358836-5780-44C9-AC3E-302AA0565A47}"/>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251" name="Text Box 15">
          <a:extLst>
            <a:ext uri="{FF2B5EF4-FFF2-40B4-BE49-F238E27FC236}">
              <a16:creationId xmlns:a16="http://schemas.microsoft.com/office/drawing/2014/main" id="{B219DE51-9B9A-4DCF-8D77-6CB36905AAA7}"/>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52" name="Text Box 15">
          <a:extLst>
            <a:ext uri="{FF2B5EF4-FFF2-40B4-BE49-F238E27FC236}">
              <a16:creationId xmlns:a16="http://schemas.microsoft.com/office/drawing/2014/main" id="{07F56919-77C9-4DA3-B1E7-893DA531906C}"/>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53" name="Text Box 15">
          <a:extLst>
            <a:ext uri="{FF2B5EF4-FFF2-40B4-BE49-F238E27FC236}">
              <a16:creationId xmlns:a16="http://schemas.microsoft.com/office/drawing/2014/main" id="{DD280A1E-CA2B-476B-9045-A8C392747211}"/>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254" name="Text Box 15">
          <a:extLst>
            <a:ext uri="{FF2B5EF4-FFF2-40B4-BE49-F238E27FC236}">
              <a16:creationId xmlns:a16="http://schemas.microsoft.com/office/drawing/2014/main" id="{D590E539-F326-490C-A54A-FE9D11B77333}"/>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33</xdr:row>
      <xdr:rowOff>504825</xdr:rowOff>
    </xdr:from>
    <xdr:ext cx="95250" cy="442269"/>
    <xdr:sp macro="" textlink="">
      <xdr:nvSpPr>
        <xdr:cNvPr id="4255" name="Text Box 15">
          <a:extLst>
            <a:ext uri="{FF2B5EF4-FFF2-40B4-BE49-F238E27FC236}">
              <a16:creationId xmlns:a16="http://schemas.microsoft.com/office/drawing/2014/main" id="{EF198F07-9456-4188-B254-04AB61F00FBD}"/>
            </a:ext>
          </a:extLst>
        </xdr:cNvPr>
        <xdr:cNvSpPr txBox="1">
          <a:spLocks noChangeArrowheads="1"/>
        </xdr:cNvSpPr>
      </xdr:nvSpPr>
      <xdr:spPr bwMode="auto">
        <a:xfrm>
          <a:off x="36848954"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56" name="Text Box 15">
          <a:extLst>
            <a:ext uri="{FF2B5EF4-FFF2-40B4-BE49-F238E27FC236}">
              <a16:creationId xmlns:a16="http://schemas.microsoft.com/office/drawing/2014/main" id="{774BEBA1-46DE-4117-94A9-F3A5F1F978A0}"/>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257" name="Text Box 15">
          <a:extLst>
            <a:ext uri="{FF2B5EF4-FFF2-40B4-BE49-F238E27FC236}">
              <a16:creationId xmlns:a16="http://schemas.microsoft.com/office/drawing/2014/main" id="{6813F2E1-3DC0-466B-999F-56ACE1469634}"/>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58" name="Text Box 15">
          <a:extLst>
            <a:ext uri="{FF2B5EF4-FFF2-40B4-BE49-F238E27FC236}">
              <a16:creationId xmlns:a16="http://schemas.microsoft.com/office/drawing/2014/main" id="{C6F26347-9450-4CA0-BB67-692081C4BA08}"/>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259" name="Text Box 15">
          <a:extLst>
            <a:ext uri="{FF2B5EF4-FFF2-40B4-BE49-F238E27FC236}">
              <a16:creationId xmlns:a16="http://schemas.microsoft.com/office/drawing/2014/main" id="{1F1F53FE-A13D-408B-9C27-9B591EDB6BB2}"/>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34</xdr:row>
      <xdr:rowOff>219075</xdr:rowOff>
    </xdr:from>
    <xdr:ext cx="95250" cy="442269"/>
    <xdr:sp macro="" textlink="">
      <xdr:nvSpPr>
        <xdr:cNvPr id="4260" name="Text Box 15">
          <a:extLst>
            <a:ext uri="{FF2B5EF4-FFF2-40B4-BE49-F238E27FC236}">
              <a16:creationId xmlns:a16="http://schemas.microsoft.com/office/drawing/2014/main" id="{921F51CE-5C72-477C-964E-4CBEFB29CABA}"/>
            </a:ext>
          </a:extLst>
        </xdr:cNvPr>
        <xdr:cNvSpPr txBox="1">
          <a:spLocks noChangeArrowheads="1"/>
        </xdr:cNvSpPr>
      </xdr:nvSpPr>
      <xdr:spPr bwMode="auto">
        <a:xfrm>
          <a:off x="34379670" y="162095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61" name="Text Box 15">
          <a:extLst>
            <a:ext uri="{FF2B5EF4-FFF2-40B4-BE49-F238E27FC236}">
              <a16:creationId xmlns:a16="http://schemas.microsoft.com/office/drawing/2014/main" id="{9A4DCE75-62DF-45FC-88CE-EC720886A961}"/>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62" name="Text Box 15">
          <a:extLst>
            <a:ext uri="{FF2B5EF4-FFF2-40B4-BE49-F238E27FC236}">
              <a16:creationId xmlns:a16="http://schemas.microsoft.com/office/drawing/2014/main" id="{5A281CDC-128F-4173-BFCB-F7BAED197175}"/>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63" name="Text Box 16">
          <a:extLst>
            <a:ext uri="{FF2B5EF4-FFF2-40B4-BE49-F238E27FC236}">
              <a16:creationId xmlns:a16="http://schemas.microsoft.com/office/drawing/2014/main" id="{2321362E-0916-43EC-B490-B2C41BA1656F}"/>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64" name="Text Box 17">
          <a:extLst>
            <a:ext uri="{FF2B5EF4-FFF2-40B4-BE49-F238E27FC236}">
              <a16:creationId xmlns:a16="http://schemas.microsoft.com/office/drawing/2014/main" id="{7584DEA4-4D2B-42B5-A18E-1F6AC8420657}"/>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65" name="Text Box 18">
          <a:extLst>
            <a:ext uri="{FF2B5EF4-FFF2-40B4-BE49-F238E27FC236}">
              <a16:creationId xmlns:a16="http://schemas.microsoft.com/office/drawing/2014/main" id="{A8C8421D-F656-4C30-8B42-A6A7A1F64340}"/>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66" name="Text Box 19">
          <a:extLst>
            <a:ext uri="{FF2B5EF4-FFF2-40B4-BE49-F238E27FC236}">
              <a16:creationId xmlns:a16="http://schemas.microsoft.com/office/drawing/2014/main" id="{290D10D5-ED42-407F-BF2E-B1CBE3000F82}"/>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67" name="Text Box 16">
          <a:extLst>
            <a:ext uri="{FF2B5EF4-FFF2-40B4-BE49-F238E27FC236}">
              <a16:creationId xmlns:a16="http://schemas.microsoft.com/office/drawing/2014/main" id="{8EF8FB63-DC4E-4AFF-94FD-1D60121E077B}"/>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268" name="Text Box 17">
          <a:extLst>
            <a:ext uri="{FF2B5EF4-FFF2-40B4-BE49-F238E27FC236}">
              <a16:creationId xmlns:a16="http://schemas.microsoft.com/office/drawing/2014/main" id="{69D2CE3E-DD13-47B2-81F4-C77CB9FD80E0}"/>
            </a:ext>
          </a:extLst>
        </xdr:cNvPr>
        <xdr:cNvSpPr txBox="1">
          <a:spLocks noChangeArrowheads="1"/>
        </xdr:cNvSpPr>
      </xdr:nvSpPr>
      <xdr:spPr bwMode="auto">
        <a:xfrm>
          <a:off x="34414595"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4269" name="Text Box 18">
          <a:extLst>
            <a:ext uri="{FF2B5EF4-FFF2-40B4-BE49-F238E27FC236}">
              <a16:creationId xmlns:a16="http://schemas.microsoft.com/office/drawing/2014/main" id="{BB198B8A-123A-4F4E-A555-86BF7DCDAB8E}"/>
            </a:ext>
          </a:extLst>
        </xdr:cNvPr>
        <xdr:cNvSpPr txBox="1">
          <a:spLocks noChangeArrowheads="1"/>
        </xdr:cNvSpPr>
      </xdr:nvSpPr>
      <xdr:spPr bwMode="auto">
        <a:xfrm>
          <a:off x="34416182"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0" name="Text Box 16">
          <a:extLst>
            <a:ext uri="{FF2B5EF4-FFF2-40B4-BE49-F238E27FC236}">
              <a16:creationId xmlns:a16="http://schemas.microsoft.com/office/drawing/2014/main" id="{7C83728C-8826-41E5-83D2-1C9926FCED68}"/>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1" name="Text Box 17">
          <a:extLst>
            <a:ext uri="{FF2B5EF4-FFF2-40B4-BE49-F238E27FC236}">
              <a16:creationId xmlns:a16="http://schemas.microsoft.com/office/drawing/2014/main" id="{8EFAFFAD-124E-4A02-9FAF-F6C5F80F2BDF}"/>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2" name="Text Box 18">
          <a:extLst>
            <a:ext uri="{FF2B5EF4-FFF2-40B4-BE49-F238E27FC236}">
              <a16:creationId xmlns:a16="http://schemas.microsoft.com/office/drawing/2014/main" id="{537B9B19-7421-42A8-98C0-7AD2BEEEA60A}"/>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3" name="Text Box 19">
          <a:extLst>
            <a:ext uri="{FF2B5EF4-FFF2-40B4-BE49-F238E27FC236}">
              <a16:creationId xmlns:a16="http://schemas.microsoft.com/office/drawing/2014/main" id="{47CCB097-7EB9-4DB4-AF9B-608A1ED33FDB}"/>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4" name="Text Box 16">
          <a:extLst>
            <a:ext uri="{FF2B5EF4-FFF2-40B4-BE49-F238E27FC236}">
              <a16:creationId xmlns:a16="http://schemas.microsoft.com/office/drawing/2014/main" id="{D60DD0F1-18A5-42CF-909D-5D474EDB959A}"/>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75" name="Text Box 15">
          <a:extLst>
            <a:ext uri="{FF2B5EF4-FFF2-40B4-BE49-F238E27FC236}">
              <a16:creationId xmlns:a16="http://schemas.microsoft.com/office/drawing/2014/main" id="{C69638F7-8C70-48CA-BBCE-4985B53DC0B4}"/>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6" name="Text Box 16">
          <a:extLst>
            <a:ext uri="{FF2B5EF4-FFF2-40B4-BE49-F238E27FC236}">
              <a16:creationId xmlns:a16="http://schemas.microsoft.com/office/drawing/2014/main" id="{807C086C-58A0-4A02-B09C-D2DA2F000406}"/>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7" name="Text Box 17">
          <a:extLst>
            <a:ext uri="{FF2B5EF4-FFF2-40B4-BE49-F238E27FC236}">
              <a16:creationId xmlns:a16="http://schemas.microsoft.com/office/drawing/2014/main" id="{BA8DCE2B-2E68-424E-B8C6-5691C531DF7D}"/>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8" name="Text Box 18">
          <a:extLst>
            <a:ext uri="{FF2B5EF4-FFF2-40B4-BE49-F238E27FC236}">
              <a16:creationId xmlns:a16="http://schemas.microsoft.com/office/drawing/2014/main" id="{EF75E565-1F9C-46A6-BC69-C4B80E53EEC4}"/>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79" name="Text Box 19">
          <a:extLst>
            <a:ext uri="{FF2B5EF4-FFF2-40B4-BE49-F238E27FC236}">
              <a16:creationId xmlns:a16="http://schemas.microsoft.com/office/drawing/2014/main" id="{72210E78-EB76-4EF6-B04F-81B8ACC09267}"/>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80" name="Text Box 16">
          <a:extLst>
            <a:ext uri="{FF2B5EF4-FFF2-40B4-BE49-F238E27FC236}">
              <a16:creationId xmlns:a16="http://schemas.microsoft.com/office/drawing/2014/main" id="{DB313924-6F34-4786-AEE2-1DE49F3DED48}"/>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281" name="Text Box 17">
          <a:extLst>
            <a:ext uri="{FF2B5EF4-FFF2-40B4-BE49-F238E27FC236}">
              <a16:creationId xmlns:a16="http://schemas.microsoft.com/office/drawing/2014/main" id="{A148A3BD-8394-4BE4-8CF3-A9B6901F2B61}"/>
            </a:ext>
          </a:extLst>
        </xdr:cNvPr>
        <xdr:cNvSpPr txBox="1">
          <a:spLocks noChangeArrowheads="1"/>
        </xdr:cNvSpPr>
      </xdr:nvSpPr>
      <xdr:spPr bwMode="auto">
        <a:xfrm>
          <a:off x="36815280" y="1599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34</xdr:row>
      <xdr:rowOff>15875</xdr:rowOff>
    </xdr:from>
    <xdr:ext cx="95250" cy="171450"/>
    <xdr:sp macro="" textlink="">
      <xdr:nvSpPr>
        <xdr:cNvPr id="4282" name="Text Box 18">
          <a:extLst>
            <a:ext uri="{FF2B5EF4-FFF2-40B4-BE49-F238E27FC236}">
              <a16:creationId xmlns:a16="http://schemas.microsoft.com/office/drawing/2014/main" id="{C9BCB678-BE07-4135-A3C1-D5A72B0D9FD3}"/>
            </a:ext>
          </a:extLst>
        </xdr:cNvPr>
        <xdr:cNvSpPr txBox="1">
          <a:spLocks noChangeArrowheads="1"/>
        </xdr:cNvSpPr>
      </xdr:nvSpPr>
      <xdr:spPr bwMode="auto">
        <a:xfrm>
          <a:off x="36816867" y="1600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83" name="Text Box 15">
          <a:extLst>
            <a:ext uri="{FF2B5EF4-FFF2-40B4-BE49-F238E27FC236}">
              <a16:creationId xmlns:a16="http://schemas.microsoft.com/office/drawing/2014/main" id="{CDD580C9-BC15-4BB6-A42A-DAFE19918F90}"/>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84" name="Text Box 15">
          <a:extLst>
            <a:ext uri="{FF2B5EF4-FFF2-40B4-BE49-F238E27FC236}">
              <a16:creationId xmlns:a16="http://schemas.microsoft.com/office/drawing/2014/main" id="{0CAB52A7-24BE-4245-94B4-D682EFB44B5E}"/>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85" name="Text Box 15">
          <a:extLst>
            <a:ext uri="{FF2B5EF4-FFF2-40B4-BE49-F238E27FC236}">
              <a16:creationId xmlns:a16="http://schemas.microsoft.com/office/drawing/2014/main" id="{0CF98B10-797B-4263-A0FB-53F7DD636632}"/>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86" name="Text Box 15">
          <a:extLst>
            <a:ext uri="{FF2B5EF4-FFF2-40B4-BE49-F238E27FC236}">
              <a16:creationId xmlns:a16="http://schemas.microsoft.com/office/drawing/2014/main" id="{D7A1E6AA-4577-4D58-9960-B24EC60F6B47}"/>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87" name="Text Box 15">
          <a:extLst>
            <a:ext uri="{FF2B5EF4-FFF2-40B4-BE49-F238E27FC236}">
              <a16:creationId xmlns:a16="http://schemas.microsoft.com/office/drawing/2014/main" id="{8406A955-2B37-4912-B253-0AB7E5E55ADB}"/>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288" name="Text Box 15">
          <a:extLst>
            <a:ext uri="{FF2B5EF4-FFF2-40B4-BE49-F238E27FC236}">
              <a16:creationId xmlns:a16="http://schemas.microsoft.com/office/drawing/2014/main" id="{697C17A2-9681-4323-AAB0-CDFECB2F057D}"/>
            </a:ext>
          </a:extLst>
        </xdr:cNvPr>
        <xdr:cNvSpPr txBox="1">
          <a:spLocks noChangeArrowheads="1"/>
        </xdr:cNvSpPr>
      </xdr:nvSpPr>
      <xdr:spPr bwMode="auto">
        <a:xfrm>
          <a:off x="34414595"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289" name="Text Box 15">
          <a:extLst>
            <a:ext uri="{FF2B5EF4-FFF2-40B4-BE49-F238E27FC236}">
              <a16:creationId xmlns:a16="http://schemas.microsoft.com/office/drawing/2014/main" id="{851C2DF2-BBA3-45FD-AC40-5356E6C63D29}"/>
            </a:ext>
          </a:extLst>
        </xdr:cNvPr>
        <xdr:cNvSpPr txBox="1">
          <a:spLocks noChangeArrowheads="1"/>
        </xdr:cNvSpPr>
      </xdr:nvSpPr>
      <xdr:spPr bwMode="auto">
        <a:xfrm>
          <a:off x="36815280" y="159893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90" name="Text Box 15">
          <a:extLst>
            <a:ext uri="{FF2B5EF4-FFF2-40B4-BE49-F238E27FC236}">
              <a16:creationId xmlns:a16="http://schemas.microsoft.com/office/drawing/2014/main" id="{C27288B9-BDEB-4B4B-9EFA-759A5E02F700}"/>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291" name="Text Box 15">
          <a:extLst>
            <a:ext uri="{FF2B5EF4-FFF2-40B4-BE49-F238E27FC236}">
              <a16:creationId xmlns:a16="http://schemas.microsoft.com/office/drawing/2014/main" id="{0CE051D3-F5A5-4C2F-8778-9D61965849B1}"/>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92" name="Text Box 15">
          <a:extLst>
            <a:ext uri="{FF2B5EF4-FFF2-40B4-BE49-F238E27FC236}">
              <a16:creationId xmlns:a16="http://schemas.microsoft.com/office/drawing/2014/main" id="{F151CF1A-8B4F-4A9D-88F5-54260DE233C2}"/>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293" name="Text Box 15">
          <a:extLst>
            <a:ext uri="{FF2B5EF4-FFF2-40B4-BE49-F238E27FC236}">
              <a16:creationId xmlns:a16="http://schemas.microsoft.com/office/drawing/2014/main" id="{D8C30E86-7208-4A66-9EDC-E6366B459D83}"/>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94" name="Text Box 15">
          <a:extLst>
            <a:ext uri="{FF2B5EF4-FFF2-40B4-BE49-F238E27FC236}">
              <a16:creationId xmlns:a16="http://schemas.microsoft.com/office/drawing/2014/main" id="{CAC0015B-4F65-4355-A584-AF9532747D3A}"/>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295" name="Text Box 15">
          <a:extLst>
            <a:ext uri="{FF2B5EF4-FFF2-40B4-BE49-F238E27FC236}">
              <a16:creationId xmlns:a16="http://schemas.microsoft.com/office/drawing/2014/main" id="{7F96548F-CC31-4C09-B74A-2CF881D7AAFF}"/>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296" name="Text Box 15">
          <a:extLst>
            <a:ext uri="{FF2B5EF4-FFF2-40B4-BE49-F238E27FC236}">
              <a16:creationId xmlns:a16="http://schemas.microsoft.com/office/drawing/2014/main" id="{0162353F-9297-4D08-91DF-0090539BED5F}"/>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297" name="Text Box 15">
          <a:extLst>
            <a:ext uri="{FF2B5EF4-FFF2-40B4-BE49-F238E27FC236}">
              <a16:creationId xmlns:a16="http://schemas.microsoft.com/office/drawing/2014/main" id="{73E38DD9-77C2-487E-9240-15EA0BFC74D1}"/>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298" name="Text Box 15">
          <a:extLst>
            <a:ext uri="{FF2B5EF4-FFF2-40B4-BE49-F238E27FC236}">
              <a16:creationId xmlns:a16="http://schemas.microsoft.com/office/drawing/2014/main" id="{524E46EF-16FA-4FD0-833F-540FF4C85195}"/>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299" name="Text Box 15">
          <a:extLst>
            <a:ext uri="{FF2B5EF4-FFF2-40B4-BE49-F238E27FC236}">
              <a16:creationId xmlns:a16="http://schemas.microsoft.com/office/drawing/2014/main" id="{1D377C67-C1A5-45E5-B41C-6F5D9F5676E1}"/>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00" name="Text Box 15">
          <a:extLst>
            <a:ext uri="{FF2B5EF4-FFF2-40B4-BE49-F238E27FC236}">
              <a16:creationId xmlns:a16="http://schemas.microsoft.com/office/drawing/2014/main" id="{785727B1-0431-4782-B07B-1977E2D013B9}"/>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01" name="Text Box 15">
          <a:extLst>
            <a:ext uri="{FF2B5EF4-FFF2-40B4-BE49-F238E27FC236}">
              <a16:creationId xmlns:a16="http://schemas.microsoft.com/office/drawing/2014/main" id="{BAA96806-2563-44CD-A0D7-1EA1FC7CFE7C}"/>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02" name="Text Box 15">
          <a:extLst>
            <a:ext uri="{FF2B5EF4-FFF2-40B4-BE49-F238E27FC236}">
              <a16:creationId xmlns:a16="http://schemas.microsoft.com/office/drawing/2014/main" id="{0E766422-399F-4303-B565-D28131782CF0}"/>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03" name="Text Box 15">
          <a:extLst>
            <a:ext uri="{FF2B5EF4-FFF2-40B4-BE49-F238E27FC236}">
              <a16:creationId xmlns:a16="http://schemas.microsoft.com/office/drawing/2014/main" id="{185CE5EC-66D8-479F-AB33-F8233166E1A9}"/>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04" name="Text Box 15">
          <a:extLst>
            <a:ext uri="{FF2B5EF4-FFF2-40B4-BE49-F238E27FC236}">
              <a16:creationId xmlns:a16="http://schemas.microsoft.com/office/drawing/2014/main" id="{1DDDC6A8-7E76-4138-A562-668729EB6814}"/>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05" name="Text Box 15">
          <a:extLst>
            <a:ext uri="{FF2B5EF4-FFF2-40B4-BE49-F238E27FC236}">
              <a16:creationId xmlns:a16="http://schemas.microsoft.com/office/drawing/2014/main" id="{010A7D12-22D1-4A66-960C-8AAA29B203DE}"/>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06" name="Text Box 15">
          <a:extLst>
            <a:ext uri="{FF2B5EF4-FFF2-40B4-BE49-F238E27FC236}">
              <a16:creationId xmlns:a16="http://schemas.microsoft.com/office/drawing/2014/main" id="{30B10F5A-ADB5-49D3-942D-322A9EECA78E}"/>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07" name="Text Box 15">
          <a:extLst>
            <a:ext uri="{FF2B5EF4-FFF2-40B4-BE49-F238E27FC236}">
              <a16:creationId xmlns:a16="http://schemas.microsoft.com/office/drawing/2014/main" id="{9A90BE2F-E7A7-4F8D-8071-BFA5260B5620}"/>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08" name="Text Box 15">
          <a:extLst>
            <a:ext uri="{FF2B5EF4-FFF2-40B4-BE49-F238E27FC236}">
              <a16:creationId xmlns:a16="http://schemas.microsoft.com/office/drawing/2014/main" id="{FDF71D15-CD5F-4318-9333-18E7DC177BAF}"/>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09" name="Text Box 15">
          <a:extLst>
            <a:ext uri="{FF2B5EF4-FFF2-40B4-BE49-F238E27FC236}">
              <a16:creationId xmlns:a16="http://schemas.microsoft.com/office/drawing/2014/main" id="{3AF63748-ED13-42AF-A6F3-172BBFC6812D}"/>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10" name="Text Box 15">
          <a:extLst>
            <a:ext uri="{FF2B5EF4-FFF2-40B4-BE49-F238E27FC236}">
              <a16:creationId xmlns:a16="http://schemas.microsoft.com/office/drawing/2014/main" id="{59FB0A7E-CC22-491E-B347-7AC33255C59D}"/>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11" name="Text Box 15">
          <a:extLst>
            <a:ext uri="{FF2B5EF4-FFF2-40B4-BE49-F238E27FC236}">
              <a16:creationId xmlns:a16="http://schemas.microsoft.com/office/drawing/2014/main" id="{9AB693E5-A6EC-40E8-A872-5ACE45C827AF}"/>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12" name="Text Box 15">
          <a:extLst>
            <a:ext uri="{FF2B5EF4-FFF2-40B4-BE49-F238E27FC236}">
              <a16:creationId xmlns:a16="http://schemas.microsoft.com/office/drawing/2014/main" id="{10011524-26F2-43CF-9B30-4655DC44D306}"/>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13" name="Text Box 15">
          <a:extLst>
            <a:ext uri="{FF2B5EF4-FFF2-40B4-BE49-F238E27FC236}">
              <a16:creationId xmlns:a16="http://schemas.microsoft.com/office/drawing/2014/main" id="{9C22AA58-3621-4A5D-8BA9-586BA8D0B169}"/>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14" name="Text Box 15">
          <a:extLst>
            <a:ext uri="{FF2B5EF4-FFF2-40B4-BE49-F238E27FC236}">
              <a16:creationId xmlns:a16="http://schemas.microsoft.com/office/drawing/2014/main" id="{6B8DECCD-434A-4BDB-91DC-A421918043DF}"/>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15" name="Text Box 15">
          <a:extLst>
            <a:ext uri="{FF2B5EF4-FFF2-40B4-BE49-F238E27FC236}">
              <a16:creationId xmlns:a16="http://schemas.microsoft.com/office/drawing/2014/main" id="{B932E710-3353-4A03-A58E-B7447C4F0203}"/>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16" name="Text Box 15">
          <a:extLst>
            <a:ext uri="{FF2B5EF4-FFF2-40B4-BE49-F238E27FC236}">
              <a16:creationId xmlns:a16="http://schemas.microsoft.com/office/drawing/2014/main" id="{2F297A24-1466-4583-9A76-9C55454CA2C4}"/>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17" name="Text Box 15">
          <a:extLst>
            <a:ext uri="{FF2B5EF4-FFF2-40B4-BE49-F238E27FC236}">
              <a16:creationId xmlns:a16="http://schemas.microsoft.com/office/drawing/2014/main" id="{D2EDDE80-5D71-4958-BD1D-D97F78307089}"/>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18" name="Text Box 15">
          <a:extLst>
            <a:ext uri="{FF2B5EF4-FFF2-40B4-BE49-F238E27FC236}">
              <a16:creationId xmlns:a16="http://schemas.microsoft.com/office/drawing/2014/main" id="{A9F1C0B0-C550-4765-BDB7-2656A641F7D7}"/>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19" name="Text Box 15">
          <a:extLst>
            <a:ext uri="{FF2B5EF4-FFF2-40B4-BE49-F238E27FC236}">
              <a16:creationId xmlns:a16="http://schemas.microsoft.com/office/drawing/2014/main" id="{3E28BA35-1E67-4C63-9A87-681A1786DC06}"/>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20" name="Text Box 15">
          <a:extLst>
            <a:ext uri="{FF2B5EF4-FFF2-40B4-BE49-F238E27FC236}">
              <a16:creationId xmlns:a16="http://schemas.microsoft.com/office/drawing/2014/main" id="{9A24CE04-1C6A-4E9E-816E-D7482ABCB0D0}"/>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21" name="Text Box 15">
          <a:extLst>
            <a:ext uri="{FF2B5EF4-FFF2-40B4-BE49-F238E27FC236}">
              <a16:creationId xmlns:a16="http://schemas.microsoft.com/office/drawing/2014/main" id="{750F171A-A9EE-4901-B327-6B3A9220BB4D}"/>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22" name="Text Box 15">
          <a:extLst>
            <a:ext uri="{FF2B5EF4-FFF2-40B4-BE49-F238E27FC236}">
              <a16:creationId xmlns:a16="http://schemas.microsoft.com/office/drawing/2014/main" id="{5D5969DD-BBAF-4A67-815A-12965EFDC710}"/>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23" name="Text Box 15">
          <a:extLst>
            <a:ext uri="{FF2B5EF4-FFF2-40B4-BE49-F238E27FC236}">
              <a16:creationId xmlns:a16="http://schemas.microsoft.com/office/drawing/2014/main" id="{8112A7AC-D1C5-47CD-A31B-BD55149FD2E4}"/>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24" name="Text Box 15">
          <a:extLst>
            <a:ext uri="{FF2B5EF4-FFF2-40B4-BE49-F238E27FC236}">
              <a16:creationId xmlns:a16="http://schemas.microsoft.com/office/drawing/2014/main" id="{C52CC8C7-7FB2-43B9-8479-D19C4BF4CC0C}"/>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25" name="Text Box 15">
          <a:extLst>
            <a:ext uri="{FF2B5EF4-FFF2-40B4-BE49-F238E27FC236}">
              <a16:creationId xmlns:a16="http://schemas.microsoft.com/office/drawing/2014/main" id="{0DA34518-25E0-4D47-8638-6632373660D6}"/>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26" name="Text Box 15">
          <a:extLst>
            <a:ext uri="{FF2B5EF4-FFF2-40B4-BE49-F238E27FC236}">
              <a16:creationId xmlns:a16="http://schemas.microsoft.com/office/drawing/2014/main" id="{05BD39CC-FC80-4BEA-84CE-EDF986EB960C}"/>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27" name="Text Box 15">
          <a:extLst>
            <a:ext uri="{FF2B5EF4-FFF2-40B4-BE49-F238E27FC236}">
              <a16:creationId xmlns:a16="http://schemas.microsoft.com/office/drawing/2014/main" id="{7ED539DA-E09B-4ADF-87BF-56A55F2F4885}"/>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28" name="Text Box 15">
          <a:extLst>
            <a:ext uri="{FF2B5EF4-FFF2-40B4-BE49-F238E27FC236}">
              <a16:creationId xmlns:a16="http://schemas.microsoft.com/office/drawing/2014/main" id="{68A484E4-AC5C-4FE1-BA88-E2092FE595DC}"/>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29" name="Text Box 15">
          <a:extLst>
            <a:ext uri="{FF2B5EF4-FFF2-40B4-BE49-F238E27FC236}">
              <a16:creationId xmlns:a16="http://schemas.microsoft.com/office/drawing/2014/main" id="{5702A66A-AD1B-4EB6-B56F-E687E71DC4E5}"/>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30" name="Text Box 15">
          <a:extLst>
            <a:ext uri="{FF2B5EF4-FFF2-40B4-BE49-F238E27FC236}">
              <a16:creationId xmlns:a16="http://schemas.microsoft.com/office/drawing/2014/main" id="{8F3C2D39-912C-4259-BF46-3205E5996CB8}"/>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31" name="Text Box 15">
          <a:extLst>
            <a:ext uri="{FF2B5EF4-FFF2-40B4-BE49-F238E27FC236}">
              <a16:creationId xmlns:a16="http://schemas.microsoft.com/office/drawing/2014/main" id="{CB54846B-9DCF-4785-AC98-7D60101443A2}"/>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32" name="Text Box 15">
          <a:extLst>
            <a:ext uri="{FF2B5EF4-FFF2-40B4-BE49-F238E27FC236}">
              <a16:creationId xmlns:a16="http://schemas.microsoft.com/office/drawing/2014/main" id="{D367E82E-4BB1-4902-9359-0631B1867472}"/>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33" name="Text Box 15">
          <a:extLst>
            <a:ext uri="{FF2B5EF4-FFF2-40B4-BE49-F238E27FC236}">
              <a16:creationId xmlns:a16="http://schemas.microsoft.com/office/drawing/2014/main" id="{4BA948A4-7401-4328-8583-7124E4D2E971}"/>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34" name="Text Box 15">
          <a:extLst>
            <a:ext uri="{FF2B5EF4-FFF2-40B4-BE49-F238E27FC236}">
              <a16:creationId xmlns:a16="http://schemas.microsoft.com/office/drawing/2014/main" id="{D7B197D9-61C8-4522-B774-0261004F482C}"/>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35" name="Text Box 15">
          <a:extLst>
            <a:ext uri="{FF2B5EF4-FFF2-40B4-BE49-F238E27FC236}">
              <a16:creationId xmlns:a16="http://schemas.microsoft.com/office/drawing/2014/main" id="{AD380D7E-71C1-46D6-BAAF-411FE413FF54}"/>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36" name="Text Box 15">
          <a:extLst>
            <a:ext uri="{FF2B5EF4-FFF2-40B4-BE49-F238E27FC236}">
              <a16:creationId xmlns:a16="http://schemas.microsoft.com/office/drawing/2014/main" id="{F6B4FF77-BA61-4AA6-BD47-AC22F0F507B5}"/>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37" name="Text Box 15">
          <a:extLst>
            <a:ext uri="{FF2B5EF4-FFF2-40B4-BE49-F238E27FC236}">
              <a16:creationId xmlns:a16="http://schemas.microsoft.com/office/drawing/2014/main" id="{10F9BE3E-3074-47D5-9975-529B60F50590}"/>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38" name="Text Box 15">
          <a:extLst>
            <a:ext uri="{FF2B5EF4-FFF2-40B4-BE49-F238E27FC236}">
              <a16:creationId xmlns:a16="http://schemas.microsoft.com/office/drawing/2014/main" id="{B0ED91B3-6FFA-420A-933F-477EC8B390CD}"/>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39" name="Text Box 15">
          <a:extLst>
            <a:ext uri="{FF2B5EF4-FFF2-40B4-BE49-F238E27FC236}">
              <a16:creationId xmlns:a16="http://schemas.microsoft.com/office/drawing/2014/main" id="{39EC5291-D5F3-4B4B-BF8F-F5F2E93DBC51}"/>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40" name="Text Box 15">
          <a:extLst>
            <a:ext uri="{FF2B5EF4-FFF2-40B4-BE49-F238E27FC236}">
              <a16:creationId xmlns:a16="http://schemas.microsoft.com/office/drawing/2014/main" id="{1E2983A2-9D6A-46CC-9F7B-CE7719E980AD}"/>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34</xdr:row>
      <xdr:rowOff>711200</xdr:rowOff>
    </xdr:from>
    <xdr:ext cx="95250" cy="171450"/>
    <xdr:sp macro="" textlink="">
      <xdr:nvSpPr>
        <xdr:cNvPr id="4341" name="Text Box 18">
          <a:extLst>
            <a:ext uri="{FF2B5EF4-FFF2-40B4-BE49-F238E27FC236}">
              <a16:creationId xmlns:a16="http://schemas.microsoft.com/office/drawing/2014/main" id="{69A0A05F-4ACC-494F-ACA4-A7F16F0EB682}"/>
            </a:ext>
          </a:extLst>
        </xdr:cNvPr>
        <xdr:cNvSpPr txBox="1">
          <a:spLocks noChangeArrowheads="1"/>
        </xdr:cNvSpPr>
      </xdr:nvSpPr>
      <xdr:spPr bwMode="auto">
        <a:xfrm>
          <a:off x="36821966" y="1641590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42" name="Text Box 15">
          <a:extLst>
            <a:ext uri="{FF2B5EF4-FFF2-40B4-BE49-F238E27FC236}">
              <a16:creationId xmlns:a16="http://schemas.microsoft.com/office/drawing/2014/main" id="{83DF48A8-3791-4B0D-8D15-349D5415DF40}"/>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43" name="Text Box 15">
          <a:extLst>
            <a:ext uri="{FF2B5EF4-FFF2-40B4-BE49-F238E27FC236}">
              <a16:creationId xmlns:a16="http://schemas.microsoft.com/office/drawing/2014/main" id="{B7C18332-27CD-4848-855F-8A9337000467}"/>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44" name="Text Box 15">
          <a:extLst>
            <a:ext uri="{FF2B5EF4-FFF2-40B4-BE49-F238E27FC236}">
              <a16:creationId xmlns:a16="http://schemas.microsoft.com/office/drawing/2014/main" id="{037D881F-5192-4ED6-8E14-D807A01C2B4E}"/>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45" name="Text Box 15">
          <a:extLst>
            <a:ext uri="{FF2B5EF4-FFF2-40B4-BE49-F238E27FC236}">
              <a16:creationId xmlns:a16="http://schemas.microsoft.com/office/drawing/2014/main" id="{7D06C453-9323-4E36-A0E1-30CBDC69C378}"/>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46" name="Text Box 15">
          <a:extLst>
            <a:ext uri="{FF2B5EF4-FFF2-40B4-BE49-F238E27FC236}">
              <a16:creationId xmlns:a16="http://schemas.microsoft.com/office/drawing/2014/main" id="{8F3A6971-8D58-4383-A086-02769F5320C9}"/>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47" name="Text Box 15">
          <a:extLst>
            <a:ext uri="{FF2B5EF4-FFF2-40B4-BE49-F238E27FC236}">
              <a16:creationId xmlns:a16="http://schemas.microsoft.com/office/drawing/2014/main" id="{46FA5102-9B94-454C-8C10-E4ADF747D5B5}"/>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48" name="Text Box 15">
          <a:extLst>
            <a:ext uri="{FF2B5EF4-FFF2-40B4-BE49-F238E27FC236}">
              <a16:creationId xmlns:a16="http://schemas.microsoft.com/office/drawing/2014/main" id="{462E85D6-3B0B-4A09-9B44-D03E66F5FBD1}"/>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49" name="Text Box 15">
          <a:extLst>
            <a:ext uri="{FF2B5EF4-FFF2-40B4-BE49-F238E27FC236}">
              <a16:creationId xmlns:a16="http://schemas.microsoft.com/office/drawing/2014/main" id="{AA689DAD-F63E-4B85-9EC2-67D156DF791A}"/>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50" name="Text Box 15">
          <a:extLst>
            <a:ext uri="{FF2B5EF4-FFF2-40B4-BE49-F238E27FC236}">
              <a16:creationId xmlns:a16="http://schemas.microsoft.com/office/drawing/2014/main" id="{B26F3E95-77C6-4C44-97EC-5DB15D558F5E}"/>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51" name="Text Box 15">
          <a:extLst>
            <a:ext uri="{FF2B5EF4-FFF2-40B4-BE49-F238E27FC236}">
              <a16:creationId xmlns:a16="http://schemas.microsoft.com/office/drawing/2014/main" id="{C9632128-370A-4205-B3E9-82CDB3706D38}"/>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52" name="Text Box 15">
          <a:extLst>
            <a:ext uri="{FF2B5EF4-FFF2-40B4-BE49-F238E27FC236}">
              <a16:creationId xmlns:a16="http://schemas.microsoft.com/office/drawing/2014/main" id="{0F9A4C13-DF08-4C94-8752-A535D50E5B87}"/>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53" name="Text Box 15">
          <a:extLst>
            <a:ext uri="{FF2B5EF4-FFF2-40B4-BE49-F238E27FC236}">
              <a16:creationId xmlns:a16="http://schemas.microsoft.com/office/drawing/2014/main" id="{6417D455-4FE5-4E46-B2BD-277E513851C3}"/>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54" name="Text Box 15">
          <a:extLst>
            <a:ext uri="{FF2B5EF4-FFF2-40B4-BE49-F238E27FC236}">
              <a16:creationId xmlns:a16="http://schemas.microsoft.com/office/drawing/2014/main" id="{1E794C16-EA01-4B81-A550-0586F9DFC7EE}"/>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55" name="Text Box 15">
          <a:extLst>
            <a:ext uri="{FF2B5EF4-FFF2-40B4-BE49-F238E27FC236}">
              <a16:creationId xmlns:a16="http://schemas.microsoft.com/office/drawing/2014/main" id="{67589054-385C-4B1E-ADFA-6652A078C9D1}"/>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56" name="Text Box 15">
          <a:extLst>
            <a:ext uri="{FF2B5EF4-FFF2-40B4-BE49-F238E27FC236}">
              <a16:creationId xmlns:a16="http://schemas.microsoft.com/office/drawing/2014/main" id="{DD611A9A-9257-4D3B-9400-F36E9CE59F99}"/>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34</xdr:row>
      <xdr:rowOff>219075</xdr:rowOff>
    </xdr:from>
    <xdr:ext cx="95250" cy="442269"/>
    <xdr:sp macro="" textlink="">
      <xdr:nvSpPr>
        <xdr:cNvPr id="4357" name="Text Box 15">
          <a:extLst>
            <a:ext uri="{FF2B5EF4-FFF2-40B4-BE49-F238E27FC236}">
              <a16:creationId xmlns:a16="http://schemas.microsoft.com/office/drawing/2014/main" id="{4F1C9325-DE39-4177-B4E6-C52E5EF8EC00}"/>
            </a:ext>
          </a:extLst>
        </xdr:cNvPr>
        <xdr:cNvSpPr txBox="1">
          <a:spLocks noChangeArrowheads="1"/>
        </xdr:cNvSpPr>
      </xdr:nvSpPr>
      <xdr:spPr bwMode="auto">
        <a:xfrm>
          <a:off x="34379670" y="162095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58" name="Text Box 15">
          <a:extLst>
            <a:ext uri="{FF2B5EF4-FFF2-40B4-BE49-F238E27FC236}">
              <a16:creationId xmlns:a16="http://schemas.microsoft.com/office/drawing/2014/main" id="{ECF97709-D1FD-4CD9-8145-BCB6E4D83996}"/>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59" name="Text Box 15">
          <a:extLst>
            <a:ext uri="{FF2B5EF4-FFF2-40B4-BE49-F238E27FC236}">
              <a16:creationId xmlns:a16="http://schemas.microsoft.com/office/drawing/2014/main" id="{7BD2FE85-F439-4D11-BB33-D4C3D8066816}"/>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60" name="Text Box 15">
          <a:extLst>
            <a:ext uri="{FF2B5EF4-FFF2-40B4-BE49-F238E27FC236}">
              <a16:creationId xmlns:a16="http://schemas.microsoft.com/office/drawing/2014/main" id="{8225B677-BE8C-4CBC-81D5-DC5763098D69}"/>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61" name="Text Box 15">
          <a:extLst>
            <a:ext uri="{FF2B5EF4-FFF2-40B4-BE49-F238E27FC236}">
              <a16:creationId xmlns:a16="http://schemas.microsoft.com/office/drawing/2014/main" id="{D04C37F8-B51D-4F1A-9322-45961F9E36E3}"/>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62" name="Text Box 15">
          <a:extLst>
            <a:ext uri="{FF2B5EF4-FFF2-40B4-BE49-F238E27FC236}">
              <a16:creationId xmlns:a16="http://schemas.microsoft.com/office/drawing/2014/main" id="{92D7C19A-56C0-431B-93BB-954FDF70A830}"/>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363" name="Text Box 15">
          <a:extLst>
            <a:ext uri="{FF2B5EF4-FFF2-40B4-BE49-F238E27FC236}">
              <a16:creationId xmlns:a16="http://schemas.microsoft.com/office/drawing/2014/main" id="{775B0E6A-E607-4E15-B502-16474017C644}"/>
            </a:ext>
          </a:extLst>
        </xdr:cNvPr>
        <xdr:cNvSpPr txBox="1">
          <a:spLocks noChangeArrowheads="1"/>
        </xdr:cNvSpPr>
      </xdr:nvSpPr>
      <xdr:spPr bwMode="auto">
        <a:xfrm>
          <a:off x="34414595"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64" name="Text Box 15">
          <a:extLst>
            <a:ext uri="{FF2B5EF4-FFF2-40B4-BE49-F238E27FC236}">
              <a16:creationId xmlns:a16="http://schemas.microsoft.com/office/drawing/2014/main" id="{B9A8D6AB-6E3B-43B4-A30C-3E5448A544D4}"/>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365" name="Text Box 15">
          <a:extLst>
            <a:ext uri="{FF2B5EF4-FFF2-40B4-BE49-F238E27FC236}">
              <a16:creationId xmlns:a16="http://schemas.microsoft.com/office/drawing/2014/main" id="{0BF83560-04F1-4BE3-A5F4-3FC7EDC03674}"/>
            </a:ext>
          </a:extLst>
        </xdr:cNvPr>
        <xdr:cNvSpPr txBox="1">
          <a:spLocks noChangeArrowheads="1"/>
        </xdr:cNvSpPr>
      </xdr:nvSpPr>
      <xdr:spPr bwMode="auto">
        <a:xfrm>
          <a:off x="36815280" y="1641273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66" name="Text Box 15">
          <a:extLst>
            <a:ext uri="{FF2B5EF4-FFF2-40B4-BE49-F238E27FC236}">
              <a16:creationId xmlns:a16="http://schemas.microsoft.com/office/drawing/2014/main" id="{D72AA84C-1CE7-43F2-A156-5806FF386B3E}"/>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67" name="Text Box 15">
          <a:extLst>
            <a:ext uri="{FF2B5EF4-FFF2-40B4-BE49-F238E27FC236}">
              <a16:creationId xmlns:a16="http://schemas.microsoft.com/office/drawing/2014/main" id="{A77FCF0A-ED35-4C6A-879F-AFC981442B45}"/>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68" name="Text Box 15">
          <a:extLst>
            <a:ext uri="{FF2B5EF4-FFF2-40B4-BE49-F238E27FC236}">
              <a16:creationId xmlns:a16="http://schemas.microsoft.com/office/drawing/2014/main" id="{E41CFA52-BEA8-4623-BCF4-30767FAF4812}"/>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69" name="Text Box 15">
          <a:extLst>
            <a:ext uri="{FF2B5EF4-FFF2-40B4-BE49-F238E27FC236}">
              <a16:creationId xmlns:a16="http://schemas.microsoft.com/office/drawing/2014/main" id="{95817AED-2EBC-4B67-9927-4757D789A32C}"/>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70" name="Text Box 15">
          <a:extLst>
            <a:ext uri="{FF2B5EF4-FFF2-40B4-BE49-F238E27FC236}">
              <a16:creationId xmlns:a16="http://schemas.microsoft.com/office/drawing/2014/main" id="{505612F6-A469-40C4-8C48-648856F17F73}"/>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71" name="Text Box 15">
          <a:extLst>
            <a:ext uri="{FF2B5EF4-FFF2-40B4-BE49-F238E27FC236}">
              <a16:creationId xmlns:a16="http://schemas.microsoft.com/office/drawing/2014/main" id="{EF2C8491-59CD-41C5-B7AD-C8931767B824}"/>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372" name="Text Box 15">
          <a:extLst>
            <a:ext uri="{FF2B5EF4-FFF2-40B4-BE49-F238E27FC236}">
              <a16:creationId xmlns:a16="http://schemas.microsoft.com/office/drawing/2014/main" id="{8BC0827D-5E36-4524-8856-EDD5FD0A1F06}"/>
            </a:ext>
          </a:extLst>
        </xdr:cNvPr>
        <xdr:cNvSpPr txBox="1">
          <a:spLocks noChangeArrowheads="1"/>
        </xdr:cNvSpPr>
      </xdr:nvSpPr>
      <xdr:spPr bwMode="auto">
        <a:xfrm>
          <a:off x="34414595"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373" name="Text Box 15">
          <a:extLst>
            <a:ext uri="{FF2B5EF4-FFF2-40B4-BE49-F238E27FC236}">
              <a16:creationId xmlns:a16="http://schemas.microsoft.com/office/drawing/2014/main" id="{B5ADF197-C57F-4854-8195-128820B7ADF3}"/>
            </a:ext>
          </a:extLst>
        </xdr:cNvPr>
        <xdr:cNvSpPr txBox="1">
          <a:spLocks noChangeArrowheads="1"/>
        </xdr:cNvSpPr>
      </xdr:nvSpPr>
      <xdr:spPr bwMode="auto">
        <a:xfrm>
          <a:off x="36815280" y="1641273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74" name="Text Box 16">
          <a:extLst>
            <a:ext uri="{FF2B5EF4-FFF2-40B4-BE49-F238E27FC236}">
              <a16:creationId xmlns:a16="http://schemas.microsoft.com/office/drawing/2014/main" id="{4DA36885-FC72-4F44-87BB-D90841D58F5E}"/>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75" name="Text Box 17">
          <a:extLst>
            <a:ext uri="{FF2B5EF4-FFF2-40B4-BE49-F238E27FC236}">
              <a16:creationId xmlns:a16="http://schemas.microsoft.com/office/drawing/2014/main" id="{A92616E8-1D18-4F62-9DE5-286F8B25C96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76" name="Text Box 18">
          <a:extLst>
            <a:ext uri="{FF2B5EF4-FFF2-40B4-BE49-F238E27FC236}">
              <a16:creationId xmlns:a16="http://schemas.microsoft.com/office/drawing/2014/main" id="{D3A094CA-5876-4A3D-8119-F4D16A7CD39E}"/>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77" name="Text Box 19">
          <a:extLst>
            <a:ext uri="{FF2B5EF4-FFF2-40B4-BE49-F238E27FC236}">
              <a16:creationId xmlns:a16="http://schemas.microsoft.com/office/drawing/2014/main" id="{1837229F-E80E-40F3-A300-EC0528B530AE}"/>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378" name="Text Box 15">
          <a:extLst>
            <a:ext uri="{FF2B5EF4-FFF2-40B4-BE49-F238E27FC236}">
              <a16:creationId xmlns:a16="http://schemas.microsoft.com/office/drawing/2014/main" id="{CEB606D6-F9BD-43B7-B659-71EFE8381A89}"/>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79" name="Text Box 16">
          <a:extLst>
            <a:ext uri="{FF2B5EF4-FFF2-40B4-BE49-F238E27FC236}">
              <a16:creationId xmlns:a16="http://schemas.microsoft.com/office/drawing/2014/main" id="{583C7FA6-2957-4D8B-B9F1-902BD2719CC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80" name="Text Box 17">
          <a:extLst>
            <a:ext uri="{FF2B5EF4-FFF2-40B4-BE49-F238E27FC236}">
              <a16:creationId xmlns:a16="http://schemas.microsoft.com/office/drawing/2014/main" id="{CA0C250E-9B26-42C3-BEE9-C87C0BAE7C57}"/>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381" name="Text Box 18">
          <a:extLst>
            <a:ext uri="{FF2B5EF4-FFF2-40B4-BE49-F238E27FC236}">
              <a16:creationId xmlns:a16="http://schemas.microsoft.com/office/drawing/2014/main" id="{ABB70081-8DEC-4893-8C36-4F791B8E57CA}"/>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382" name="Text Box 15">
          <a:extLst>
            <a:ext uri="{FF2B5EF4-FFF2-40B4-BE49-F238E27FC236}">
              <a16:creationId xmlns:a16="http://schemas.microsoft.com/office/drawing/2014/main" id="{D411A087-6BF6-49E3-9E4A-A0B1C4823F44}"/>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383" name="Text Box 16">
          <a:extLst>
            <a:ext uri="{FF2B5EF4-FFF2-40B4-BE49-F238E27FC236}">
              <a16:creationId xmlns:a16="http://schemas.microsoft.com/office/drawing/2014/main" id="{F8EDB55E-526E-4D11-A623-7FB6E09FB23A}"/>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384" name="Text Box 17">
          <a:extLst>
            <a:ext uri="{FF2B5EF4-FFF2-40B4-BE49-F238E27FC236}">
              <a16:creationId xmlns:a16="http://schemas.microsoft.com/office/drawing/2014/main" id="{0E3508D7-4F06-4FB8-828F-938849F1EF3B}"/>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385" name="Text Box 18">
          <a:extLst>
            <a:ext uri="{FF2B5EF4-FFF2-40B4-BE49-F238E27FC236}">
              <a16:creationId xmlns:a16="http://schemas.microsoft.com/office/drawing/2014/main" id="{993AA3D1-89F2-4C73-91F0-73A446B436FE}"/>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386" name="Text Box 19">
          <a:extLst>
            <a:ext uri="{FF2B5EF4-FFF2-40B4-BE49-F238E27FC236}">
              <a16:creationId xmlns:a16="http://schemas.microsoft.com/office/drawing/2014/main" id="{60EBC28C-0511-4A3E-A8E8-FDB7ABE90B65}"/>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387" name="Text Box 16">
          <a:extLst>
            <a:ext uri="{FF2B5EF4-FFF2-40B4-BE49-F238E27FC236}">
              <a16:creationId xmlns:a16="http://schemas.microsoft.com/office/drawing/2014/main" id="{069411F1-C8AF-43D7-AF45-E4807647ACF8}"/>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388" name="Text Box 15">
          <a:extLst>
            <a:ext uri="{FF2B5EF4-FFF2-40B4-BE49-F238E27FC236}">
              <a16:creationId xmlns:a16="http://schemas.microsoft.com/office/drawing/2014/main" id="{D873EBBB-CF6A-4394-A926-89F02071126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89" name="Text Box 16">
          <a:extLst>
            <a:ext uri="{FF2B5EF4-FFF2-40B4-BE49-F238E27FC236}">
              <a16:creationId xmlns:a16="http://schemas.microsoft.com/office/drawing/2014/main" id="{F55068AD-C4DC-4513-B1CC-4C334FF41C5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90" name="Text Box 17">
          <a:extLst>
            <a:ext uri="{FF2B5EF4-FFF2-40B4-BE49-F238E27FC236}">
              <a16:creationId xmlns:a16="http://schemas.microsoft.com/office/drawing/2014/main" id="{D9EA8C53-8FD1-4BA4-89DB-65FD87744209}"/>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91" name="Text Box 18">
          <a:extLst>
            <a:ext uri="{FF2B5EF4-FFF2-40B4-BE49-F238E27FC236}">
              <a16:creationId xmlns:a16="http://schemas.microsoft.com/office/drawing/2014/main" id="{73624FD3-E7A2-4EB4-BC11-1BB967C2145E}"/>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92" name="Text Box 19">
          <a:extLst>
            <a:ext uri="{FF2B5EF4-FFF2-40B4-BE49-F238E27FC236}">
              <a16:creationId xmlns:a16="http://schemas.microsoft.com/office/drawing/2014/main" id="{974FBDAA-8C18-460A-860A-655E62F3E197}"/>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93" name="Text Box 16">
          <a:extLst>
            <a:ext uri="{FF2B5EF4-FFF2-40B4-BE49-F238E27FC236}">
              <a16:creationId xmlns:a16="http://schemas.microsoft.com/office/drawing/2014/main" id="{F2B34416-9FBE-4021-8EF8-F268C54BFD0E}"/>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394" name="Text Box 17">
          <a:extLst>
            <a:ext uri="{FF2B5EF4-FFF2-40B4-BE49-F238E27FC236}">
              <a16:creationId xmlns:a16="http://schemas.microsoft.com/office/drawing/2014/main" id="{2C6B4723-402B-431A-AC52-D4F9BD3918F9}"/>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395" name="Text Box 18">
          <a:extLst>
            <a:ext uri="{FF2B5EF4-FFF2-40B4-BE49-F238E27FC236}">
              <a16:creationId xmlns:a16="http://schemas.microsoft.com/office/drawing/2014/main" id="{66C7618A-D8ED-41AE-B959-53E46C7488CE}"/>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396" name="Text Box 15">
          <a:extLst>
            <a:ext uri="{FF2B5EF4-FFF2-40B4-BE49-F238E27FC236}">
              <a16:creationId xmlns:a16="http://schemas.microsoft.com/office/drawing/2014/main" id="{0081BCAF-3205-4012-830D-EDE55FDD96B7}"/>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397" name="Text Box 15">
          <a:extLst>
            <a:ext uri="{FF2B5EF4-FFF2-40B4-BE49-F238E27FC236}">
              <a16:creationId xmlns:a16="http://schemas.microsoft.com/office/drawing/2014/main" id="{351C7ABD-E909-4AC5-A2A4-2E6B17BDA88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398" name="Text Box 15">
          <a:extLst>
            <a:ext uri="{FF2B5EF4-FFF2-40B4-BE49-F238E27FC236}">
              <a16:creationId xmlns:a16="http://schemas.microsoft.com/office/drawing/2014/main" id="{64B0D674-96A2-4D18-A1B6-C3C8C3D08FD0}"/>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399" name="Text Box 15">
          <a:extLst>
            <a:ext uri="{FF2B5EF4-FFF2-40B4-BE49-F238E27FC236}">
              <a16:creationId xmlns:a16="http://schemas.microsoft.com/office/drawing/2014/main" id="{7CE36388-998F-427B-99C7-0B6EC5620C07}"/>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00" name="Text Box 16">
          <a:extLst>
            <a:ext uri="{FF2B5EF4-FFF2-40B4-BE49-F238E27FC236}">
              <a16:creationId xmlns:a16="http://schemas.microsoft.com/office/drawing/2014/main" id="{6DD22428-4109-4044-8855-082B8E3EAAC6}"/>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01" name="Text Box 17">
          <a:extLst>
            <a:ext uri="{FF2B5EF4-FFF2-40B4-BE49-F238E27FC236}">
              <a16:creationId xmlns:a16="http://schemas.microsoft.com/office/drawing/2014/main" id="{126F9A6A-F50D-4B2B-A4EE-7D6018F76410}"/>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02" name="Text Box 18">
          <a:extLst>
            <a:ext uri="{FF2B5EF4-FFF2-40B4-BE49-F238E27FC236}">
              <a16:creationId xmlns:a16="http://schemas.microsoft.com/office/drawing/2014/main" id="{A1073CB1-F6C4-40A8-9B99-8F005FA0930F}"/>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03" name="Text Box 19">
          <a:extLst>
            <a:ext uri="{FF2B5EF4-FFF2-40B4-BE49-F238E27FC236}">
              <a16:creationId xmlns:a16="http://schemas.microsoft.com/office/drawing/2014/main" id="{8E358DA0-81CE-41A8-AC0D-821FE3171566}"/>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04" name="Text Box 16">
          <a:extLst>
            <a:ext uri="{FF2B5EF4-FFF2-40B4-BE49-F238E27FC236}">
              <a16:creationId xmlns:a16="http://schemas.microsoft.com/office/drawing/2014/main" id="{456E5297-F31A-45C7-90E1-D9D28FEBCD95}"/>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05" name="Text Box 17">
          <a:extLst>
            <a:ext uri="{FF2B5EF4-FFF2-40B4-BE49-F238E27FC236}">
              <a16:creationId xmlns:a16="http://schemas.microsoft.com/office/drawing/2014/main" id="{46442C50-4ADD-4DA7-8FA7-6F0090C5EB0A}"/>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406" name="Text Box 18">
          <a:extLst>
            <a:ext uri="{FF2B5EF4-FFF2-40B4-BE49-F238E27FC236}">
              <a16:creationId xmlns:a16="http://schemas.microsoft.com/office/drawing/2014/main" id="{C4385129-86AC-48DD-B31E-835BB523B351}"/>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07" name="Text Box 15">
          <a:extLst>
            <a:ext uri="{FF2B5EF4-FFF2-40B4-BE49-F238E27FC236}">
              <a16:creationId xmlns:a16="http://schemas.microsoft.com/office/drawing/2014/main" id="{62C23C9C-0506-4F9D-8F79-AE9382567191}"/>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408" name="Text Box 15">
          <a:extLst>
            <a:ext uri="{FF2B5EF4-FFF2-40B4-BE49-F238E27FC236}">
              <a16:creationId xmlns:a16="http://schemas.microsoft.com/office/drawing/2014/main" id="{F1BDF8B7-5058-48A1-9802-1D0DF189595E}"/>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09" name="Text Box 15">
          <a:extLst>
            <a:ext uri="{FF2B5EF4-FFF2-40B4-BE49-F238E27FC236}">
              <a16:creationId xmlns:a16="http://schemas.microsoft.com/office/drawing/2014/main" id="{1545EF70-FAFF-4EA6-9759-F0ECF5704FA9}"/>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10" name="Text Box 15">
          <a:extLst>
            <a:ext uri="{FF2B5EF4-FFF2-40B4-BE49-F238E27FC236}">
              <a16:creationId xmlns:a16="http://schemas.microsoft.com/office/drawing/2014/main" id="{7FF1BFB1-2D44-41E3-AC75-90BF4A871BC5}"/>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11" name="Text Box 15">
          <a:extLst>
            <a:ext uri="{FF2B5EF4-FFF2-40B4-BE49-F238E27FC236}">
              <a16:creationId xmlns:a16="http://schemas.microsoft.com/office/drawing/2014/main" id="{DE2B5878-90A7-4F16-BEAC-B77ED5A75D3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12" name="Text Box 16">
          <a:extLst>
            <a:ext uri="{FF2B5EF4-FFF2-40B4-BE49-F238E27FC236}">
              <a16:creationId xmlns:a16="http://schemas.microsoft.com/office/drawing/2014/main" id="{0510F81E-3DB5-47DF-AA0C-7D75F107B11B}"/>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13" name="Text Box 17">
          <a:extLst>
            <a:ext uri="{FF2B5EF4-FFF2-40B4-BE49-F238E27FC236}">
              <a16:creationId xmlns:a16="http://schemas.microsoft.com/office/drawing/2014/main" id="{0A73501D-8115-4FAF-A8B8-D79CEDE2F0F5}"/>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14" name="Text Box 18">
          <a:extLst>
            <a:ext uri="{FF2B5EF4-FFF2-40B4-BE49-F238E27FC236}">
              <a16:creationId xmlns:a16="http://schemas.microsoft.com/office/drawing/2014/main" id="{BBC8DC8C-156F-4FA6-92C6-3A385B25B139}"/>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15" name="Text Box 19">
          <a:extLst>
            <a:ext uri="{FF2B5EF4-FFF2-40B4-BE49-F238E27FC236}">
              <a16:creationId xmlns:a16="http://schemas.microsoft.com/office/drawing/2014/main" id="{1E205340-4718-4AD6-BF18-5C8CAA1A604A}"/>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16" name="Text Box 16">
          <a:extLst>
            <a:ext uri="{FF2B5EF4-FFF2-40B4-BE49-F238E27FC236}">
              <a16:creationId xmlns:a16="http://schemas.microsoft.com/office/drawing/2014/main" id="{C919DA32-D4BE-4AB8-9321-074A728E6689}"/>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17" name="Text Box 17">
          <a:extLst>
            <a:ext uri="{FF2B5EF4-FFF2-40B4-BE49-F238E27FC236}">
              <a16:creationId xmlns:a16="http://schemas.microsoft.com/office/drawing/2014/main" id="{DDCC7C12-61D9-494F-94F0-29E7A094AB6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418" name="Text Box 18">
          <a:extLst>
            <a:ext uri="{FF2B5EF4-FFF2-40B4-BE49-F238E27FC236}">
              <a16:creationId xmlns:a16="http://schemas.microsoft.com/office/drawing/2014/main" id="{C032738C-018A-4DD7-BAF5-B1071AB28AEA}"/>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19" name="Text Box 15">
          <a:extLst>
            <a:ext uri="{FF2B5EF4-FFF2-40B4-BE49-F238E27FC236}">
              <a16:creationId xmlns:a16="http://schemas.microsoft.com/office/drawing/2014/main" id="{2EFD087C-343A-43D9-BE9A-20B0006735B9}"/>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20" name="Text Box 15">
          <a:extLst>
            <a:ext uri="{FF2B5EF4-FFF2-40B4-BE49-F238E27FC236}">
              <a16:creationId xmlns:a16="http://schemas.microsoft.com/office/drawing/2014/main" id="{C1AB58D9-EBA8-47E3-98CF-E322FEC30E6A}"/>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421" name="Text Box 15">
          <a:extLst>
            <a:ext uri="{FF2B5EF4-FFF2-40B4-BE49-F238E27FC236}">
              <a16:creationId xmlns:a16="http://schemas.microsoft.com/office/drawing/2014/main" id="{21694584-FEB5-4CA0-8394-CE535770F41F}"/>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22" name="Text Box 15">
          <a:extLst>
            <a:ext uri="{FF2B5EF4-FFF2-40B4-BE49-F238E27FC236}">
              <a16:creationId xmlns:a16="http://schemas.microsoft.com/office/drawing/2014/main" id="{7CBDA968-B651-4D7B-B48C-2AFFCA632C98}"/>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23" name="Text Box 16">
          <a:extLst>
            <a:ext uri="{FF2B5EF4-FFF2-40B4-BE49-F238E27FC236}">
              <a16:creationId xmlns:a16="http://schemas.microsoft.com/office/drawing/2014/main" id="{442F6C27-9BD1-4B5B-87BB-066908B782D2}"/>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24" name="Text Box 17">
          <a:extLst>
            <a:ext uri="{FF2B5EF4-FFF2-40B4-BE49-F238E27FC236}">
              <a16:creationId xmlns:a16="http://schemas.microsoft.com/office/drawing/2014/main" id="{43DC0E57-4B7C-4DAE-9554-2715285123DF}"/>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25" name="Text Box 18">
          <a:extLst>
            <a:ext uri="{FF2B5EF4-FFF2-40B4-BE49-F238E27FC236}">
              <a16:creationId xmlns:a16="http://schemas.microsoft.com/office/drawing/2014/main" id="{786CEAD4-F644-4ECA-B24B-5FA6F07891B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26" name="Text Box 19">
          <a:extLst>
            <a:ext uri="{FF2B5EF4-FFF2-40B4-BE49-F238E27FC236}">
              <a16:creationId xmlns:a16="http://schemas.microsoft.com/office/drawing/2014/main" id="{BD85A26E-504D-4AC8-B5D3-B3645BF26529}"/>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27" name="Text Box 16">
          <a:extLst>
            <a:ext uri="{FF2B5EF4-FFF2-40B4-BE49-F238E27FC236}">
              <a16:creationId xmlns:a16="http://schemas.microsoft.com/office/drawing/2014/main" id="{622CA4C5-5174-45B8-8485-DDE7FD15CE1E}"/>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28" name="Text Box 17">
          <a:extLst>
            <a:ext uri="{FF2B5EF4-FFF2-40B4-BE49-F238E27FC236}">
              <a16:creationId xmlns:a16="http://schemas.microsoft.com/office/drawing/2014/main" id="{F8B742A4-ED70-4087-8DC1-3F9DC4332EBF}"/>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429" name="Text Box 18">
          <a:extLst>
            <a:ext uri="{FF2B5EF4-FFF2-40B4-BE49-F238E27FC236}">
              <a16:creationId xmlns:a16="http://schemas.microsoft.com/office/drawing/2014/main" id="{63FB5A1B-1372-4373-808E-80F01117A54B}"/>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30" name="Text Box 15">
          <a:extLst>
            <a:ext uri="{FF2B5EF4-FFF2-40B4-BE49-F238E27FC236}">
              <a16:creationId xmlns:a16="http://schemas.microsoft.com/office/drawing/2014/main" id="{F504CC51-1BC5-4564-8956-C4BFC807EE2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431" name="Text Box 15">
          <a:extLst>
            <a:ext uri="{FF2B5EF4-FFF2-40B4-BE49-F238E27FC236}">
              <a16:creationId xmlns:a16="http://schemas.microsoft.com/office/drawing/2014/main" id="{A4B0CBD0-A642-4A69-97D4-5271D25592B2}"/>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32" name="Text Box 15">
          <a:extLst>
            <a:ext uri="{FF2B5EF4-FFF2-40B4-BE49-F238E27FC236}">
              <a16:creationId xmlns:a16="http://schemas.microsoft.com/office/drawing/2014/main" id="{ECBA1C0F-18C9-42E2-ADE7-94CE288E69CF}"/>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33" name="Text Box 15">
          <a:extLst>
            <a:ext uri="{FF2B5EF4-FFF2-40B4-BE49-F238E27FC236}">
              <a16:creationId xmlns:a16="http://schemas.microsoft.com/office/drawing/2014/main" id="{48F5D66A-6352-4FE9-9535-4C3AD234F95A}"/>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34" name="Text Box 15">
          <a:extLst>
            <a:ext uri="{FF2B5EF4-FFF2-40B4-BE49-F238E27FC236}">
              <a16:creationId xmlns:a16="http://schemas.microsoft.com/office/drawing/2014/main" id="{E81920F6-49A5-47BF-98CC-B8719D13CEF1}"/>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35" name="Text Box 16">
          <a:extLst>
            <a:ext uri="{FF2B5EF4-FFF2-40B4-BE49-F238E27FC236}">
              <a16:creationId xmlns:a16="http://schemas.microsoft.com/office/drawing/2014/main" id="{B428D0F2-0B25-4513-8524-357C5E69B69A}"/>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36" name="Text Box 17">
          <a:extLst>
            <a:ext uri="{FF2B5EF4-FFF2-40B4-BE49-F238E27FC236}">
              <a16:creationId xmlns:a16="http://schemas.microsoft.com/office/drawing/2014/main" id="{E56F6B4E-AA5B-47ED-8759-50F74A4F022A}"/>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37" name="Text Box 18">
          <a:extLst>
            <a:ext uri="{FF2B5EF4-FFF2-40B4-BE49-F238E27FC236}">
              <a16:creationId xmlns:a16="http://schemas.microsoft.com/office/drawing/2014/main" id="{5458D4E2-CF37-4A6F-B939-065F79BECE08}"/>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38" name="Text Box 19">
          <a:extLst>
            <a:ext uri="{FF2B5EF4-FFF2-40B4-BE49-F238E27FC236}">
              <a16:creationId xmlns:a16="http://schemas.microsoft.com/office/drawing/2014/main" id="{97D9E438-93FB-41F9-A215-6EFF916189F7}"/>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39" name="Text Box 16">
          <a:extLst>
            <a:ext uri="{FF2B5EF4-FFF2-40B4-BE49-F238E27FC236}">
              <a16:creationId xmlns:a16="http://schemas.microsoft.com/office/drawing/2014/main" id="{FF7BFD7C-82B4-4EBE-87BC-799D3ABE8836}"/>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40" name="Text Box 17">
          <a:extLst>
            <a:ext uri="{FF2B5EF4-FFF2-40B4-BE49-F238E27FC236}">
              <a16:creationId xmlns:a16="http://schemas.microsoft.com/office/drawing/2014/main" id="{5EA9C8B1-FDCD-46FC-87D9-38537DF8605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441" name="Text Box 18">
          <a:extLst>
            <a:ext uri="{FF2B5EF4-FFF2-40B4-BE49-F238E27FC236}">
              <a16:creationId xmlns:a16="http://schemas.microsoft.com/office/drawing/2014/main" id="{0206DD03-57F8-4AB4-A841-9B9A69151E9B}"/>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42" name="Text Box 15">
          <a:extLst>
            <a:ext uri="{FF2B5EF4-FFF2-40B4-BE49-F238E27FC236}">
              <a16:creationId xmlns:a16="http://schemas.microsoft.com/office/drawing/2014/main" id="{7A1269F6-223A-422D-957A-87A1F8F679CC}"/>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43" name="Text Box 15">
          <a:extLst>
            <a:ext uri="{FF2B5EF4-FFF2-40B4-BE49-F238E27FC236}">
              <a16:creationId xmlns:a16="http://schemas.microsoft.com/office/drawing/2014/main" id="{F864DC88-187B-4B58-89E2-5818C9F6C0A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444" name="Text Box 15">
          <a:extLst>
            <a:ext uri="{FF2B5EF4-FFF2-40B4-BE49-F238E27FC236}">
              <a16:creationId xmlns:a16="http://schemas.microsoft.com/office/drawing/2014/main" id="{C8AC1B6C-E65C-49AF-8CF4-1C7984440FFF}"/>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45" name="Text Box 15">
          <a:extLst>
            <a:ext uri="{FF2B5EF4-FFF2-40B4-BE49-F238E27FC236}">
              <a16:creationId xmlns:a16="http://schemas.microsoft.com/office/drawing/2014/main" id="{395B820B-0796-42B8-AE24-5A2EFF14BEEB}"/>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46" name="Text Box 16">
          <a:extLst>
            <a:ext uri="{FF2B5EF4-FFF2-40B4-BE49-F238E27FC236}">
              <a16:creationId xmlns:a16="http://schemas.microsoft.com/office/drawing/2014/main" id="{D28C4DDD-CC09-4A50-91EE-3DA5A3BC6F4C}"/>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47" name="Text Box 17">
          <a:extLst>
            <a:ext uri="{FF2B5EF4-FFF2-40B4-BE49-F238E27FC236}">
              <a16:creationId xmlns:a16="http://schemas.microsoft.com/office/drawing/2014/main" id="{C76AE077-C1D2-43FE-A40E-BCBABD08C0B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48" name="Text Box 18">
          <a:extLst>
            <a:ext uri="{FF2B5EF4-FFF2-40B4-BE49-F238E27FC236}">
              <a16:creationId xmlns:a16="http://schemas.microsoft.com/office/drawing/2014/main" id="{AFC34A66-E327-4F35-9EF2-99DBC345CF70}"/>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49" name="Text Box 19">
          <a:extLst>
            <a:ext uri="{FF2B5EF4-FFF2-40B4-BE49-F238E27FC236}">
              <a16:creationId xmlns:a16="http://schemas.microsoft.com/office/drawing/2014/main" id="{6C087E7B-8909-46A6-9425-584C4937272F}"/>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50" name="Text Box 16">
          <a:extLst>
            <a:ext uri="{FF2B5EF4-FFF2-40B4-BE49-F238E27FC236}">
              <a16:creationId xmlns:a16="http://schemas.microsoft.com/office/drawing/2014/main" id="{227F0157-9D98-4030-86B2-24175CC0EF20}"/>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51" name="Text Box 17">
          <a:extLst>
            <a:ext uri="{FF2B5EF4-FFF2-40B4-BE49-F238E27FC236}">
              <a16:creationId xmlns:a16="http://schemas.microsoft.com/office/drawing/2014/main" id="{01D522A0-700E-4FF5-ADD7-6608E9C24E86}"/>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452" name="Text Box 18">
          <a:extLst>
            <a:ext uri="{FF2B5EF4-FFF2-40B4-BE49-F238E27FC236}">
              <a16:creationId xmlns:a16="http://schemas.microsoft.com/office/drawing/2014/main" id="{3FD72D7D-7A13-48E5-B988-7949792BC16A}"/>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53" name="Text Box 15">
          <a:extLst>
            <a:ext uri="{FF2B5EF4-FFF2-40B4-BE49-F238E27FC236}">
              <a16:creationId xmlns:a16="http://schemas.microsoft.com/office/drawing/2014/main" id="{2B16E298-72B5-4B49-A2B7-AA6F435A259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454" name="Text Box 15">
          <a:extLst>
            <a:ext uri="{FF2B5EF4-FFF2-40B4-BE49-F238E27FC236}">
              <a16:creationId xmlns:a16="http://schemas.microsoft.com/office/drawing/2014/main" id="{40A14C03-4760-42A6-A1AE-3C3A898DA332}"/>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55" name="Text Box 15">
          <a:extLst>
            <a:ext uri="{FF2B5EF4-FFF2-40B4-BE49-F238E27FC236}">
              <a16:creationId xmlns:a16="http://schemas.microsoft.com/office/drawing/2014/main" id="{607890ED-3D23-4694-8A04-F1B8128EC5F9}"/>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56" name="Text Box 15">
          <a:extLst>
            <a:ext uri="{FF2B5EF4-FFF2-40B4-BE49-F238E27FC236}">
              <a16:creationId xmlns:a16="http://schemas.microsoft.com/office/drawing/2014/main" id="{D3514E27-07A1-4A02-831A-B6DB4EB74B0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57" name="Text Box 15">
          <a:extLst>
            <a:ext uri="{FF2B5EF4-FFF2-40B4-BE49-F238E27FC236}">
              <a16:creationId xmlns:a16="http://schemas.microsoft.com/office/drawing/2014/main" id="{A65829FF-0A57-438F-8BEA-8975E4C0A517}"/>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58" name="Text Box 16">
          <a:extLst>
            <a:ext uri="{FF2B5EF4-FFF2-40B4-BE49-F238E27FC236}">
              <a16:creationId xmlns:a16="http://schemas.microsoft.com/office/drawing/2014/main" id="{A35D3180-6C74-4A33-B3AA-075AD8B98FD7}"/>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59" name="Text Box 17">
          <a:extLst>
            <a:ext uri="{FF2B5EF4-FFF2-40B4-BE49-F238E27FC236}">
              <a16:creationId xmlns:a16="http://schemas.microsoft.com/office/drawing/2014/main" id="{C8678899-ACD4-4F55-8233-328191C6D411}"/>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60" name="Text Box 18">
          <a:extLst>
            <a:ext uri="{FF2B5EF4-FFF2-40B4-BE49-F238E27FC236}">
              <a16:creationId xmlns:a16="http://schemas.microsoft.com/office/drawing/2014/main" id="{CF9D2241-D9FE-4C74-90C6-5E1CDCDA5600}"/>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61" name="Text Box 19">
          <a:extLst>
            <a:ext uri="{FF2B5EF4-FFF2-40B4-BE49-F238E27FC236}">
              <a16:creationId xmlns:a16="http://schemas.microsoft.com/office/drawing/2014/main" id="{3E49C252-5D3E-4669-ACB8-151A0E7A235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62" name="Text Box 16">
          <a:extLst>
            <a:ext uri="{FF2B5EF4-FFF2-40B4-BE49-F238E27FC236}">
              <a16:creationId xmlns:a16="http://schemas.microsoft.com/office/drawing/2014/main" id="{DC2F074E-B615-463D-9248-549D8AAB6095}"/>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63" name="Text Box 17">
          <a:extLst>
            <a:ext uri="{FF2B5EF4-FFF2-40B4-BE49-F238E27FC236}">
              <a16:creationId xmlns:a16="http://schemas.microsoft.com/office/drawing/2014/main" id="{AB5D224A-D030-4CC6-B618-889A13802F99}"/>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464" name="Text Box 18">
          <a:extLst>
            <a:ext uri="{FF2B5EF4-FFF2-40B4-BE49-F238E27FC236}">
              <a16:creationId xmlns:a16="http://schemas.microsoft.com/office/drawing/2014/main" id="{C17B4C73-9656-4579-B0F0-6B52A4CA07EF}"/>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65" name="Text Box 15">
          <a:extLst>
            <a:ext uri="{FF2B5EF4-FFF2-40B4-BE49-F238E27FC236}">
              <a16:creationId xmlns:a16="http://schemas.microsoft.com/office/drawing/2014/main" id="{7FA1432B-3495-47CD-8A76-E042019D238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66" name="Text Box 15">
          <a:extLst>
            <a:ext uri="{FF2B5EF4-FFF2-40B4-BE49-F238E27FC236}">
              <a16:creationId xmlns:a16="http://schemas.microsoft.com/office/drawing/2014/main" id="{58493994-ED47-4C3F-AB05-768C3764183A}"/>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467" name="Text Box 15">
          <a:extLst>
            <a:ext uri="{FF2B5EF4-FFF2-40B4-BE49-F238E27FC236}">
              <a16:creationId xmlns:a16="http://schemas.microsoft.com/office/drawing/2014/main" id="{D7C90F99-3E10-4179-8A98-5603713E7837}"/>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68" name="Text Box 15">
          <a:extLst>
            <a:ext uri="{FF2B5EF4-FFF2-40B4-BE49-F238E27FC236}">
              <a16:creationId xmlns:a16="http://schemas.microsoft.com/office/drawing/2014/main" id="{72FCE45C-CA4A-4C0A-9E52-33B43F061DC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69" name="Text Box 16">
          <a:extLst>
            <a:ext uri="{FF2B5EF4-FFF2-40B4-BE49-F238E27FC236}">
              <a16:creationId xmlns:a16="http://schemas.microsoft.com/office/drawing/2014/main" id="{6BCE4D17-0C75-428B-A51B-518ECF7B31D2}"/>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70" name="Text Box 17">
          <a:extLst>
            <a:ext uri="{FF2B5EF4-FFF2-40B4-BE49-F238E27FC236}">
              <a16:creationId xmlns:a16="http://schemas.microsoft.com/office/drawing/2014/main" id="{9E838DBB-1F5B-432A-B386-6178C8E6F045}"/>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71" name="Text Box 18">
          <a:extLst>
            <a:ext uri="{FF2B5EF4-FFF2-40B4-BE49-F238E27FC236}">
              <a16:creationId xmlns:a16="http://schemas.microsoft.com/office/drawing/2014/main" id="{9B5EEBD7-1F48-410D-9852-6E68AE699B91}"/>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72" name="Text Box 19">
          <a:extLst>
            <a:ext uri="{FF2B5EF4-FFF2-40B4-BE49-F238E27FC236}">
              <a16:creationId xmlns:a16="http://schemas.microsoft.com/office/drawing/2014/main" id="{9D7D378C-1122-4FB9-8609-3D48EEEABD9D}"/>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73" name="Text Box 16">
          <a:extLst>
            <a:ext uri="{FF2B5EF4-FFF2-40B4-BE49-F238E27FC236}">
              <a16:creationId xmlns:a16="http://schemas.microsoft.com/office/drawing/2014/main" id="{469E2626-7FE2-4D2C-A48E-9B93D865BC68}"/>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474" name="Text Box 17">
          <a:extLst>
            <a:ext uri="{FF2B5EF4-FFF2-40B4-BE49-F238E27FC236}">
              <a16:creationId xmlns:a16="http://schemas.microsoft.com/office/drawing/2014/main" id="{64EC3929-0DE5-4C9D-A86F-68C37F163C23}"/>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4475" name="Text Box 18">
          <a:extLst>
            <a:ext uri="{FF2B5EF4-FFF2-40B4-BE49-F238E27FC236}">
              <a16:creationId xmlns:a16="http://schemas.microsoft.com/office/drawing/2014/main" id="{564BA187-C548-4140-AA27-B6DE68668713}"/>
            </a:ext>
          </a:extLst>
        </xdr:cNvPr>
        <xdr:cNvSpPr txBox="1">
          <a:spLocks noChangeArrowheads="1"/>
        </xdr:cNvSpPr>
      </xdr:nvSpPr>
      <xdr:spPr bwMode="auto">
        <a:xfrm>
          <a:off x="32866012"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76" name="Text Box 15">
          <a:extLst>
            <a:ext uri="{FF2B5EF4-FFF2-40B4-BE49-F238E27FC236}">
              <a16:creationId xmlns:a16="http://schemas.microsoft.com/office/drawing/2014/main" id="{13A08825-390C-473A-AD7D-B16E7432B19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4477" name="Text Box 15">
          <a:extLst>
            <a:ext uri="{FF2B5EF4-FFF2-40B4-BE49-F238E27FC236}">
              <a16:creationId xmlns:a16="http://schemas.microsoft.com/office/drawing/2014/main" id="{F42BA932-9A29-43F8-88A9-5F381BF62853}"/>
            </a:ext>
          </a:extLst>
        </xdr:cNvPr>
        <xdr:cNvSpPr txBox="1">
          <a:spLocks noChangeArrowheads="1"/>
        </xdr:cNvSpPr>
      </xdr:nvSpPr>
      <xdr:spPr bwMode="auto">
        <a:xfrm>
          <a:off x="32864425" y="226060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78" name="Text Box 15">
          <a:extLst>
            <a:ext uri="{FF2B5EF4-FFF2-40B4-BE49-F238E27FC236}">
              <a16:creationId xmlns:a16="http://schemas.microsoft.com/office/drawing/2014/main" id="{ED9F0693-65E3-4A24-ADC6-A891091741E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79" name="Text Box 15">
          <a:extLst>
            <a:ext uri="{FF2B5EF4-FFF2-40B4-BE49-F238E27FC236}">
              <a16:creationId xmlns:a16="http://schemas.microsoft.com/office/drawing/2014/main" id="{1A36982B-4CB9-4E99-B053-0A37BCDAB08D}"/>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80" name="Text Box 15">
          <a:extLst>
            <a:ext uri="{FF2B5EF4-FFF2-40B4-BE49-F238E27FC236}">
              <a16:creationId xmlns:a16="http://schemas.microsoft.com/office/drawing/2014/main" id="{A767388C-F9B0-443B-9213-E04824325D6F}"/>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81" name="Text Box 15">
          <a:extLst>
            <a:ext uri="{FF2B5EF4-FFF2-40B4-BE49-F238E27FC236}">
              <a16:creationId xmlns:a16="http://schemas.microsoft.com/office/drawing/2014/main" id="{AC48C34B-1D17-4C53-A30B-7E39F62D6CE9}"/>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82" name="Text Box 15">
          <a:extLst>
            <a:ext uri="{FF2B5EF4-FFF2-40B4-BE49-F238E27FC236}">
              <a16:creationId xmlns:a16="http://schemas.microsoft.com/office/drawing/2014/main" id="{FB64E56A-1A72-4F9A-B906-99B3BB56849D}"/>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83" name="Text Box 15">
          <a:extLst>
            <a:ext uri="{FF2B5EF4-FFF2-40B4-BE49-F238E27FC236}">
              <a16:creationId xmlns:a16="http://schemas.microsoft.com/office/drawing/2014/main" id="{E56E6AED-BC4C-4721-AB42-B560382BA5D1}"/>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84" name="Text Box 15">
          <a:extLst>
            <a:ext uri="{FF2B5EF4-FFF2-40B4-BE49-F238E27FC236}">
              <a16:creationId xmlns:a16="http://schemas.microsoft.com/office/drawing/2014/main" id="{8CB1011F-4D0F-45F3-AB57-6D962DDAA995}"/>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85" name="Text Box 15">
          <a:extLst>
            <a:ext uri="{FF2B5EF4-FFF2-40B4-BE49-F238E27FC236}">
              <a16:creationId xmlns:a16="http://schemas.microsoft.com/office/drawing/2014/main" id="{CBDD7E82-9DB6-4381-8544-DCA08CF1EEC6}"/>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86" name="Text Box 15">
          <a:extLst>
            <a:ext uri="{FF2B5EF4-FFF2-40B4-BE49-F238E27FC236}">
              <a16:creationId xmlns:a16="http://schemas.microsoft.com/office/drawing/2014/main" id="{521CBDC3-8C28-4704-8269-52091F70E551}"/>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87" name="Text Box 15">
          <a:extLst>
            <a:ext uri="{FF2B5EF4-FFF2-40B4-BE49-F238E27FC236}">
              <a16:creationId xmlns:a16="http://schemas.microsoft.com/office/drawing/2014/main" id="{8D9E92E0-9394-41F0-B3C6-6AFE59DC964E}"/>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88" name="Text Box 15">
          <a:extLst>
            <a:ext uri="{FF2B5EF4-FFF2-40B4-BE49-F238E27FC236}">
              <a16:creationId xmlns:a16="http://schemas.microsoft.com/office/drawing/2014/main" id="{7EA9635F-0D4C-4EBD-A113-31783C038197}"/>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89" name="Text Box 15">
          <a:extLst>
            <a:ext uri="{FF2B5EF4-FFF2-40B4-BE49-F238E27FC236}">
              <a16:creationId xmlns:a16="http://schemas.microsoft.com/office/drawing/2014/main" id="{180BDE2D-0D3B-4EB6-A929-E0EBFFB48B66}"/>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90" name="Text Box 15">
          <a:extLst>
            <a:ext uri="{FF2B5EF4-FFF2-40B4-BE49-F238E27FC236}">
              <a16:creationId xmlns:a16="http://schemas.microsoft.com/office/drawing/2014/main" id="{509C802F-D83F-4B2E-A208-6D7A65050BEE}"/>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91" name="Text Box 15">
          <a:extLst>
            <a:ext uri="{FF2B5EF4-FFF2-40B4-BE49-F238E27FC236}">
              <a16:creationId xmlns:a16="http://schemas.microsoft.com/office/drawing/2014/main" id="{8CD72DCD-29B4-4784-93F6-EB756E911DE6}"/>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492" name="Text Box 15">
          <a:extLst>
            <a:ext uri="{FF2B5EF4-FFF2-40B4-BE49-F238E27FC236}">
              <a16:creationId xmlns:a16="http://schemas.microsoft.com/office/drawing/2014/main" id="{B219545A-A391-4B21-B68B-A541A06AE9F7}"/>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93" name="Text Box 15">
          <a:extLst>
            <a:ext uri="{FF2B5EF4-FFF2-40B4-BE49-F238E27FC236}">
              <a16:creationId xmlns:a16="http://schemas.microsoft.com/office/drawing/2014/main" id="{18FA62A2-2140-4026-AB72-51CCDEA10DF6}"/>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94" name="Text Box 15">
          <a:extLst>
            <a:ext uri="{FF2B5EF4-FFF2-40B4-BE49-F238E27FC236}">
              <a16:creationId xmlns:a16="http://schemas.microsoft.com/office/drawing/2014/main" id="{5AF2EF48-6AE4-4D79-B087-ADA0DEFD750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95" name="Text Box 15">
          <a:extLst>
            <a:ext uri="{FF2B5EF4-FFF2-40B4-BE49-F238E27FC236}">
              <a16:creationId xmlns:a16="http://schemas.microsoft.com/office/drawing/2014/main" id="{6A3466E4-90F7-49D5-B90A-DE06ECBB925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96" name="Text Box 15">
          <a:extLst>
            <a:ext uri="{FF2B5EF4-FFF2-40B4-BE49-F238E27FC236}">
              <a16:creationId xmlns:a16="http://schemas.microsoft.com/office/drawing/2014/main" id="{9F9B88ED-96C2-4335-A43C-22B21B77FFC8}"/>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97" name="Text Box 15">
          <a:extLst>
            <a:ext uri="{FF2B5EF4-FFF2-40B4-BE49-F238E27FC236}">
              <a16:creationId xmlns:a16="http://schemas.microsoft.com/office/drawing/2014/main" id="{FE795834-28D5-4A5D-9492-467451442469}"/>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98" name="Text Box 15">
          <a:extLst>
            <a:ext uri="{FF2B5EF4-FFF2-40B4-BE49-F238E27FC236}">
              <a16:creationId xmlns:a16="http://schemas.microsoft.com/office/drawing/2014/main" id="{F1C26990-3773-4F66-AACE-3401FE429A8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499" name="Text Box 15">
          <a:extLst>
            <a:ext uri="{FF2B5EF4-FFF2-40B4-BE49-F238E27FC236}">
              <a16:creationId xmlns:a16="http://schemas.microsoft.com/office/drawing/2014/main" id="{EA35102E-CD02-4BB4-8D52-71E47DB4A7B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0" name="Text Box 15">
          <a:extLst>
            <a:ext uri="{FF2B5EF4-FFF2-40B4-BE49-F238E27FC236}">
              <a16:creationId xmlns:a16="http://schemas.microsoft.com/office/drawing/2014/main" id="{CED1C7AE-2BBF-4359-8B66-EDF94AA26A48}"/>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1" name="Text Box 15">
          <a:extLst>
            <a:ext uri="{FF2B5EF4-FFF2-40B4-BE49-F238E27FC236}">
              <a16:creationId xmlns:a16="http://schemas.microsoft.com/office/drawing/2014/main" id="{5D162A19-D8F1-4B11-8358-7DDD80FB0D1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2" name="Text Box 15">
          <a:extLst>
            <a:ext uri="{FF2B5EF4-FFF2-40B4-BE49-F238E27FC236}">
              <a16:creationId xmlns:a16="http://schemas.microsoft.com/office/drawing/2014/main" id="{A85E9233-8EAF-45C8-967D-0E3DF66310ED}"/>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3" name="Text Box 15">
          <a:extLst>
            <a:ext uri="{FF2B5EF4-FFF2-40B4-BE49-F238E27FC236}">
              <a16:creationId xmlns:a16="http://schemas.microsoft.com/office/drawing/2014/main" id="{64DC8743-295E-432B-8EAF-D8FA9752910D}"/>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4" name="Text Box 15">
          <a:extLst>
            <a:ext uri="{FF2B5EF4-FFF2-40B4-BE49-F238E27FC236}">
              <a16:creationId xmlns:a16="http://schemas.microsoft.com/office/drawing/2014/main" id="{C84F06AB-AE3C-445C-8696-A8901DB23F8D}"/>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5" name="Text Box 15">
          <a:extLst>
            <a:ext uri="{FF2B5EF4-FFF2-40B4-BE49-F238E27FC236}">
              <a16:creationId xmlns:a16="http://schemas.microsoft.com/office/drawing/2014/main" id="{678C2384-966C-4407-9BF2-0EE7AA470AC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6" name="Text Box 15">
          <a:extLst>
            <a:ext uri="{FF2B5EF4-FFF2-40B4-BE49-F238E27FC236}">
              <a16:creationId xmlns:a16="http://schemas.microsoft.com/office/drawing/2014/main" id="{C48EEA68-AFF2-4759-BF7B-2665F0CCF83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7" name="Text Box 15">
          <a:extLst>
            <a:ext uri="{FF2B5EF4-FFF2-40B4-BE49-F238E27FC236}">
              <a16:creationId xmlns:a16="http://schemas.microsoft.com/office/drawing/2014/main" id="{7568F2AE-8151-4C79-AE84-46155DDDCE7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8" name="Text Box 15">
          <a:extLst>
            <a:ext uri="{FF2B5EF4-FFF2-40B4-BE49-F238E27FC236}">
              <a16:creationId xmlns:a16="http://schemas.microsoft.com/office/drawing/2014/main" id="{1087B6A3-F1C6-4C7A-8AA6-6261A2B515E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09" name="Text Box 15">
          <a:extLst>
            <a:ext uri="{FF2B5EF4-FFF2-40B4-BE49-F238E27FC236}">
              <a16:creationId xmlns:a16="http://schemas.microsoft.com/office/drawing/2014/main" id="{80D4351D-7E05-4967-AC45-9B17CE8276BC}"/>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0" name="Text Box 15">
          <a:extLst>
            <a:ext uri="{FF2B5EF4-FFF2-40B4-BE49-F238E27FC236}">
              <a16:creationId xmlns:a16="http://schemas.microsoft.com/office/drawing/2014/main" id="{0302C638-3E00-4FE2-A426-68DDD211E93A}"/>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1" name="Text Box 15">
          <a:extLst>
            <a:ext uri="{FF2B5EF4-FFF2-40B4-BE49-F238E27FC236}">
              <a16:creationId xmlns:a16="http://schemas.microsoft.com/office/drawing/2014/main" id="{5F07BEE1-264C-4CBB-9872-0F00F5B48D7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2" name="Text Box 15">
          <a:extLst>
            <a:ext uri="{FF2B5EF4-FFF2-40B4-BE49-F238E27FC236}">
              <a16:creationId xmlns:a16="http://schemas.microsoft.com/office/drawing/2014/main" id="{10724701-8318-4854-8D15-12DB94CAEFB6}"/>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3" name="Text Box 15">
          <a:extLst>
            <a:ext uri="{FF2B5EF4-FFF2-40B4-BE49-F238E27FC236}">
              <a16:creationId xmlns:a16="http://schemas.microsoft.com/office/drawing/2014/main" id="{6AB2C251-BA88-4696-99EC-0A6DDBC05AD7}"/>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4" name="Text Box 15">
          <a:extLst>
            <a:ext uri="{FF2B5EF4-FFF2-40B4-BE49-F238E27FC236}">
              <a16:creationId xmlns:a16="http://schemas.microsoft.com/office/drawing/2014/main" id="{10087661-E3A1-43BD-897E-60AB3AC23CF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5" name="Text Box 15">
          <a:extLst>
            <a:ext uri="{FF2B5EF4-FFF2-40B4-BE49-F238E27FC236}">
              <a16:creationId xmlns:a16="http://schemas.microsoft.com/office/drawing/2014/main" id="{5836E3DD-E86E-4A81-8D6D-336A3E655DF2}"/>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6" name="Text Box 15">
          <a:extLst>
            <a:ext uri="{FF2B5EF4-FFF2-40B4-BE49-F238E27FC236}">
              <a16:creationId xmlns:a16="http://schemas.microsoft.com/office/drawing/2014/main" id="{1554185B-888E-42BB-A3CF-A784D9022451}"/>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7" name="Text Box 15">
          <a:extLst>
            <a:ext uri="{FF2B5EF4-FFF2-40B4-BE49-F238E27FC236}">
              <a16:creationId xmlns:a16="http://schemas.microsoft.com/office/drawing/2014/main" id="{C192E47B-9CAC-4AE7-9981-F95DEA5DB35B}"/>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8" name="Text Box 15">
          <a:extLst>
            <a:ext uri="{FF2B5EF4-FFF2-40B4-BE49-F238E27FC236}">
              <a16:creationId xmlns:a16="http://schemas.microsoft.com/office/drawing/2014/main" id="{CAC3C9C1-84D4-4683-BD5D-42CD2DB1902B}"/>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19" name="Text Box 15">
          <a:extLst>
            <a:ext uri="{FF2B5EF4-FFF2-40B4-BE49-F238E27FC236}">
              <a16:creationId xmlns:a16="http://schemas.microsoft.com/office/drawing/2014/main" id="{2997EBED-5291-437F-A59B-6B832395A0E8}"/>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0" name="Text Box 15">
          <a:extLst>
            <a:ext uri="{FF2B5EF4-FFF2-40B4-BE49-F238E27FC236}">
              <a16:creationId xmlns:a16="http://schemas.microsoft.com/office/drawing/2014/main" id="{7480A249-E4A3-4971-BD2E-350ABEBD7F0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1" name="Text Box 15">
          <a:extLst>
            <a:ext uri="{FF2B5EF4-FFF2-40B4-BE49-F238E27FC236}">
              <a16:creationId xmlns:a16="http://schemas.microsoft.com/office/drawing/2014/main" id="{2E2BDD87-12F0-451B-91BF-A809388F61AD}"/>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2" name="Text Box 15">
          <a:extLst>
            <a:ext uri="{FF2B5EF4-FFF2-40B4-BE49-F238E27FC236}">
              <a16:creationId xmlns:a16="http://schemas.microsoft.com/office/drawing/2014/main" id="{9413BA4A-D631-4049-9050-CD3BE881BF3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3" name="Text Box 15">
          <a:extLst>
            <a:ext uri="{FF2B5EF4-FFF2-40B4-BE49-F238E27FC236}">
              <a16:creationId xmlns:a16="http://schemas.microsoft.com/office/drawing/2014/main" id="{D797386F-9BFE-4164-A63F-2D3BF6B367D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4" name="Text Box 15">
          <a:extLst>
            <a:ext uri="{FF2B5EF4-FFF2-40B4-BE49-F238E27FC236}">
              <a16:creationId xmlns:a16="http://schemas.microsoft.com/office/drawing/2014/main" id="{F5EAA4AD-481C-4470-873F-A799C19806F8}"/>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5" name="Text Box 15">
          <a:extLst>
            <a:ext uri="{FF2B5EF4-FFF2-40B4-BE49-F238E27FC236}">
              <a16:creationId xmlns:a16="http://schemas.microsoft.com/office/drawing/2014/main" id="{393AE39C-F5C7-417D-BF0E-BEF583C32AEC}"/>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6" name="Text Box 15">
          <a:extLst>
            <a:ext uri="{FF2B5EF4-FFF2-40B4-BE49-F238E27FC236}">
              <a16:creationId xmlns:a16="http://schemas.microsoft.com/office/drawing/2014/main" id="{62236F9D-B9B9-4905-96EE-1814BDB17769}"/>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7" name="Text Box 15">
          <a:extLst>
            <a:ext uri="{FF2B5EF4-FFF2-40B4-BE49-F238E27FC236}">
              <a16:creationId xmlns:a16="http://schemas.microsoft.com/office/drawing/2014/main" id="{FBC739E2-E63E-4819-B9FE-6A71C7407E5F}"/>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8" name="Text Box 15">
          <a:extLst>
            <a:ext uri="{FF2B5EF4-FFF2-40B4-BE49-F238E27FC236}">
              <a16:creationId xmlns:a16="http://schemas.microsoft.com/office/drawing/2014/main" id="{4E987132-EECB-4E9D-B091-8C2063A68D32}"/>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29" name="Text Box 15">
          <a:extLst>
            <a:ext uri="{FF2B5EF4-FFF2-40B4-BE49-F238E27FC236}">
              <a16:creationId xmlns:a16="http://schemas.microsoft.com/office/drawing/2014/main" id="{0EA45322-5E86-47EA-8320-0AC73360553B}"/>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0" name="Text Box 15">
          <a:extLst>
            <a:ext uri="{FF2B5EF4-FFF2-40B4-BE49-F238E27FC236}">
              <a16:creationId xmlns:a16="http://schemas.microsoft.com/office/drawing/2014/main" id="{5B419C19-D72D-40BB-9D66-16B7A6AC237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1" name="Text Box 15">
          <a:extLst>
            <a:ext uri="{FF2B5EF4-FFF2-40B4-BE49-F238E27FC236}">
              <a16:creationId xmlns:a16="http://schemas.microsoft.com/office/drawing/2014/main" id="{7811217A-07DE-4BCB-99E5-745F7E7058F1}"/>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2" name="Text Box 15">
          <a:extLst>
            <a:ext uri="{FF2B5EF4-FFF2-40B4-BE49-F238E27FC236}">
              <a16:creationId xmlns:a16="http://schemas.microsoft.com/office/drawing/2014/main" id="{F81719B2-C8D4-4FA4-A48E-EC7B74C756BD}"/>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3" name="Text Box 15">
          <a:extLst>
            <a:ext uri="{FF2B5EF4-FFF2-40B4-BE49-F238E27FC236}">
              <a16:creationId xmlns:a16="http://schemas.microsoft.com/office/drawing/2014/main" id="{7BFF366F-CA27-4A59-A9A3-15BC9E9C7BDB}"/>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4" name="Text Box 15">
          <a:extLst>
            <a:ext uri="{FF2B5EF4-FFF2-40B4-BE49-F238E27FC236}">
              <a16:creationId xmlns:a16="http://schemas.microsoft.com/office/drawing/2014/main" id="{7FD6CF4F-0770-4FB0-8784-9262EACCC7C2}"/>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5" name="Text Box 15">
          <a:extLst>
            <a:ext uri="{FF2B5EF4-FFF2-40B4-BE49-F238E27FC236}">
              <a16:creationId xmlns:a16="http://schemas.microsoft.com/office/drawing/2014/main" id="{521E9DCB-43AB-4543-AB40-A92DF06A9371}"/>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6" name="Text Box 15">
          <a:extLst>
            <a:ext uri="{FF2B5EF4-FFF2-40B4-BE49-F238E27FC236}">
              <a16:creationId xmlns:a16="http://schemas.microsoft.com/office/drawing/2014/main" id="{AE180C44-2780-4885-95A6-B039008AF67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7" name="Text Box 15">
          <a:extLst>
            <a:ext uri="{FF2B5EF4-FFF2-40B4-BE49-F238E27FC236}">
              <a16:creationId xmlns:a16="http://schemas.microsoft.com/office/drawing/2014/main" id="{DFB64E3F-F561-4D81-BFD2-E03AAA72DD5A}"/>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8" name="Text Box 15">
          <a:extLst>
            <a:ext uri="{FF2B5EF4-FFF2-40B4-BE49-F238E27FC236}">
              <a16:creationId xmlns:a16="http://schemas.microsoft.com/office/drawing/2014/main" id="{AA518D0D-3237-40FD-992E-CFFA49E3FB65}"/>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39" name="Text Box 15">
          <a:extLst>
            <a:ext uri="{FF2B5EF4-FFF2-40B4-BE49-F238E27FC236}">
              <a16:creationId xmlns:a16="http://schemas.microsoft.com/office/drawing/2014/main" id="{CC043B94-DC18-42C8-94F1-95CC1C3F33D8}"/>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0" name="Text Box 15">
          <a:extLst>
            <a:ext uri="{FF2B5EF4-FFF2-40B4-BE49-F238E27FC236}">
              <a16:creationId xmlns:a16="http://schemas.microsoft.com/office/drawing/2014/main" id="{DD37A7D0-35F8-432D-B838-D4CA555A43EA}"/>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1" name="Text Box 15">
          <a:extLst>
            <a:ext uri="{FF2B5EF4-FFF2-40B4-BE49-F238E27FC236}">
              <a16:creationId xmlns:a16="http://schemas.microsoft.com/office/drawing/2014/main" id="{46A754CC-30F3-4A63-9B08-6D43FFE53782}"/>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2" name="Text Box 15">
          <a:extLst>
            <a:ext uri="{FF2B5EF4-FFF2-40B4-BE49-F238E27FC236}">
              <a16:creationId xmlns:a16="http://schemas.microsoft.com/office/drawing/2014/main" id="{DCC5D2C2-DACD-4A18-A3C2-0B1792B22537}"/>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3" name="Text Box 15">
          <a:extLst>
            <a:ext uri="{FF2B5EF4-FFF2-40B4-BE49-F238E27FC236}">
              <a16:creationId xmlns:a16="http://schemas.microsoft.com/office/drawing/2014/main" id="{94893B40-A8B3-4D14-B366-C2FF44E66BBF}"/>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4" name="Text Box 15">
          <a:extLst>
            <a:ext uri="{FF2B5EF4-FFF2-40B4-BE49-F238E27FC236}">
              <a16:creationId xmlns:a16="http://schemas.microsoft.com/office/drawing/2014/main" id="{E8B06564-1DBF-4A75-89DD-E9835BD3C16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5" name="Text Box 15">
          <a:extLst>
            <a:ext uri="{FF2B5EF4-FFF2-40B4-BE49-F238E27FC236}">
              <a16:creationId xmlns:a16="http://schemas.microsoft.com/office/drawing/2014/main" id="{93FCB22D-67A8-405F-AB48-1189AA5F8697}"/>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6" name="Text Box 15">
          <a:extLst>
            <a:ext uri="{FF2B5EF4-FFF2-40B4-BE49-F238E27FC236}">
              <a16:creationId xmlns:a16="http://schemas.microsoft.com/office/drawing/2014/main" id="{8BEA9FAF-AE7E-4C19-B60B-40F7F10DE9D4}"/>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7" name="Text Box 15">
          <a:extLst>
            <a:ext uri="{FF2B5EF4-FFF2-40B4-BE49-F238E27FC236}">
              <a16:creationId xmlns:a16="http://schemas.microsoft.com/office/drawing/2014/main" id="{C6880F73-B98E-4CD3-8EA5-960B08042597}"/>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8" name="Text Box 15">
          <a:extLst>
            <a:ext uri="{FF2B5EF4-FFF2-40B4-BE49-F238E27FC236}">
              <a16:creationId xmlns:a16="http://schemas.microsoft.com/office/drawing/2014/main" id="{3AF02409-0D97-4D9A-9075-B7E42A884FFB}"/>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49" name="Text Box 15">
          <a:extLst>
            <a:ext uri="{FF2B5EF4-FFF2-40B4-BE49-F238E27FC236}">
              <a16:creationId xmlns:a16="http://schemas.microsoft.com/office/drawing/2014/main" id="{C892B407-5250-44F8-93D4-527FB213543C}"/>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0" name="Text Box 15">
          <a:extLst>
            <a:ext uri="{FF2B5EF4-FFF2-40B4-BE49-F238E27FC236}">
              <a16:creationId xmlns:a16="http://schemas.microsoft.com/office/drawing/2014/main" id="{FB623E14-E469-47BD-9801-5556667BA95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1" name="Text Box 15">
          <a:extLst>
            <a:ext uri="{FF2B5EF4-FFF2-40B4-BE49-F238E27FC236}">
              <a16:creationId xmlns:a16="http://schemas.microsoft.com/office/drawing/2014/main" id="{7EB0EC71-2014-4B1E-AA69-3D3F4CF02F07}"/>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2" name="Text Box 15">
          <a:extLst>
            <a:ext uri="{FF2B5EF4-FFF2-40B4-BE49-F238E27FC236}">
              <a16:creationId xmlns:a16="http://schemas.microsoft.com/office/drawing/2014/main" id="{0C8D0DFB-A541-4049-9F8A-C56A784D9F0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3" name="Text Box 15">
          <a:extLst>
            <a:ext uri="{FF2B5EF4-FFF2-40B4-BE49-F238E27FC236}">
              <a16:creationId xmlns:a16="http://schemas.microsoft.com/office/drawing/2014/main" id="{8E1195C1-A3DC-4AD1-8D42-EA174E7DD4B4}"/>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4" name="Text Box 15">
          <a:extLst>
            <a:ext uri="{FF2B5EF4-FFF2-40B4-BE49-F238E27FC236}">
              <a16:creationId xmlns:a16="http://schemas.microsoft.com/office/drawing/2014/main" id="{75923C86-475F-49A6-B794-8BC3C788C31C}"/>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5" name="Text Box 15">
          <a:extLst>
            <a:ext uri="{FF2B5EF4-FFF2-40B4-BE49-F238E27FC236}">
              <a16:creationId xmlns:a16="http://schemas.microsoft.com/office/drawing/2014/main" id="{4E006040-D5BA-4F7E-BCBC-2228C43761FD}"/>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6" name="Text Box 15">
          <a:extLst>
            <a:ext uri="{FF2B5EF4-FFF2-40B4-BE49-F238E27FC236}">
              <a16:creationId xmlns:a16="http://schemas.microsoft.com/office/drawing/2014/main" id="{9E97975A-4362-4A31-AFF2-C919D99B59D0}"/>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7" name="Text Box 15">
          <a:extLst>
            <a:ext uri="{FF2B5EF4-FFF2-40B4-BE49-F238E27FC236}">
              <a16:creationId xmlns:a16="http://schemas.microsoft.com/office/drawing/2014/main" id="{F094FA48-3399-4CC6-AAE2-ACA628CD3866}"/>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8" name="Text Box 15">
          <a:extLst>
            <a:ext uri="{FF2B5EF4-FFF2-40B4-BE49-F238E27FC236}">
              <a16:creationId xmlns:a16="http://schemas.microsoft.com/office/drawing/2014/main" id="{D488015D-34E5-44BD-A3EA-360231320AAE}"/>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59" name="Text Box 15">
          <a:extLst>
            <a:ext uri="{FF2B5EF4-FFF2-40B4-BE49-F238E27FC236}">
              <a16:creationId xmlns:a16="http://schemas.microsoft.com/office/drawing/2014/main" id="{17AA5F46-5C44-4560-8D96-96BC8D16B8A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60" name="Text Box 15">
          <a:extLst>
            <a:ext uri="{FF2B5EF4-FFF2-40B4-BE49-F238E27FC236}">
              <a16:creationId xmlns:a16="http://schemas.microsoft.com/office/drawing/2014/main" id="{E6DCD036-62EE-4E77-B046-34B55123E802}"/>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61" name="Text Box 15">
          <a:extLst>
            <a:ext uri="{FF2B5EF4-FFF2-40B4-BE49-F238E27FC236}">
              <a16:creationId xmlns:a16="http://schemas.microsoft.com/office/drawing/2014/main" id="{F22001D1-7DBE-4990-81C1-39716F61EC97}"/>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62" name="Text Box 15">
          <a:extLst>
            <a:ext uri="{FF2B5EF4-FFF2-40B4-BE49-F238E27FC236}">
              <a16:creationId xmlns:a16="http://schemas.microsoft.com/office/drawing/2014/main" id="{F1DB9164-0DD5-4341-8259-1B8EFB1B1281}"/>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63" name="Text Box 15">
          <a:extLst>
            <a:ext uri="{FF2B5EF4-FFF2-40B4-BE49-F238E27FC236}">
              <a16:creationId xmlns:a16="http://schemas.microsoft.com/office/drawing/2014/main" id="{7EB946B0-ECE9-4876-A74E-3566ED945893}"/>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4564" name="Text Box 15">
          <a:extLst>
            <a:ext uri="{FF2B5EF4-FFF2-40B4-BE49-F238E27FC236}">
              <a16:creationId xmlns:a16="http://schemas.microsoft.com/office/drawing/2014/main" id="{56388A70-DF13-42A5-BFE1-AB8768E8E238}"/>
            </a:ext>
          </a:extLst>
        </xdr:cNvPr>
        <xdr:cNvSpPr txBox="1">
          <a:spLocks noChangeArrowheads="1"/>
        </xdr:cNvSpPr>
      </xdr:nvSpPr>
      <xdr:spPr bwMode="auto">
        <a:xfrm>
          <a:off x="3286442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565" name="Text Box 15">
          <a:extLst>
            <a:ext uri="{FF2B5EF4-FFF2-40B4-BE49-F238E27FC236}">
              <a16:creationId xmlns:a16="http://schemas.microsoft.com/office/drawing/2014/main" id="{AB481C15-7750-4659-A1EB-679CF49CF888}"/>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566" name="Text Box 15">
          <a:extLst>
            <a:ext uri="{FF2B5EF4-FFF2-40B4-BE49-F238E27FC236}">
              <a16:creationId xmlns:a16="http://schemas.microsoft.com/office/drawing/2014/main" id="{4E4ACDA2-D3A2-43B0-8731-3193BE74C407}"/>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567" name="Text Box 15">
          <a:extLst>
            <a:ext uri="{FF2B5EF4-FFF2-40B4-BE49-F238E27FC236}">
              <a16:creationId xmlns:a16="http://schemas.microsoft.com/office/drawing/2014/main" id="{64D41FD6-B115-4D82-9346-F850B82F4D5C}"/>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568" name="Text Box 15">
          <a:extLst>
            <a:ext uri="{FF2B5EF4-FFF2-40B4-BE49-F238E27FC236}">
              <a16:creationId xmlns:a16="http://schemas.microsoft.com/office/drawing/2014/main" id="{56395F41-E714-46CD-A1D7-0DF56466E78F}"/>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69" name="Text Box 15">
          <a:extLst>
            <a:ext uri="{FF2B5EF4-FFF2-40B4-BE49-F238E27FC236}">
              <a16:creationId xmlns:a16="http://schemas.microsoft.com/office/drawing/2014/main" id="{C4DCA644-3620-41B0-A692-A36B7A45E8EE}"/>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0" name="Text Box 15">
          <a:extLst>
            <a:ext uri="{FF2B5EF4-FFF2-40B4-BE49-F238E27FC236}">
              <a16:creationId xmlns:a16="http://schemas.microsoft.com/office/drawing/2014/main" id="{343B5DE6-293B-4763-BD93-7A74E4572A6E}"/>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1" name="Text Box 15">
          <a:extLst>
            <a:ext uri="{FF2B5EF4-FFF2-40B4-BE49-F238E27FC236}">
              <a16:creationId xmlns:a16="http://schemas.microsoft.com/office/drawing/2014/main" id="{FA47C9DD-5EFB-40E1-8F04-8F4780C3E4A7}"/>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2" name="Text Box 15">
          <a:extLst>
            <a:ext uri="{FF2B5EF4-FFF2-40B4-BE49-F238E27FC236}">
              <a16:creationId xmlns:a16="http://schemas.microsoft.com/office/drawing/2014/main" id="{1CA07C61-44D6-42ED-BE40-247431A05B68}"/>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3" name="Text Box 15">
          <a:extLst>
            <a:ext uri="{FF2B5EF4-FFF2-40B4-BE49-F238E27FC236}">
              <a16:creationId xmlns:a16="http://schemas.microsoft.com/office/drawing/2014/main" id="{2A0DA2F2-9816-4B51-AA38-CA2372EBFAEF}"/>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4" name="Text Box 15">
          <a:extLst>
            <a:ext uri="{FF2B5EF4-FFF2-40B4-BE49-F238E27FC236}">
              <a16:creationId xmlns:a16="http://schemas.microsoft.com/office/drawing/2014/main" id="{1266581E-8B93-41D0-B7C6-875A0FCC07AC}"/>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5" name="Text Box 15">
          <a:extLst>
            <a:ext uri="{FF2B5EF4-FFF2-40B4-BE49-F238E27FC236}">
              <a16:creationId xmlns:a16="http://schemas.microsoft.com/office/drawing/2014/main" id="{1EF914DF-E2DE-46A5-A670-9D969A326DF8}"/>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6" name="Text Box 15">
          <a:extLst>
            <a:ext uri="{FF2B5EF4-FFF2-40B4-BE49-F238E27FC236}">
              <a16:creationId xmlns:a16="http://schemas.microsoft.com/office/drawing/2014/main" id="{1E3FCB4C-DAC1-4AFD-A291-FFC5CFA9EF4F}"/>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7" name="Text Box 15">
          <a:extLst>
            <a:ext uri="{FF2B5EF4-FFF2-40B4-BE49-F238E27FC236}">
              <a16:creationId xmlns:a16="http://schemas.microsoft.com/office/drawing/2014/main" id="{41418FF6-EF4F-4F4D-AA3D-C4CDFA046288}"/>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8" name="Text Box 15">
          <a:extLst>
            <a:ext uri="{FF2B5EF4-FFF2-40B4-BE49-F238E27FC236}">
              <a16:creationId xmlns:a16="http://schemas.microsoft.com/office/drawing/2014/main" id="{0DE6A086-E432-434F-80CE-0FB3B0305EA9}"/>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79" name="Text Box 15">
          <a:extLst>
            <a:ext uri="{FF2B5EF4-FFF2-40B4-BE49-F238E27FC236}">
              <a16:creationId xmlns:a16="http://schemas.microsoft.com/office/drawing/2014/main" id="{D80D20D9-7761-47E1-8678-198EF666AF11}"/>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0" name="Text Box 15">
          <a:extLst>
            <a:ext uri="{FF2B5EF4-FFF2-40B4-BE49-F238E27FC236}">
              <a16:creationId xmlns:a16="http://schemas.microsoft.com/office/drawing/2014/main" id="{577278A1-7D4E-436E-880C-B3249E9CD001}"/>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1" name="Text Box 15">
          <a:extLst>
            <a:ext uri="{FF2B5EF4-FFF2-40B4-BE49-F238E27FC236}">
              <a16:creationId xmlns:a16="http://schemas.microsoft.com/office/drawing/2014/main" id="{5BD200BC-7B38-4F3D-8035-5846C99F9AC2}"/>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2" name="Text Box 15">
          <a:extLst>
            <a:ext uri="{FF2B5EF4-FFF2-40B4-BE49-F238E27FC236}">
              <a16:creationId xmlns:a16="http://schemas.microsoft.com/office/drawing/2014/main" id="{053452DE-F8A0-4DCA-908E-556A31D3DD41}"/>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3" name="Text Box 15">
          <a:extLst>
            <a:ext uri="{FF2B5EF4-FFF2-40B4-BE49-F238E27FC236}">
              <a16:creationId xmlns:a16="http://schemas.microsoft.com/office/drawing/2014/main" id="{F71C9FE4-05F1-4142-BC0D-19F8AE1ECBB1}"/>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4" name="Text Box 15">
          <a:extLst>
            <a:ext uri="{FF2B5EF4-FFF2-40B4-BE49-F238E27FC236}">
              <a16:creationId xmlns:a16="http://schemas.microsoft.com/office/drawing/2014/main" id="{EF8AC3F3-1441-46BC-9E0E-EE1360F371D2}"/>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5" name="Text Box 15">
          <a:extLst>
            <a:ext uri="{FF2B5EF4-FFF2-40B4-BE49-F238E27FC236}">
              <a16:creationId xmlns:a16="http://schemas.microsoft.com/office/drawing/2014/main" id="{2F3C4A45-B7B7-4794-AF15-1025AD0D84D3}"/>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6" name="Text Box 15">
          <a:extLst>
            <a:ext uri="{FF2B5EF4-FFF2-40B4-BE49-F238E27FC236}">
              <a16:creationId xmlns:a16="http://schemas.microsoft.com/office/drawing/2014/main" id="{078BD708-C6D5-4E37-B67C-8F36CC22D3E5}"/>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7" name="Text Box 15">
          <a:extLst>
            <a:ext uri="{FF2B5EF4-FFF2-40B4-BE49-F238E27FC236}">
              <a16:creationId xmlns:a16="http://schemas.microsoft.com/office/drawing/2014/main" id="{74DE6190-CA53-4A56-B28E-FB0D3BC7AD26}"/>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8" name="Text Box 15">
          <a:extLst>
            <a:ext uri="{FF2B5EF4-FFF2-40B4-BE49-F238E27FC236}">
              <a16:creationId xmlns:a16="http://schemas.microsoft.com/office/drawing/2014/main" id="{9F33F504-CBF4-4A2C-9441-5EBCF048311A}"/>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89" name="Text Box 15">
          <a:extLst>
            <a:ext uri="{FF2B5EF4-FFF2-40B4-BE49-F238E27FC236}">
              <a16:creationId xmlns:a16="http://schemas.microsoft.com/office/drawing/2014/main" id="{14C773DB-9576-41C5-B7C9-D7C5CD58C3F4}"/>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90" name="Text Box 15">
          <a:extLst>
            <a:ext uri="{FF2B5EF4-FFF2-40B4-BE49-F238E27FC236}">
              <a16:creationId xmlns:a16="http://schemas.microsoft.com/office/drawing/2014/main" id="{125F077C-09A3-4108-9F1F-0000324B45C1}"/>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91" name="Text Box 15">
          <a:extLst>
            <a:ext uri="{FF2B5EF4-FFF2-40B4-BE49-F238E27FC236}">
              <a16:creationId xmlns:a16="http://schemas.microsoft.com/office/drawing/2014/main" id="{8BA86A2D-BFD7-4B4D-BE9F-CB200ED96DF3}"/>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4592" name="Text Box 15">
          <a:extLst>
            <a:ext uri="{FF2B5EF4-FFF2-40B4-BE49-F238E27FC236}">
              <a16:creationId xmlns:a16="http://schemas.microsoft.com/office/drawing/2014/main" id="{47910273-9C94-4798-BE53-EB32078339FA}"/>
            </a:ext>
          </a:extLst>
        </xdr:cNvPr>
        <xdr:cNvSpPr txBox="1">
          <a:spLocks noChangeArrowheads="1"/>
        </xdr:cNvSpPr>
      </xdr:nvSpPr>
      <xdr:spPr bwMode="auto">
        <a:xfrm>
          <a:off x="35194875" y="226060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593" name="Text Box 16">
          <a:extLst>
            <a:ext uri="{FF2B5EF4-FFF2-40B4-BE49-F238E27FC236}">
              <a16:creationId xmlns:a16="http://schemas.microsoft.com/office/drawing/2014/main" id="{A3087E4D-0B0B-48EB-A138-F1A4077F7E42}"/>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594" name="Text Box 17">
          <a:extLst>
            <a:ext uri="{FF2B5EF4-FFF2-40B4-BE49-F238E27FC236}">
              <a16:creationId xmlns:a16="http://schemas.microsoft.com/office/drawing/2014/main" id="{031563BC-D5FF-482E-BC15-BF46159DB539}"/>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595" name="Text Box 18">
          <a:extLst>
            <a:ext uri="{FF2B5EF4-FFF2-40B4-BE49-F238E27FC236}">
              <a16:creationId xmlns:a16="http://schemas.microsoft.com/office/drawing/2014/main" id="{8CACE4FD-3E3D-4F08-ADEF-11E116AB57C1}"/>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596" name="Text Box 19">
          <a:extLst>
            <a:ext uri="{FF2B5EF4-FFF2-40B4-BE49-F238E27FC236}">
              <a16:creationId xmlns:a16="http://schemas.microsoft.com/office/drawing/2014/main" id="{A79B9432-768E-40AE-919D-B2B7554D1514}"/>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597" name="Text Box 15">
          <a:extLst>
            <a:ext uri="{FF2B5EF4-FFF2-40B4-BE49-F238E27FC236}">
              <a16:creationId xmlns:a16="http://schemas.microsoft.com/office/drawing/2014/main" id="{437011B8-6356-4531-98F3-4E6214EB980D}"/>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598" name="Text Box 16">
          <a:extLst>
            <a:ext uri="{FF2B5EF4-FFF2-40B4-BE49-F238E27FC236}">
              <a16:creationId xmlns:a16="http://schemas.microsoft.com/office/drawing/2014/main" id="{DB9827D6-2404-4803-A44E-3C779A898680}"/>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599" name="Text Box 17">
          <a:extLst>
            <a:ext uri="{FF2B5EF4-FFF2-40B4-BE49-F238E27FC236}">
              <a16:creationId xmlns:a16="http://schemas.microsoft.com/office/drawing/2014/main" id="{451510D7-3CFB-4AAD-8C19-8449CE5AE8D2}"/>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4600" name="Text Box 18">
          <a:extLst>
            <a:ext uri="{FF2B5EF4-FFF2-40B4-BE49-F238E27FC236}">
              <a16:creationId xmlns:a16="http://schemas.microsoft.com/office/drawing/2014/main" id="{B211DF54-FBDB-4C29-A694-B7BACEBDBD5C}"/>
            </a:ext>
          </a:extLst>
        </xdr:cNvPr>
        <xdr:cNvSpPr txBox="1">
          <a:spLocks noChangeArrowheads="1"/>
        </xdr:cNvSpPr>
      </xdr:nvSpPr>
      <xdr:spPr bwMode="auto">
        <a:xfrm>
          <a:off x="32866012" y="2536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601" name="Text Box 15">
          <a:extLst>
            <a:ext uri="{FF2B5EF4-FFF2-40B4-BE49-F238E27FC236}">
              <a16:creationId xmlns:a16="http://schemas.microsoft.com/office/drawing/2014/main" id="{F41D43AD-E155-4212-BE98-A6CB2223B80B}"/>
            </a:ext>
          </a:extLst>
        </xdr:cNvPr>
        <xdr:cNvSpPr txBox="1">
          <a:spLocks noChangeArrowheads="1"/>
        </xdr:cNvSpPr>
      </xdr:nvSpPr>
      <xdr:spPr bwMode="auto">
        <a:xfrm>
          <a:off x="3286442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602" name="Text Box 16">
          <a:extLst>
            <a:ext uri="{FF2B5EF4-FFF2-40B4-BE49-F238E27FC236}">
              <a16:creationId xmlns:a16="http://schemas.microsoft.com/office/drawing/2014/main" id="{7E45540F-5FFC-43B8-B32C-F54804DA9F18}"/>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603" name="Text Box 17">
          <a:extLst>
            <a:ext uri="{FF2B5EF4-FFF2-40B4-BE49-F238E27FC236}">
              <a16:creationId xmlns:a16="http://schemas.microsoft.com/office/drawing/2014/main" id="{1AABF34D-1CE2-42E3-A3E7-7E6B7AE1B94F}"/>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604" name="Text Box 18">
          <a:extLst>
            <a:ext uri="{FF2B5EF4-FFF2-40B4-BE49-F238E27FC236}">
              <a16:creationId xmlns:a16="http://schemas.microsoft.com/office/drawing/2014/main" id="{7D668B48-A14E-4B6F-A975-B5D5D611BEFE}"/>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605" name="Text Box 19">
          <a:extLst>
            <a:ext uri="{FF2B5EF4-FFF2-40B4-BE49-F238E27FC236}">
              <a16:creationId xmlns:a16="http://schemas.microsoft.com/office/drawing/2014/main" id="{F1A008D7-DDAB-46CB-9136-A98B078F2549}"/>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606" name="Text Box 16">
          <a:extLst>
            <a:ext uri="{FF2B5EF4-FFF2-40B4-BE49-F238E27FC236}">
              <a16:creationId xmlns:a16="http://schemas.microsoft.com/office/drawing/2014/main" id="{3F83B70E-A52B-482D-A1FC-12E9FE0E4C92}"/>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607" name="Text Box 15">
          <a:extLst>
            <a:ext uri="{FF2B5EF4-FFF2-40B4-BE49-F238E27FC236}">
              <a16:creationId xmlns:a16="http://schemas.microsoft.com/office/drawing/2014/main" id="{92DFEB3C-C30D-44A7-98E4-10FF1C75FCB0}"/>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608" name="Text Box 15">
          <a:extLst>
            <a:ext uri="{FF2B5EF4-FFF2-40B4-BE49-F238E27FC236}">
              <a16:creationId xmlns:a16="http://schemas.microsoft.com/office/drawing/2014/main" id="{6EFB39F2-FAEF-4375-A099-D552BB94C1E7}"/>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609" name="Text Box 15">
          <a:extLst>
            <a:ext uri="{FF2B5EF4-FFF2-40B4-BE49-F238E27FC236}">
              <a16:creationId xmlns:a16="http://schemas.microsoft.com/office/drawing/2014/main" id="{DD12313C-0798-4BB4-BEA4-29C18916EBED}"/>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10" name="Text Box 15">
          <a:extLst>
            <a:ext uri="{FF2B5EF4-FFF2-40B4-BE49-F238E27FC236}">
              <a16:creationId xmlns:a16="http://schemas.microsoft.com/office/drawing/2014/main" id="{51B9AAB6-DED4-493F-BF2C-FE11E7B44861}"/>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611" name="Text Box 15">
          <a:extLst>
            <a:ext uri="{FF2B5EF4-FFF2-40B4-BE49-F238E27FC236}">
              <a16:creationId xmlns:a16="http://schemas.microsoft.com/office/drawing/2014/main" id="{31F89C82-8DA0-4EA0-A436-0C7D6CEFA8B3}"/>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12" name="Text Box 16">
          <a:extLst>
            <a:ext uri="{FF2B5EF4-FFF2-40B4-BE49-F238E27FC236}">
              <a16:creationId xmlns:a16="http://schemas.microsoft.com/office/drawing/2014/main" id="{CC2A6C3D-3B6C-44B5-8C85-BFBF063FDC32}"/>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13" name="Text Box 17">
          <a:extLst>
            <a:ext uri="{FF2B5EF4-FFF2-40B4-BE49-F238E27FC236}">
              <a16:creationId xmlns:a16="http://schemas.microsoft.com/office/drawing/2014/main" id="{AEFC04DB-6654-4056-A1B3-75F91E81CE05}"/>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14" name="Text Box 18">
          <a:extLst>
            <a:ext uri="{FF2B5EF4-FFF2-40B4-BE49-F238E27FC236}">
              <a16:creationId xmlns:a16="http://schemas.microsoft.com/office/drawing/2014/main" id="{9CC887F1-7A26-4198-9D91-9CEA89E5A0B3}"/>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15" name="Text Box 19">
          <a:extLst>
            <a:ext uri="{FF2B5EF4-FFF2-40B4-BE49-F238E27FC236}">
              <a16:creationId xmlns:a16="http://schemas.microsoft.com/office/drawing/2014/main" id="{84EBB9AE-CF52-4A2D-89B5-0504DDCA4F79}"/>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16" name="Text Box 16">
          <a:extLst>
            <a:ext uri="{FF2B5EF4-FFF2-40B4-BE49-F238E27FC236}">
              <a16:creationId xmlns:a16="http://schemas.microsoft.com/office/drawing/2014/main" id="{CC7FAFE9-87B7-4030-A7DF-E661CF6BF8DA}"/>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17" name="Text Box 17">
          <a:extLst>
            <a:ext uri="{FF2B5EF4-FFF2-40B4-BE49-F238E27FC236}">
              <a16:creationId xmlns:a16="http://schemas.microsoft.com/office/drawing/2014/main" id="{7D13B309-CBA3-4431-AF7D-209EB803865D}"/>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4618" name="Text Box 18">
          <a:extLst>
            <a:ext uri="{FF2B5EF4-FFF2-40B4-BE49-F238E27FC236}">
              <a16:creationId xmlns:a16="http://schemas.microsoft.com/office/drawing/2014/main" id="{3B737E63-0A28-43F2-B305-95D43691A3BF}"/>
            </a:ext>
          </a:extLst>
        </xdr:cNvPr>
        <xdr:cNvSpPr txBox="1">
          <a:spLocks noChangeArrowheads="1"/>
        </xdr:cNvSpPr>
      </xdr:nvSpPr>
      <xdr:spPr bwMode="auto">
        <a:xfrm>
          <a:off x="32866012" y="24450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619" name="Text Box 15">
          <a:extLst>
            <a:ext uri="{FF2B5EF4-FFF2-40B4-BE49-F238E27FC236}">
              <a16:creationId xmlns:a16="http://schemas.microsoft.com/office/drawing/2014/main" id="{9D3A7BC3-C1FA-4AA8-BD4E-3C148CB7BBE9}"/>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20" name="Text Box 15">
          <a:extLst>
            <a:ext uri="{FF2B5EF4-FFF2-40B4-BE49-F238E27FC236}">
              <a16:creationId xmlns:a16="http://schemas.microsoft.com/office/drawing/2014/main" id="{26CADCD5-1012-4564-8ACD-1EAB0F7E55E1}"/>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621" name="Text Box 15">
          <a:extLst>
            <a:ext uri="{FF2B5EF4-FFF2-40B4-BE49-F238E27FC236}">
              <a16:creationId xmlns:a16="http://schemas.microsoft.com/office/drawing/2014/main" id="{3AFB221D-C4E2-4270-ABAF-BEA518D9272D}"/>
            </a:ext>
          </a:extLst>
        </xdr:cNvPr>
        <xdr:cNvSpPr txBox="1">
          <a:spLocks noChangeArrowheads="1"/>
        </xdr:cNvSpPr>
      </xdr:nvSpPr>
      <xdr:spPr bwMode="auto">
        <a:xfrm>
          <a:off x="3286442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622" name="Text Box 15">
          <a:extLst>
            <a:ext uri="{FF2B5EF4-FFF2-40B4-BE49-F238E27FC236}">
              <a16:creationId xmlns:a16="http://schemas.microsoft.com/office/drawing/2014/main" id="{B29978F8-1C59-47C8-950C-D54FC413CC4A}"/>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23" name="Text Box 16">
          <a:extLst>
            <a:ext uri="{FF2B5EF4-FFF2-40B4-BE49-F238E27FC236}">
              <a16:creationId xmlns:a16="http://schemas.microsoft.com/office/drawing/2014/main" id="{ED4EDF5D-55F4-403F-8070-6C7F382F1337}"/>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24" name="Text Box 17">
          <a:extLst>
            <a:ext uri="{FF2B5EF4-FFF2-40B4-BE49-F238E27FC236}">
              <a16:creationId xmlns:a16="http://schemas.microsoft.com/office/drawing/2014/main" id="{84181F9A-F5D8-4B4E-93FA-3970D8562BFA}"/>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25" name="Text Box 18">
          <a:extLst>
            <a:ext uri="{FF2B5EF4-FFF2-40B4-BE49-F238E27FC236}">
              <a16:creationId xmlns:a16="http://schemas.microsoft.com/office/drawing/2014/main" id="{340D1077-B476-4B96-9EDB-4F291B5FB15B}"/>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26" name="Text Box 19">
          <a:extLst>
            <a:ext uri="{FF2B5EF4-FFF2-40B4-BE49-F238E27FC236}">
              <a16:creationId xmlns:a16="http://schemas.microsoft.com/office/drawing/2014/main" id="{6DCAF472-2C57-462F-916B-B42A51B5B8BC}"/>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27" name="Text Box 16">
          <a:extLst>
            <a:ext uri="{FF2B5EF4-FFF2-40B4-BE49-F238E27FC236}">
              <a16:creationId xmlns:a16="http://schemas.microsoft.com/office/drawing/2014/main" id="{CB49B87F-DD66-4F34-AF00-394B371434FA}"/>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628" name="Text Box 17">
          <a:extLst>
            <a:ext uri="{FF2B5EF4-FFF2-40B4-BE49-F238E27FC236}">
              <a16:creationId xmlns:a16="http://schemas.microsoft.com/office/drawing/2014/main" id="{1D7805A4-F793-47EE-87AA-58ED812DBD10}"/>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33</xdr:row>
      <xdr:rowOff>644525</xdr:rowOff>
    </xdr:from>
    <xdr:ext cx="95250" cy="171450"/>
    <xdr:sp macro="" textlink="">
      <xdr:nvSpPr>
        <xdr:cNvPr id="4629" name="Text Box 18">
          <a:extLst>
            <a:ext uri="{FF2B5EF4-FFF2-40B4-BE49-F238E27FC236}">
              <a16:creationId xmlns:a16="http://schemas.microsoft.com/office/drawing/2014/main" id="{3F866242-9F52-4A85-968B-690E357D8BCE}"/>
            </a:ext>
          </a:extLst>
        </xdr:cNvPr>
        <xdr:cNvSpPr txBox="1">
          <a:spLocks noChangeArrowheads="1"/>
        </xdr:cNvSpPr>
      </xdr:nvSpPr>
      <xdr:spPr bwMode="auto">
        <a:xfrm>
          <a:off x="32735837" y="25079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30" name="Text Box 15">
          <a:extLst>
            <a:ext uri="{FF2B5EF4-FFF2-40B4-BE49-F238E27FC236}">
              <a16:creationId xmlns:a16="http://schemas.microsoft.com/office/drawing/2014/main" id="{82C480B6-7D46-4FBB-B259-F61D9C7E9EEB}"/>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631" name="Text Box 15">
          <a:extLst>
            <a:ext uri="{FF2B5EF4-FFF2-40B4-BE49-F238E27FC236}">
              <a16:creationId xmlns:a16="http://schemas.microsoft.com/office/drawing/2014/main" id="{57F114F9-AB91-4099-BBA2-05BCA1EC7225}"/>
            </a:ext>
          </a:extLst>
        </xdr:cNvPr>
        <xdr:cNvSpPr txBox="1">
          <a:spLocks noChangeArrowheads="1"/>
        </xdr:cNvSpPr>
      </xdr:nvSpPr>
      <xdr:spPr bwMode="auto">
        <a:xfrm>
          <a:off x="3286442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32" name="Text Box 16">
          <a:extLst>
            <a:ext uri="{FF2B5EF4-FFF2-40B4-BE49-F238E27FC236}">
              <a16:creationId xmlns:a16="http://schemas.microsoft.com/office/drawing/2014/main" id="{46B17695-1B81-47B5-B75C-ED47AF9E4168}"/>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33" name="Text Box 17">
          <a:extLst>
            <a:ext uri="{FF2B5EF4-FFF2-40B4-BE49-F238E27FC236}">
              <a16:creationId xmlns:a16="http://schemas.microsoft.com/office/drawing/2014/main" id="{08DF0FAF-86C0-42FE-BF0F-ECA7BE374BE1}"/>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34" name="Text Box 18">
          <a:extLst>
            <a:ext uri="{FF2B5EF4-FFF2-40B4-BE49-F238E27FC236}">
              <a16:creationId xmlns:a16="http://schemas.microsoft.com/office/drawing/2014/main" id="{13A0268B-F480-4A85-BE3F-FD9C21CB392D}"/>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35" name="Text Box 19">
          <a:extLst>
            <a:ext uri="{FF2B5EF4-FFF2-40B4-BE49-F238E27FC236}">
              <a16:creationId xmlns:a16="http://schemas.microsoft.com/office/drawing/2014/main" id="{40161BFF-3392-4B89-B6C1-1DEE8491D3AA}"/>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36" name="Text Box 16">
          <a:extLst>
            <a:ext uri="{FF2B5EF4-FFF2-40B4-BE49-F238E27FC236}">
              <a16:creationId xmlns:a16="http://schemas.microsoft.com/office/drawing/2014/main" id="{56E6B24A-6DB7-47E9-9A78-E7CC4BEE17FF}"/>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37" name="Text Box 17">
          <a:extLst>
            <a:ext uri="{FF2B5EF4-FFF2-40B4-BE49-F238E27FC236}">
              <a16:creationId xmlns:a16="http://schemas.microsoft.com/office/drawing/2014/main" id="{FDECF35A-F8CE-449C-B8A3-077E66609ACA}"/>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4638" name="Text Box 18">
          <a:extLst>
            <a:ext uri="{FF2B5EF4-FFF2-40B4-BE49-F238E27FC236}">
              <a16:creationId xmlns:a16="http://schemas.microsoft.com/office/drawing/2014/main" id="{CF298708-A6F5-410B-9BBE-E0498C1873F7}"/>
            </a:ext>
          </a:extLst>
        </xdr:cNvPr>
        <xdr:cNvSpPr txBox="1">
          <a:spLocks noChangeArrowheads="1"/>
        </xdr:cNvSpPr>
      </xdr:nvSpPr>
      <xdr:spPr bwMode="auto">
        <a:xfrm>
          <a:off x="32866012" y="2536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39" name="Text Box 15">
          <a:extLst>
            <a:ext uri="{FF2B5EF4-FFF2-40B4-BE49-F238E27FC236}">
              <a16:creationId xmlns:a16="http://schemas.microsoft.com/office/drawing/2014/main" id="{3995D11E-5124-4BD1-ABC1-D6E7635912BC}"/>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40" name="Text Box 15">
          <a:extLst>
            <a:ext uri="{FF2B5EF4-FFF2-40B4-BE49-F238E27FC236}">
              <a16:creationId xmlns:a16="http://schemas.microsoft.com/office/drawing/2014/main" id="{D29BC7C0-3DAE-4389-88D6-78D13C05B275}"/>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641" name="Text Box 15">
          <a:extLst>
            <a:ext uri="{FF2B5EF4-FFF2-40B4-BE49-F238E27FC236}">
              <a16:creationId xmlns:a16="http://schemas.microsoft.com/office/drawing/2014/main" id="{93DEBCC1-0E89-4184-B472-48384F5E2B8B}"/>
            </a:ext>
          </a:extLst>
        </xdr:cNvPr>
        <xdr:cNvSpPr txBox="1">
          <a:spLocks noChangeArrowheads="1"/>
        </xdr:cNvSpPr>
      </xdr:nvSpPr>
      <xdr:spPr bwMode="auto">
        <a:xfrm>
          <a:off x="3286442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42" name="Text Box 15">
          <a:extLst>
            <a:ext uri="{FF2B5EF4-FFF2-40B4-BE49-F238E27FC236}">
              <a16:creationId xmlns:a16="http://schemas.microsoft.com/office/drawing/2014/main" id="{3DA2B8F6-8623-4DBC-ACB3-0B4F6177405C}"/>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43" name="Text Box 16">
          <a:extLst>
            <a:ext uri="{FF2B5EF4-FFF2-40B4-BE49-F238E27FC236}">
              <a16:creationId xmlns:a16="http://schemas.microsoft.com/office/drawing/2014/main" id="{9E3B8707-B15A-4251-A6F2-E509667A29B7}"/>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44" name="Text Box 17">
          <a:extLst>
            <a:ext uri="{FF2B5EF4-FFF2-40B4-BE49-F238E27FC236}">
              <a16:creationId xmlns:a16="http://schemas.microsoft.com/office/drawing/2014/main" id="{113C28DD-ADD0-4A37-8F87-77B986EF130D}"/>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45" name="Text Box 18">
          <a:extLst>
            <a:ext uri="{FF2B5EF4-FFF2-40B4-BE49-F238E27FC236}">
              <a16:creationId xmlns:a16="http://schemas.microsoft.com/office/drawing/2014/main" id="{927A6086-A7ED-4C4F-9989-38F8DD7DB22E}"/>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46" name="Text Box 19">
          <a:extLst>
            <a:ext uri="{FF2B5EF4-FFF2-40B4-BE49-F238E27FC236}">
              <a16:creationId xmlns:a16="http://schemas.microsoft.com/office/drawing/2014/main" id="{D2413A4E-46CD-4E69-A1D3-715817EDC9A5}"/>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47" name="Text Box 16">
          <a:extLst>
            <a:ext uri="{FF2B5EF4-FFF2-40B4-BE49-F238E27FC236}">
              <a16:creationId xmlns:a16="http://schemas.microsoft.com/office/drawing/2014/main" id="{93317B07-D0B0-45DF-BDDF-2EB53F7E2DAC}"/>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648" name="Text Box 17">
          <a:extLst>
            <a:ext uri="{FF2B5EF4-FFF2-40B4-BE49-F238E27FC236}">
              <a16:creationId xmlns:a16="http://schemas.microsoft.com/office/drawing/2014/main" id="{2AE161A6-AF62-40B7-AC59-48F4FE315A44}"/>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4649" name="Text Box 18">
          <a:extLst>
            <a:ext uri="{FF2B5EF4-FFF2-40B4-BE49-F238E27FC236}">
              <a16:creationId xmlns:a16="http://schemas.microsoft.com/office/drawing/2014/main" id="{1F927FC5-FD79-446D-A178-D2033295DC13}"/>
            </a:ext>
          </a:extLst>
        </xdr:cNvPr>
        <xdr:cNvSpPr txBox="1">
          <a:spLocks noChangeArrowheads="1"/>
        </xdr:cNvSpPr>
      </xdr:nvSpPr>
      <xdr:spPr bwMode="auto">
        <a:xfrm>
          <a:off x="32866012" y="2536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50" name="Text Box 15">
          <a:extLst>
            <a:ext uri="{FF2B5EF4-FFF2-40B4-BE49-F238E27FC236}">
              <a16:creationId xmlns:a16="http://schemas.microsoft.com/office/drawing/2014/main" id="{2D11462D-4D04-49A8-A843-9BEBED492F82}"/>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651" name="Text Box 15">
          <a:extLst>
            <a:ext uri="{FF2B5EF4-FFF2-40B4-BE49-F238E27FC236}">
              <a16:creationId xmlns:a16="http://schemas.microsoft.com/office/drawing/2014/main" id="{ED94FBC6-DE22-4C43-9744-B1CD9B283DA8}"/>
            </a:ext>
          </a:extLst>
        </xdr:cNvPr>
        <xdr:cNvSpPr txBox="1">
          <a:spLocks noChangeArrowheads="1"/>
        </xdr:cNvSpPr>
      </xdr:nvSpPr>
      <xdr:spPr bwMode="auto">
        <a:xfrm>
          <a:off x="3286442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52" name="Text Box 15">
          <a:extLst>
            <a:ext uri="{FF2B5EF4-FFF2-40B4-BE49-F238E27FC236}">
              <a16:creationId xmlns:a16="http://schemas.microsoft.com/office/drawing/2014/main" id="{31066635-3BAB-4808-8183-BBC1BB687849}"/>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653" name="Text Box 15">
          <a:extLst>
            <a:ext uri="{FF2B5EF4-FFF2-40B4-BE49-F238E27FC236}">
              <a16:creationId xmlns:a16="http://schemas.microsoft.com/office/drawing/2014/main" id="{3C86E291-6A9F-41BD-AABA-5AC5647F0E12}"/>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654" name="Text Box 15">
          <a:extLst>
            <a:ext uri="{FF2B5EF4-FFF2-40B4-BE49-F238E27FC236}">
              <a16:creationId xmlns:a16="http://schemas.microsoft.com/office/drawing/2014/main" id="{EDDC4536-1AAA-4B57-B54D-A1A659E21989}"/>
            </a:ext>
          </a:extLst>
        </xdr:cNvPr>
        <xdr:cNvSpPr txBox="1">
          <a:spLocks noChangeArrowheads="1"/>
        </xdr:cNvSpPr>
      </xdr:nvSpPr>
      <xdr:spPr bwMode="auto">
        <a:xfrm>
          <a:off x="3286442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55" name="Text Box 15">
          <a:extLst>
            <a:ext uri="{FF2B5EF4-FFF2-40B4-BE49-F238E27FC236}">
              <a16:creationId xmlns:a16="http://schemas.microsoft.com/office/drawing/2014/main" id="{E6AC2063-343D-46FF-8EF6-3D20F1058EE7}"/>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656" name="Text Box 15">
          <a:extLst>
            <a:ext uri="{FF2B5EF4-FFF2-40B4-BE49-F238E27FC236}">
              <a16:creationId xmlns:a16="http://schemas.microsoft.com/office/drawing/2014/main" id="{E16A5755-9FEB-45C0-A401-BC56E9755E81}"/>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657" name="Text Box 15">
          <a:extLst>
            <a:ext uri="{FF2B5EF4-FFF2-40B4-BE49-F238E27FC236}">
              <a16:creationId xmlns:a16="http://schemas.microsoft.com/office/drawing/2014/main" id="{7D38E18E-F8CD-4A47-87F4-D11DB338C08C}"/>
            </a:ext>
          </a:extLst>
        </xdr:cNvPr>
        <xdr:cNvSpPr txBox="1">
          <a:spLocks noChangeArrowheads="1"/>
        </xdr:cNvSpPr>
      </xdr:nvSpPr>
      <xdr:spPr bwMode="auto">
        <a:xfrm>
          <a:off x="3286442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58" name="Text Box 16">
          <a:extLst>
            <a:ext uri="{FF2B5EF4-FFF2-40B4-BE49-F238E27FC236}">
              <a16:creationId xmlns:a16="http://schemas.microsoft.com/office/drawing/2014/main" id="{4325E5C4-8F96-4B30-9D16-1ABC2C6C989F}"/>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59" name="Text Box 17">
          <a:extLst>
            <a:ext uri="{FF2B5EF4-FFF2-40B4-BE49-F238E27FC236}">
              <a16:creationId xmlns:a16="http://schemas.microsoft.com/office/drawing/2014/main" id="{351AAA1B-67FC-4B44-BB74-F41690FF52FA}"/>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60" name="Text Box 18">
          <a:extLst>
            <a:ext uri="{FF2B5EF4-FFF2-40B4-BE49-F238E27FC236}">
              <a16:creationId xmlns:a16="http://schemas.microsoft.com/office/drawing/2014/main" id="{C6A33338-FA15-42F1-A559-4A81C4655340}"/>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61" name="Text Box 19">
          <a:extLst>
            <a:ext uri="{FF2B5EF4-FFF2-40B4-BE49-F238E27FC236}">
              <a16:creationId xmlns:a16="http://schemas.microsoft.com/office/drawing/2014/main" id="{3F5E6A1A-91AC-4431-A482-50704308D4CF}"/>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62" name="Text Box 16">
          <a:extLst>
            <a:ext uri="{FF2B5EF4-FFF2-40B4-BE49-F238E27FC236}">
              <a16:creationId xmlns:a16="http://schemas.microsoft.com/office/drawing/2014/main" id="{6A368FED-1168-40BA-994C-F778ED7A8E2D}"/>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63" name="Text Box 17">
          <a:extLst>
            <a:ext uri="{FF2B5EF4-FFF2-40B4-BE49-F238E27FC236}">
              <a16:creationId xmlns:a16="http://schemas.microsoft.com/office/drawing/2014/main" id="{E68A2FB8-A661-46CF-A0B5-0B187B08B540}"/>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4664" name="Text Box 18">
          <a:extLst>
            <a:ext uri="{FF2B5EF4-FFF2-40B4-BE49-F238E27FC236}">
              <a16:creationId xmlns:a16="http://schemas.microsoft.com/office/drawing/2014/main" id="{68B1B760-8DB6-4E66-A4AA-ED402AFBF044}"/>
            </a:ext>
          </a:extLst>
        </xdr:cNvPr>
        <xdr:cNvSpPr txBox="1">
          <a:spLocks noChangeArrowheads="1"/>
        </xdr:cNvSpPr>
      </xdr:nvSpPr>
      <xdr:spPr bwMode="auto">
        <a:xfrm>
          <a:off x="35196462" y="24450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31</xdr:row>
      <xdr:rowOff>533400</xdr:rowOff>
    </xdr:from>
    <xdr:ext cx="95250" cy="442269"/>
    <xdr:sp macro="" textlink="">
      <xdr:nvSpPr>
        <xdr:cNvPr id="4665" name="Text Box 15">
          <a:extLst>
            <a:ext uri="{FF2B5EF4-FFF2-40B4-BE49-F238E27FC236}">
              <a16:creationId xmlns:a16="http://schemas.microsoft.com/office/drawing/2014/main" id="{BCC63B41-0513-4F4E-84D1-D5C36187FCD2}"/>
            </a:ext>
          </a:extLst>
        </xdr:cNvPr>
        <xdr:cNvSpPr txBox="1">
          <a:spLocks noChangeArrowheads="1"/>
        </xdr:cNvSpPr>
      </xdr:nvSpPr>
      <xdr:spPr bwMode="auto">
        <a:xfrm>
          <a:off x="35198050" y="23139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666" name="Text Box 15">
          <a:extLst>
            <a:ext uri="{FF2B5EF4-FFF2-40B4-BE49-F238E27FC236}">
              <a16:creationId xmlns:a16="http://schemas.microsoft.com/office/drawing/2014/main" id="{A9D28F87-033A-4B8D-B521-45910A20F5E1}"/>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667" name="Text Box 15">
          <a:extLst>
            <a:ext uri="{FF2B5EF4-FFF2-40B4-BE49-F238E27FC236}">
              <a16:creationId xmlns:a16="http://schemas.microsoft.com/office/drawing/2014/main" id="{6AE6732C-4370-40CD-A12A-44403B2503D5}"/>
            </a:ext>
          </a:extLst>
        </xdr:cNvPr>
        <xdr:cNvSpPr txBox="1">
          <a:spLocks noChangeArrowheads="1"/>
        </xdr:cNvSpPr>
      </xdr:nvSpPr>
      <xdr:spPr bwMode="auto">
        <a:xfrm>
          <a:off x="3519487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668" name="Text Box 15">
          <a:extLst>
            <a:ext uri="{FF2B5EF4-FFF2-40B4-BE49-F238E27FC236}">
              <a16:creationId xmlns:a16="http://schemas.microsoft.com/office/drawing/2014/main" id="{A7BC50D7-B555-4510-AB6B-B7E3A6639A8F}"/>
            </a:ext>
          </a:extLst>
        </xdr:cNvPr>
        <xdr:cNvSpPr txBox="1">
          <a:spLocks noChangeArrowheads="1"/>
        </xdr:cNvSpPr>
      </xdr:nvSpPr>
      <xdr:spPr bwMode="auto">
        <a:xfrm>
          <a:off x="3519487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69" name="Text Box 16">
          <a:extLst>
            <a:ext uri="{FF2B5EF4-FFF2-40B4-BE49-F238E27FC236}">
              <a16:creationId xmlns:a16="http://schemas.microsoft.com/office/drawing/2014/main" id="{7C0EFF44-57C8-4C96-BA4E-6FC624B402E8}"/>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70" name="Text Box 17">
          <a:extLst>
            <a:ext uri="{FF2B5EF4-FFF2-40B4-BE49-F238E27FC236}">
              <a16:creationId xmlns:a16="http://schemas.microsoft.com/office/drawing/2014/main" id="{543F67C7-3BF1-4A18-8ED8-9DF8A5A49A0E}"/>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71" name="Text Box 18">
          <a:extLst>
            <a:ext uri="{FF2B5EF4-FFF2-40B4-BE49-F238E27FC236}">
              <a16:creationId xmlns:a16="http://schemas.microsoft.com/office/drawing/2014/main" id="{9A9CC538-A890-4044-ACC4-49B25D96547A}"/>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72" name="Text Box 19">
          <a:extLst>
            <a:ext uri="{FF2B5EF4-FFF2-40B4-BE49-F238E27FC236}">
              <a16:creationId xmlns:a16="http://schemas.microsoft.com/office/drawing/2014/main" id="{8B59D723-6D4C-475F-AE6B-4DE8B850FE5F}"/>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73" name="Text Box 16">
          <a:extLst>
            <a:ext uri="{FF2B5EF4-FFF2-40B4-BE49-F238E27FC236}">
              <a16:creationId xmlns:a16="http://schemas.microsoft.com/office/drawing/2014/main" id="{A45FFB0C-E657-4611-A9A3-E4F63B517E82}"/>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674" name="Text Box 17">
          <a:extLst>
            <a:ext uri="{FF2B5EF4-FFF2-40B4-BE49-F238E27FC236}">
              <a16:creationId xmlns:a16="http://schemas.microsoft.com/office/drawing/2014/main" id="{E0C66CEF-1016-4811-BD21-DD04C56B6721}"/>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4675" name="Text Box 18">
          <a:extLst>
            <a:ext uri="{FF2B5EF4-FFF2-40B4-BE49-F238E27FC236}">
              <a16:creationId xmlns:a16="http://schemas.microsoft.com/office/drawing/2014/main" id="{CA51105E-5659-435C-9584-844083C3CC72}"/>
            </a:ext>
          </a:extLst>
        </xdr:cNvPr>
        <xdr:cNvSpPr txBox="1">
          <a:spLocks noChangeArrowheads="1"/>
        </xdr:cNvSpPr>
      </xdr:nvSpPr>
      <xdr:spPr bwMode="auto">
        <a:xfrm>
          <a:off x="35196462" y="24450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676" name="Text Box 15">
          <a:extLst>
            <a:ext uri="{FF2B5EF4-FFF2-40B4-BE49-F238E27FC236}">
              <a16:creationId xmlns:a16="http://schemas.microsoft.com/office/drawing/2014/main" id="{81AC3512-B1D8-4274-A253-D68781D561D7}"/>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677" name="Text Box 15">
          <a:extLst>
            <a:ext uri="{FF2B5EF4-FFF2-40B4-BE49-F238E27FC236}">
              <a16:creationId xmlns:a16="http://schemas.microsoft.com/office/drawing/2014/main" id="{A4A497A9-27BE-4E0D-9520-BB82E8DF4CA3}"/>
            </a:ext>
          </a:extLst>
        </xdr:cNvPr>
        <xdr:cNvSpPr txBox="1">
          <a:spLocks noChangeArrowheads="1"/>
        </xdr:cNvSpPr>
      </xdr:nvSpPr>
      <xdr:spPr bwMode="auto">
        <a:xfrm>
          <a:off x="3519487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678" name="Text Box 15">
          <a:extLst>
            <a:ext uri="{FF2B5EF4-FFF2-40B4-BE49-F238E27FC236}">
              <a16:creationId xmlns:a16="http://schemas.microsoft.com/office/drawing/2014/main" id="{FC122FE9-6552-4EA3-9650-0F7DD78767E6}"/>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679" name="Text Box 15">
          <a:extLst>
            <a:ext uri="{FF2B5EF4-FFF2-40B4-BE49-F238E27FC236}">
              <a16:creationId xmlns:a16="http://schemas.microsoft.com/office/drawing/2014/main" id="{75C4D8F8-660F-4CB7-8544-82533129B266}"/>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680" name="Text Box 15">
          <a:extLst>
            <a:ext uri="{FF2B5EF4-FFF2-40B4-BE49-F238E27FC236}">
              <a16:creationId xmlns:a16="http://schemas.microsoft.com/office/drawing/2014/main" id="{C328DEE5-7E50-42F7-9995-4E1D1A976845}"/>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681" name="Text Box 15">
          <a:extLst>
            <a:ext uri="{FF2B5EF4-FFF2-40B4-BE49-F238E27FC236}">
              <a16:creationId xmlns:a16="http://schemas.microsoft.com/office/drawing/2014/main" id="{1B78A418-D71E-444E-9DF4-46047C2E2AC1}"/>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682" name="Text Box 15">
          <a:extLst>
            <a:ext uri="{FF2B5EF4-FFF2-40B4-BE49-F238E27FC236}">
              <a16:creationId xmlns:a16="http://schemas.microsoft.com/office/drawing/2014/main" id="{FAA4D2B2-7164-4551-9C64-53926011D336}"/>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683" name="Text Box 15">
          <a:extLst>
            <a:ext uri="{FF2B5EF4-FFF2-40B4-BE49-F238E27FC236}">
              <a16:creationId xmlns:a16="http://schemas.microsoft.com/office/drawing/2014/main" id="{A39F1D08-42C8-4632-AB7F-C2ED0E130F77}"/>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684" name="Text Box 15">
          <a:extLst>
            <a:ext uri="{FF2B5EF4-FFF2-40B4-BE49-F238E27FC236}">
              <a16:creationId xmlns:a16="http://schemas.microsoft.com/office/drawing/2014/main" id="{8AE90D9F-9DB6-4380-9B56-583212C45437}"/>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85" name="Text Box 15">
          <a:extLst>
            <a:ext uri="{FF2B5EF4-FFF2-40B4-BE49-F238E27FC236}">
              <a16:creationId xmlns:a16="http://schemas.microsoft.com/office/drawing/2014/main" id="{5FE876BA-511F-4FAC-AAB0-9366FADF7ACE}"/>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86" name="Text Box 15">
          <a:extLst>
            <a:ext uri="{FF2B5EF4-FFF2-40B4-BE49-F238E27FC236}">
              <a16:creationId xmlns:a16="http://schemas.microsoft.com/office/drawing/2014/main" id="{FDDF7CC9-DF64-4BD8-A72C-D58CD57F9672}"/>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687" name="Text Box 15">
          <a:extLst>
            <a:ext uri="{FF2B5EF4-FFF2-40B4-BE49-F238E27FC236}">
              <a16:creationId xmlns:a16="http://schemas.microsoft.com/office/drawing/2014/main" id="{C7F1C402-49FC-4B00-A906-363AFF43BEF9}"/>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688" name="Text Box 15">
          <a:extLst>
            <a:ext uri="{FF2B5EF4-FFF2-40B4-BE49-F238E27FC236}">
              <a16:creationId xmlns:a16="http://schemas.microsoft.com/office/drawing/2014/main" id="{8022FA19-2AB8-497A-A710-9333722A5B27}"/>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89" name="Text Box 15">
          <a:extLst>
            <a:ext uri="{FF2B5EF4-FFF2-40B4-BE49-F238E27FC236}">
              <a16:creationId xmlns:a16="http://schemas.microsoft.com/office/drawing/2014/main" id="{7820DD51-D622-49DB-9487-830C194D9AC5}"/>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90" name="Text Box 15">
          <a:extLst>
            <a:ext uri="{FF2B5EF4-FFF2-40B4-BE49-F238E27FC236}">
              <a16:creationId xmlns:a16="http://schemas.microsoft.com/office/drawing/2014/main" id="{41914CF5-BBE0-423B-B5BD-8CFC88B7D5C7}"/>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91" name="Text Box 15">
          <a:extLst>
            <a:ext uri="{FF2B5EF4-FFF2-40B4-BE49-F238E27FC236}">
              <a16:creationId xmlns:a16="http://schemas.microsoft.com/office/drawing/2014/main" id="{735C2216-E8F8-4E11-A28F-3161766C1107}"/>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92" name="Text Box 15">
          <a:extLst>
            <a:ext uri="{FF2B5EF4-FFF2-40B4-BE49-F238E27FC236}">
              <a16:creationId xmlns:a16="http://schemas.microsoft.com/office/drawing/2014/main" id="{ABD2F9E5-5014-425D-91B2-C9BFD8074246}"/>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93" name="Text Box 15">
          <a:extLst>
            <a:ext uri="{FF2B5EF4-FFF2-40B4-BE49-F238E27FC236}">
              <a16:creationId xmlns:a16="http://schemas.microsoft.com/office/drawing/2014/main" id="{3455B187-3F3F-4F3C-809C-A8FD0E42196A}"/>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94" name="Text Box 15">
          <a:extLst>
            <a:ext uri="{FF2B5EF4-FFF2-40B4-BE49-F238E27FC236}">
              <a16:creationId xmlns:a16="http://schemas.microsoft.com/office/drawing/2014/main" id="{44A7A119-0463-4EA3-B1CA-AEFD36CEBA7D}"/>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695" name="Text Box 15">
          <a:extLst>
            <a:ext uri="{FF2B5EF4-FFF2-40B4-BE49-F238E27FC236}">
              <a16:creationId xmlns:a16="http://schemas.microsoft.com/office/drawing/2014/main" id="{6CA874E9-170B-4A69-973F-5347947D66E4}"/>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96" name="Text Box 15">
          <a:extLst>
            <a:ext uri="{FF2B5EF4-FFF2-40B4-BE49-F238E27FC236}">
              <a16:creationId xmlns:a16="http://schemas.microsoft.com/office/drawing/2014/main" id="{ED3F7279-9D6B-44A7-BC9F-2E7E3A4CE321}"/>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97" name="Text Box 15">
          <a:extLst>
            <a:ext uri="{FF2B5EF4-FFF2-40B4-BE49-F238E27FC236}">
              <a16:creationId xmlns:a16="http://schemas.microsoft.com/office/drawing/2014/main" id="{CD670E11-372D-4A39-ADFB-FA0C9AF6545E}"/>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98" name="Text Box 15">
          <a:extLst>
            <a:ext uri="{FF2B5EF4-FFF2-40B4-BE49-F238E27FC236}">
              <a16:creationId xmlns:a16="http://schemas.microsoft.com/office/drawing/2014/main" id="{F2CEE359-8013-419F-A5BB-0C4A133B423D}"/>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699" name="Text Box 15">
          <a:extLst>
            <a:ext uri="{FF2B5EF4-FFF2-40B4-BE49-F238E27FC236}">
              <a16:creationId xmlns:a16="http://schemas.microsoft.com/office/drawing/2014/main" id="{A0920EA4-2637-4018-ADC4-56288A23D231}"/>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700" name="Text Box 15">
          <a:extLst>
            <a:ext uri="{FF2B5EF4-FFF2-40B4-BE49-F238E27FC236}">
              <a16:creationId xmlns:a16="http://schemas.microsoft.com/office/drawing/2014/main" id="{DA89671D-735A-4AFC-9688-9F8057A9E7A6}"/>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701" name="Text Box 15">
          <a:extLst>
            <a:ext uri="{FF2B5EF4-FFF2-40B4-BE49-F238E27FC236}">
              <a16:creationId xmlns:a16="http://schemas.microsoft.com/office/drawing/2014/main" id="{33ECEA8B-7E17-4DEB-A911-D560A6B8C747}"/>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702" name="Text Box 15">
          <a:extLst>
            <a:ext uri="{FF2B5EF4-FFF2-40B4-BE49-F238E27FC236}">
              <a16:creationId xmlns:a16="http://schemas.microsoft.com/office/drawing/2014/main" id="{8A99498E-9B6A-4608-BCB8-778E4F27E799}"/>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703" name="Text Box 15">
          <a:extLst>
            <a:ext uri="{FF2B5EF4-FFF2-40B4-BE49-F238E27FC236}">
              <a16:creationId xmlns:a16="http://schemas.microsoft.com/office/drawing/2014/main" id="{8CA0DA65-050B-40C0-AADA-CCB304EAE664}"/>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704" name="Text Box 15">
          <a:extLst>
            <a:ext uri="{FF2B5EF4-FFF2-40B4-BE49-F238E27FC236}">
              <a16:creationId xmlns:a16="http://schemas.microsoft.com/office/drawing/2014/main" id="{120E04D3-DA84-4F54-8B2D-D1B5DD50C5D5}"/>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705" name="Text Box 15">
          <a:extLst>
            <a:ext uri="{FF2B5EF4-FFF2-40B4-BE49-F238E27FC236}">
              <a16:creationId xmlns:a16="http://schemas.microsoft.com/office/drawing/2014/main" id="{C8136B63-3A17-439D-A828-A91E2BE029E2}"/>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706" name="Text Box 15">
          <a:extLst>
            <a:ext uri="{FF2B5EF4-FFF2-40B4-BE49-F238E27FC236}">
              <a16:creationId xmlns:a16="http://schemas.microsoft.com/office/drawing/2014/main" id="{C5E62279-FFCB-44DF-9B66-A45F08092B01}"/>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707" name="Text Box 15">
          <a:extLst>
            <a:ext uri="{FF2B5EF4-FFF2-40B4-BE49-F238E27FC236}">
              <a16:creationId xmlns:a16="http://schemas.microsoft.com/office/drawing/2014/main" id="{FCD50A7B-D6CE-4DA9-BB07-4D9F37FA5819}"/>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708" name="Text Box 15">
          <a:extLst>
            <a:ext uri="{FF2B5EF4-FFF2-40B4-BE49-F238E27FC236}">
              <a16:creationId xmlns:a16="http://schemas.microsoft.com/office/drawing/2014/main" id="{46BA72E7-3F0E-4FFC-9DB7-94A501ECC930}"/>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709" name="Text Box 15">
          <a:extLst>
            <a:ext uri="{FF2B5EF4-FFF2-40B4-BE49-F238E27FC236}">
              <a16:creationId xmlns:a16="http://schemas.microsoft.com/office/drawing/2014/main" id="{F576A28B-C25D-4130-B169-97D327493A2F}"/>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710" name="Text Box 15">
          <a:extLst>
            <a:ext uri="{FF2B5EF4-FFF2-40B4-BE49-F238E27FC236}">
              <a16:creationId xmlns:a16="http://schemas.microsoft.com/office/drawing/2014/main" id="{7141205D-38F5-4E90-95C0-6CACAF387B06}"/>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711" name="Text Box 15">
          <a:extLst>
            <a:ext uri="{FF2B5EF4-FFF2-40B4-BE49-F238E27FC236}">
              <a16:creationId xmlns:a16="http://schemas.microsoft.com/office/drawing/2014/main" id="{16C39E99-B9F8-4207-B2F3-1F7F6CCED01C}"/>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712" name="Text Box 15">
          <a:extLst>
            <a:ext uri="{FF2B5EF4-FFF2-40B4-BE49-F238E27FC236}">
              <a16:creationId xmlns:a16="http://schemas.microsoft.com/office/drawing/2014/main" id="{0C098841-7F77-47F4-A9D5-9EB2E0E14E6A}"/>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713" name="Text Box 15">
          <a:extLst>
            <a:ext uri="{FF2B5EF4-FFF2-40B4-BE49-F238E27FC236}">
              <a16:creationId xmlns:a16="http://schemas.microsoft.com/office/drawing/2014/main" id="{77B99861-9458-4AF9-9F18-8222EA75A6BE}"/>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714" name="Text Box 15">
          <a:extLst>
            <a:ext uri="{FF2B5EF4-FFF2-40B4-BE49-F238E27FC236}">
              <a16:creationId xmlns:a16="http://schemas.microsoft.com/office/drawing/2014/main" id="{139A3401-ADAF-4473-8B3E-E43CECBFB72C}"/>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32</xdr:row>
      <xdr:rowOff>1171575</xdr:rowOff>
    </xdr:from>
    <xdr:ext cx="95250" cy="442269"/>
    <xdr:sp macro="" textlink="">
      <xdr:nvSpPr>
        <xdr:cNvPr id="4715" name="Text Box 15">
          <a:extLst>
            <a:ext uri="{FF2B5EF4-FFF2-40B4-BE49-F238E27FC236}">
              <a16:creationId xmlns:a16="http://schemas.microsoft.com/office/drawing/2014/main" id="{3C360ED4-CF86-41C8-AE4D-607190A8A8E4}"/>
            </a:ext>
          </a:extLst>
        </xdr:cNvPr>
        <xdr:cNvSpPr txBox="1">
          <a:spLocks noChangeArrowheads="1"/>
        </xdr:cNvSpPr>
      </xdr:nvSpPr>
      <xdr:spPr bwMode="auto">
        <a:xfrm>
          <a:off x="34966275" y="24431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32</xdr:row>
      <xdr:rowOff>771525</xdr:rowOff>
    </xdr:from>
    <xdr:ext cx="95250" cy="442269"/>
    <xdr:sp macro="" textlink="">
      <xdr:nvSpPr>
        <xdr:cNvPr id="4716" name="Text Box 15">
          <a:extLst>
            <a:ext uri="{FF2B5EF4-FFF2-40B4-BE49-F238E27FC236}">
              <a16:creationId xmlns:a16="http://schemas.microsoft.com/office/drawing/2014/main" id="{6935C604-9934-4F4C-BCFB-98EB7FF06A5B}"/>
            </a:ext>
          </a:extLst>
        </xdr:cNvPr>
        <xdr:cNvSpPr txBox="1">
          <a:spLocks noChangeArrowheads="1"/>
        </xdr:cNvSpPr>
      </xdr:nvSpPr>
      <xdr:spPr bwMode="auto">
        <a:xfrm>
          <a:off x="35118675" y="24291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717" name="Text Box 15">
          <a:extLst>
            <a:ext uri="{FF2B5EF4-FFF2-40B4-BE49-F238E27FC236}">
              <a16:creationId xmlns:a16="http://schemas.microsoft.com/office/drawing/2014/main" id="{03117659-AD43-493D-ABE8-BC616CB9226A}"/>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718" name="Text Box 15">
          <a:extLst>
            <a:ext uri="{FF2B5EF4-FFF2-40B4-BE49-F238E27FC236}">
              <a16:creationId xmlns:a16="http://schemas.microsoft.com/office/drawing/2014/main" id="{01FDC7A7-1352-4C4B-94C4-065C9141E84C}"/>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719" name="Text Box 15">
          <a:extLst>
            <a:ext uri="{FF2B5EF4-FFF2-40B4-BE49-F238E27FC236}">
              <a16:creationId xmlns:a16="http://schemas.microsoft.com/office/drawing/2014/main" id="{77910644-3FE7-4C44-8828-7E2082E1D7F2}"/>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720" name="Text Box 15">
          <a:extLst>
            <a:ext uri="{FF2B5EF4-FFF2-40B4-BE49-F238E27FC236}">
              <a16:creationId xmlns:a16="http://schemas.microsoft.com/office/drawing/2014/main" id="{DF89C12F-765C-42C2-8DFF-F033915A843B}"/>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721" name="Text Box 15">
          <a:extLst>
            <a:ext uri="{FF2B5EF4-FFF2-40B4-BE49-F238E27FC236}">
              <a16:creationId xmlns:a16="http://schemas.microsoft.com/office/drawing/2014/main" id="{D8FD109D-8D05-48A2-9461-623495678DAE}"/>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722" name="Text Box 15">
          <a:extLst>
            <a:ext uri="{FF2B5EF4-FFF2-40B4-BE49-F238E27FC236}">
              <a16:creationId xmlns:a16="http://schemas.microsoft.com/office/drawing/2014/main" id="{E0201369-5C5C-4913-AC02-03E9AC274750}"/>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723" name="Text Box 15">
          <a:extLst>
            <a:ext uri="{FF2B5EF4-FFF2-40B4-BE49-F238E27FC236}">
              <a16:creationId xmlns:a16="http://schemas.microsoft.com/office/drawing/2014/main" id="{A6D53591-65AD-4C9D-8180-F89ADC48BD5F}"/>
            </a:ext>
          </a:extLst>
        </xdr:cNvPr>
        <xdr:cNvSpPr txBox="1">
          <a:spLocks noChangeArrowheads="1"/>
        </xdr:cNvSpPr>
      </xdr:nvSpPr>
      <xdr:spPr bwMode="auto">
        <a:xfrm>
          <a:off x="3519487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724" name="Text Box 15">
          <a:extLst>
            <a:ext uri="{FF2B5EF4-FFF2-40B4-BE49-F238E27FC236}">
              <a16:creationId xmlns:a16="http://schemas.microsoft.com/office/drawing/2014/main" id="{084B3BF5-8DF5-4279-9A95-88EDB9195106}"/>
            </a:ext>
          </a:extLst>
        </xdr:cNvPr>
        <xdr:cNvSpPr txBox="1">
          <a:spLocks noChangeArrowheads="1"/>
        </xdr:cNvSpPr>
      </xdr:nvSpPr>
      <xdr:spPr bwMode="auto">
        <a:xfrm>
          <a:off x="3519487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725" name="Text Box 15">
          <a:extLst>
            <a:ext uri="{FF2B5EF4-FFF2-40B4-BE49-F238E27FC236}">
              <a16:creationId xmlns:a16="http://schemas.microsoft.com/office/drawing/2014/main" id="{9ACFAF14-02E0-45AD-ABEE-40F7F98334CF}"/>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726" name="Text Box 15">
          <a:extLst>
            <a:ext uri="{FF2B5EF4-FFF2-40B4-BE49-F238E27FC236}">
              <a16:creationId xmlns:a16="http://schemas.microsoft.com/office/drawing/2014/main" id="{50539F52-4E65-4D8E-8472-792C15E83C1C}"/>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727" name="Text Box 15">
          <a:extLst>
            <a:ext uri="{FF2B5EF4-FFF2-40B4-BE49-F238E27FC236}">
              <a16:creationId xmlns:a16="http://schemas.microsoft.com/office/drawing/2014/main" id="{CBECD93D-AE00-467F-96A9-0AEE2CB9B63A}"/>
            </a:ext>
          </a:extLst>
        </xdr:cNvPr>
        <xdr:cNvSpPr txBox="1">
          <a:spLocks noChangeArrowheads="1"/>
        </xdr:cNvSpPr>
      </xdr:nvSpPr>
      <xdr:spPr bwMode="auto">
        <a:xfrm>
          <a:off x="3519487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728" name="Text Box 15">
          <a:extLst>
            <a:ext uri="{FF2B5EF4-FFF2-40B4-BE49-F238E27FC236}">
              <a16:creationId xmlns:a16="http://schemas.microsoft.com/office/drawing/2014/main" id="{448100A9-D88A-4CBF-BF82-1602F38F387C}"/>
            </a:ext>
          </a:extLst>
        </xdr:cNvPr>
        <xdr:cNvSpPr txBox="1">
          <a:spLocks noChangeArrowheads="1"/>
        </xdr:cNvSpPr>
      </xdr:nvSpPr>
      <xdr:spPr bwMode="auto">
        <a:xfrm>
          <a:off x="3519487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29" name="Text Box 15">
          <a:extLst>
            <a:ext uri="{FF2B5EF4-FFF2-40B4-BE49-F238E27FC236}">
              <a16:creationId xmlns:a16="http://schemas.microsoft.com/office/drawing/2014/main" id="{8289FECC-634C-4D4D-B9D1-1EBA5B552DEA}"/>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0" name="Text Box 15">
          <a:extLst>
            <a:ext uri="{FF2B5EF4-FFF2-40B4-BE49-F238E27FC236}">
              <a16:creationId xmlns:a16="http://schemas.microsoft.com/office/drawing/2014/main" id="{3C995B47-23B1-43BB-B2FA-338A0AEC82BA}"/>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1" name="Text Box 15">
          <a:extLst>
            <a:ext uri="{FF2B5EF4-FFF2-40B4-BE49-F238E27FC236}">
              <a16:creationId xmlns:a16="http://schemas.microsoft.com/office/drawing/2014/main" id="{5596D211-AA20-44BA-AEBA-77D40F478D11}"/>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2" name="Text Box 15">
          <a:extLst>
            <a:ext uri="{FF2B5EF4-FFF2-40B4-BE49-F238E27FC236}">
              <a16:creationId xmlns:a16="http://schemas.microsoft.com/office/drawing/2014/main" id="{2BA4A69A-5D54-469E-9E9D-C9C57ED9AECF}"/>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3" name="Text Box 15">
          <a:extLst>
            <a:ext uri="{FF2B5EF4-FFF2-40B4-BE49-F238E27FC236}">
              <a16:creationId xmlns:a16="http://schemas.microsoft.com/office/drawing/2014/main" id="{A6D8DD04-A075-4FF9-BFD3-6C675C7139BD}"/>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4" name="Text Box 15">
          <a:extLst>
            <a:ext uri="{FF2B5EF4-FFF2-40B4-BE49-F238E27FC236}">
              <a16:creationId xmlns:a16="http://schemas.microsoft.com/office/drawing/2014/main" id="{A17D876D-5B1C-4A3C-81F1-44948D811F97}"/>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5" name="Text Box 15">
          <a:extLst>
            <a:ext uri="{FF2B5EF4-FFF2-40B4-BE49-F238E27FC236}">
              <a16:creationId xmlns:a16="http://schemas.microsoft.com/office/drawing/2014/main" id="{16825AE0-050E-45FA-BF24-1EB6D10FC098}"/>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6" name="Text Box 15">
          <a:extLst>
            <a:ext uri="{FF2B5EF4-FFF2-40B4-BE49-F238E27FC236}">
              <a16:creationId xmlns:a16="http://schemas.microsoft.com/office/drawing/2014/main" id="{3974767B-15CE-4447-B879-7B8B9D456E9B}"/>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7" name="Text Box 15">
          <a:extLst>
            <a:ext uri="{FF2B5EF4-FFF2-40B4-BE49-F238E27FC236}">
              <a16:creationId xmlns:a16="http://schemas.microsoft.com/office/drawing/2014/main" id="{54AD6618-1D1E-42CC-9168-28C51A53DD55}"/>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8" name="Text Box 15">
          <a:extLst>
            <a:ext uri="{FF2B5EF4-FFF2-40B4-BE49-F238E27FC236}">
              <a16:creationId xmlns:a16="http://schemas.microsoft.com/office/drawing/2014/main" id="{91E67EE7-8FB7-40A5-A678-0BD6D415E0A1}"/>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39" name="Text Box 15">
          <a:extLst>
            <a:ext uri="{FF2B5EF4-FFF2-40B4-BE49-F238E27FC236}">
              <a16:creationId xmlns:a16="http://schemas.microsoft.com/office/drawing/2014/main" id="{B9A7844D-7323-480C-9693-8A6416BCE174}"/>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40" name="Text Box 15">
          <a:extLst>
            <a:ext uri="{FF2B5EF4-FFF2-40B4-BE49-F238E27FC236}">
              <a16:creationId xmlns:a16="http://schemas.microsoft.com/office/drawing/2014/main" id="{10706E12-3FFB-4213-9ADD-6CC8D00894F5}"/>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41" name="Text Box 15">
          <a:extLst>
            <a:ext uri="{FF2B5EF4-FFF2-40B4-BE49-F238E27FC236}">
              <a16:creationId xmlns:a16="http://schemas.microsoft.com/office/drawing/2014/main" id="{DCC664BB-10B6-45E8-8371-F09BC1A60025}"/>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42" name="Text Box 15">
          <a:extLst>
            <a:ext uri="{FF2B5EF4-FFF2-40B4-BE49-F238E27FC236}">
              <a16:creationId xmlns:a16="http://schemas.microsoft.com/office/drawing/2014/main" id="{87ECAE22-2AAC-4765-BA70-3740396BB057}"/>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43" name="Text Box 15">
          <a:extLst>
            <a:ext uri="{FF2B5EF4-FFF2-40B4-BE49-F238E27FC236}">
              <a16:creationId xmlns:a16="http://schemas.microsoft.com/office/drawing/2014/main" id="{22FE50CE-35FA-4030-BF3B-801612DAB8A2}"/>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44" name="Text Box 15">
          <a:extLst>
            <a:ext uri="{FF2B5EF4-FFF2-40B4-BE49-F238E27FC236}">
              <a16:creationId xmlns:a16="http://schemas.microsoft.com/office/drawing/2014/main" id="{F2EBDBBA-E1C7-43B9-9F8B-F82C2A5A89B0}"/>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45" name="Text Box 15">
          <a:extLst>
            <a:ext uri="{FF2B5EF4-FFF2-40B4-BE49-F238E27FC236}">
              <a16:creationId xmlns:a16="http://schemas.microsoft.com/office/drawing/2014/main" id="{A1229AF3-3E3A-49A7-8E38-802D097CA848}"/>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46" name="Text Box 15">
          <a:extLst>
            <a:ext uri="{FF2B5EF4-FFF2-40B4-BE49-F238E27FC236}">
              <a16:creationId xmlns:a16="http://schemas.microsoft.com/office/drawing/2014/main" id="{548331E7-0ED1-4F3E-B30A-292E9AF75FCE}"/>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47" name="Text Box 15">
          <a:extLst>
            <a:ext uri="{FF2B5EF4-FFF2-40B4-BE49-F238E27FC236}">
              <a16:creationId xmlns:a16="http://schemas.microsoft.com/office/drawing/2014/main" id="{E74A5526-EF0F-4436-BDAE-A72AEAE66004}"/>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48" name="Text Box 15">
          <a:extLst>
            <a:ext uri="{FF2B5EF4-FFF2-40B4-BE49-F238E27FC236}">
              <a16:creationId xmlns:a16="http://schemas.microsoft.com/office/drawing/2014/main" id="{5A1E7B7D-F491-4703-9C98-7EED99C46341}"/>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49" name="Text Box 15">
          <a:extLst>
            <a:ext uri="{FF2B5EF4-FFF2-40B4-BE49-F238E27FC236}">
              <a16:creationId xmlns:a16="http://schemas.microsoft.com/office/drawing/2014/main" id="{466DA44A-59E1-4F11-873F-A48610F0C420}"/>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50" name="Text Box 15">
          <a:extLst>
            <a:ext uri="{FF2B5EF4-FFF2-40B4-BE49-F238E27FC236}">
              <a16:creationId xmlns:a16="http://schemas.microsoft.com/office/drawing/2014/main" id="{56498A97-B805-43BE-A873-541C148D21DF}"/>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51" name="Text Box 15">
          <a:extLst>
            <a:ext uri="{FF2B5EF4-FFF2-40B4-BE49-F238E27FC236}">
              <a16:creationId xmlns:a16="http://schemas.microsoft.com/office/drawing/2014/main" id="{EEAC47E3-5ED1-4EDB-8990-3B2F5360ED4C}"/>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52" name="Text Box 15">
          <a:extLst>
            <a:ext uri="{FF2B5EF4-FFF2-40B4-BE49-F238E27FC236}">
              <a16:creationId xmlns:a16="http://schemas.microsoft.com/office/drawing/2014/main" id="{BC13CE4B-A70A-4945-8637-DA51A043EE10}"/>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53" name="Text Box 15">
          <a:extLst>
            <a:ext uri="{FF2B5EF4-FFF2-40B4-BE49-F238E27FC236}">
              <a16:creationId xmlns:a16="http://schemas.microsoft.com/office/drawing/2014/main" id="{7C37B925-672A-4083-92ED-8BBCAED16338}"/>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54" name="Text Box 15">
          <a:extLst>
            <a:ext uri="{FF2B5EF4-FFF2-40B4-BE49-F238E27FC236}">
              <a16:creationId xmlns:a16="http://schemas.microsoft.com/office/drawing/2014/main" id="{1D999459-A69E-43F2-B156-4764BE37746F}"/>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55" name="Text Box 15">
          <a:extLst>
            <a:ext uri="{FF2B5EF4-FFF2-40B4-BE49-F238E27FC236}">
              <a16:creationId xmlns:a16="http://schemas.microsoft.com/office/drawing/2014/main" id="{2E6F8C9F-1870-4E70-9E7F-D1764938C34C}"/>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56" name="Text Box 15">
          <a:extLst>
            <a:ext uri="{FF2B5EF4-FFF2-40B4-BE49-F238E27FC236}">
              <a16:creationId xmlns:a16="http://schemas.microsoft.com/office/drawing/2014/main" id="{EA9F199D-E172-49B3-813A-762FEC48D726}"/>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57" name="Text Box 15">
          <a:extLst>
            <a:ext uri="{FF2B5EF4-FFF2-40B4-BE49-F238E27FC236}">
              <a16:creationId xmlns:a16="http://schemas.microsoft.com/office/drawing/2014/main" id="{3AECE5FF-1A94-4B5E-8AA6-787D6455F3E7}"/>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58" name="Text Box 15">
          <a:extLst>
            <a:ext uri="{FF2B5EF4-FFF2-40B4-BE49-F238E27FC236}">
              <a16:creationId xmlns:a16="http://schemas.microsoft.com/office/drawing/2014/main" id="{24C574F7-BB3F-43FE-8D7A-1EC5BB489B9F}"/>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59" name="Text Box 15">
          <a:extLst>
            <a:ext uri="{FF2B5EF4-FFF2-40B4-BE49-F238E27FC236}">
              <a16:creationId xmlns:a16="http://schemas.microsoft.com/office/drawing/2014/main" id="{A557BC1E-53C8-4D06-8C0D-88DC6CBCCFC9}"/>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60" name="Text Box 15">
          <a:extLst>
            <a:ext uri="{FF2B5EF4-FFF2-40B4-BE49-F238E27FC236}">
              <a16:creationId xmlns:a16="http://schemas.microsoft.com/office/drawing/2014/main" id="{4E6FAB68-8C53-4170-AD56-A40D6363E281}"/>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61" name="Text Box 15">
          <a:extLst>
            <a:ext uri="{FF2B5EF4-FFF2-40B4-BE49-F238E27FC236}">
              <a16:creationId xmlns:a16="http://schemas.microsoft.com/office/drawing/2014/main" id="{BA4FAFFA-1DB3-4F8F-8EE4-55807E798605}"/>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62" name="Text Box 15">
          <a:extLst>
            <a:ext uri="{FF2B5EF4-FFF2-40B4-BE49-F238E27FC236}">
              <a16:creationId xmlns:a16="http://schemas.microsoft.com/office/drawing/2014/main" id="{F1635DBC-4C24-4AED-BD5C-4FF53AF353C0}"/>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63" name="Text Box 15">
          <a:extLst>
            <a:ext uri="{FF2B5EF4-FFF2-40B4-BE49-F238E27FC236}">
              <a16:creationId xmlns:a16="http://schemas.microsoft.com/office/drawing/2014/main" id="{37E0A406-CDBA-4089-B55B-123578CF26AC}"/>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64" name="Text Box 15">
          <a:extLst>
            <a:ext uri="{FF2B5EF4-FFF2-40B4-BE49-F238E27FC236}">
              <a16:creationId xmlns:a16="http://schemas.microsoft.com/office/drawing/2014/main" id="{9C0CA080-84A9-4584-A4E5-A680E67A489C}"/>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65" name="Text Box 15">
          <a:extLst>
            <a:ext uri="{FF2B5EF4-FFF2-40B4-BE49-F238E27FC236}">
              <a16:creationId xmlns:a16="http://schemas.microsoft.com/office/drawing/2014/main" id="{6BDF80CB-6538-48C4-8F3D-455193F8BA45}"/>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66" name="Text Box 15">
          <a:extLst>
            <a:ext uri="{FF2B5EF4-FFF2-40B4-BE49-F238E27FC236}">
              <a16:creationId xmlns:a16="http://schemas.microsoft.com/office/drawing/2014/main" id="{AAC062FE-C3F7-47B4-9898-890514DF70D1}"/>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67" name="Text Box 15">
          <a:extLst>
            <a:ext uri="{FF2B5EF4-FFF2-40B4-BE49-F238E27FC236}">
              <a16:creationId xmlns:a16="http://schemas.microsoft.com/office/drawing/2014/main" id="{30626B52-BE50-4433-AE3C-B1A42DED2EC9}"/>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68" name="Text Box 15">
          <a:extLst>
            <a:ext uri="{FF2B5EF4-FFF2-40B4-BE49-F238E27FC236}">
              <a16:creationId xmlns:a16="http://schemas.microsoft.com/office/drawing/2014/main" id="{1FD4ED7F-0CBE-4492-BC3F-5D356142609D}"/>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69" name="Text Box 15">
          <a:extLst>
            <a:ext uri="{FF2B5EF4-FFF2-40B4-BE49-F238E27FC236}">
              <a16:creationId xmlns:a16="http://schemas.microsoft.com/office/drawing/2014/main" id="{F34BED4C-2885-4549-9AFC-ACF56317D727}"/>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70" name="Text Box 15">
          <a:extLst>
            <a:ext uri="{FF2B5EF4-FFF2-40B4-BE49-F238E27FC236}">
              <a16:creationId xmlns:a16="http://schemas.microsoft.com/office/drawing/2014/main" id="{BBCF1E93-065E-4D37-B8A3-706B0DE70F4C}"/>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71" name="Text Box 15">
          <a:extLst>
            <a:ext uri="{FF2B5EF4-FFF2-40B4-BE49-F238E27FC236}">
              <a16:creationId xmlns:a16="http://schemas.microsoft.com/office/drawing/2014/main" id="{6FF0AEA7-2A96-4FE4-8899-081F056F5FFD}"/>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72" name="Text Box 15">
          <a:extLst>
            <a:ext uri="{FF2B5EF4-FFF2-40B4-BE49-F238E27FC236}">
              <a16:creationId xmlns:a16="http://schemas.microsoft.com/office/drawing/2014/main" id="{2FA39D57-BBA6-432B-A57F-836C53CC84CF}"/>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73" name="Text Box 15">
          <a:extLst>
            <a:ext uri="{FF2B5EF4-FFF2-40B4-BE49-F238E27FC236}">
              <a16:creationId xmlns:a16="http://schemas.microsoft.com/office/drawing/2014/main" id="{5950D547-91E9-4EED-8DDC-38F871203767}"/>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74" name="Text Box 15">
          <a:extLst>
            <a:ext uri="{FF2B5EF4-FFF2-40B4-BE49-F238E27FC236}">
              <a16:creationId xmlns:a16="http://schemas.microsoft.com/office/drawing/2014/main" id="{E8DD479A-E02F-4A7A-ACC0-E58BAAE4ADBD}"/>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75" name="Text Box 15">
          <a:extLst>
            <a:ext uri="{FF2B5EF4-FFF2-40B4-BE49-F238E27FC236}">
              <a16:creationId xmlns:a16="http://schemas.microsoft.com/office/drawing/2014/main" id="{CBA7EF74-EFC0-4E0B-BCB5-4083DFBE34BD}"/>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76" name="Text Box 15">
          <a:extLst>
            <a:ext uri="{FF2B5EF4-FFF2-40B4-BE49-F238E27FC236}">
              <a16:creationId xmlns:a16="http://schemas.microsoft.com/office/drawing/2014/main" id="{F04873AE-EB71-4E87-A137-9BBA3B51ED5D}"/>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77" name="Text Box 15">
          <a:extLst>
            <a:ext uri="{FF2B5EF4-FFF2-40B4-BE49-F238E27FC236}">
              <a16:creationId xmlns:a16="http://schemas.microsoft.com/office/drawing/2014/main" id="{4836DC9C-3B57-4502-9276-1A4BDD796CDD}"/>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78" name="Text Box 15">
          <a:extLst>
            <a:ext uri="{FF2B5EF4-FFF2-40B4-BE49-F238E27FC236}">
              <a16:creationId xmlns:a16="http://schemas.microsoft.com/office/drawing/2014/main" id="{AD2092CA-049E-4400-97FE-E9472B3F68E9}"/>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79" name="Text Box 15">
          <a:extLst>
            <a:ext uri="{FF2B5EF4-FFF2-40B4-BE49-F238E27FC236}">
              <a16:creationId xmlns:a16="http://schemas.microsoft.com/office/drawing/2014/main" id="{B19DF4B9-293D-4165-8191-33029CBF77A5}"/>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80" name="Text Box 15">
          <a:extLst>
            <a:ext uri="{FF2B5EF4-FFF2-40B4-BE49-F238E27FC236}">
              <a16:creationId xmlns:a16="http://schemas.microsoft.com/office/drawing/2014/main" id="{C912CD9E-E980-4C5C-9347-6B157F23B4E9}"/>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81" name="Text Box 15">
          <a:extLst>
            <a:ext uri="{FF2B5EF4-FFF2-40B4-BE49-F238E27FC236}">
              <a16:creationId xmlns:a16="http://schemas.microsoft.com/office/drawing/2014/main" id="{5F125B0C-D1C4-478D-8CBF-949FFC50A544}"/>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82" name="Text Box 15">
          <a:extLst>
            <a:ext uri="{FF2B5EF4-FFF2-40B4-BE49-F238E27FC236}">
              <a16:creationId xmlns:a16="http://schemas.microsoft.com/office/drawing/2014/main" id="{FE6E1B5D-5227-42E2-8A1D-7A5E9423CA2A}"/>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83" name="Text Box 15">
          <a:extLst>
            <a:ext uri="{FF2B5EF4-FFF2-40B4-BE49-F238E27FC236}">
              <a16:creationId xmlns:a16="http://schemas.microsoft.com/office/drawing/2014/main" id="{5E472FFE-7AE6-4AC5-B463-49CD177D6BA2}"/>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84" name="Text Box 15">
          <a:extLst>
            <a:ext uri="{FF2B5EF4-FFF2-40B4-BE49-F238E27FC236}">
              <a16:creationId xmlns:a16="http://schemas.microsoft.com/office/drawing/2014/main" id="{88D29E0E-5ADB-47E5-AA48-EE14B1775E88}"/>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85" name="Text Box 15">
          <a:extLst>
            <a:ext uri="{FF2B5EF4-FFF2-40B4-BE49-F238E27FC236}">
              <a16:creationId xmlns:a16="http://schemas.microsoft.com/office/drawing/2014/main" id="{82C6EBD1-F843-4A17-ADB0-332A175B697B}"/>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86" name="Text Box 15">
          <a:extLst>
            <a:ext uri="{FF2B5EF4-FFF2-40B4-BE49-F238E27FC236}">
              <a16:creationId xmlns:a16="http://schemas.microsoft.com/office/drawing/2014/main" id="{88471424-0CB7-4409-9BCE-55E3A20BF07D}"/>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87" name="Text Box 15">
          <a:extLst>
            <a:ext uri="{FF2B5EF4-FFF2-40B4-BE49-F238E27FC236}">
              <a16:creationId xmlns:a16="http://schemas.microsoft.com/office/drawing/2014/main" id="{E9546157-442F-476F-A49A-AAC7EA96D7F4}"/>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88" name="Text Box 15">
          <a:extLst>
            <a:ext uri="{FF2B5EF4-FFF2-40B4-BE49-F238E27FC236}">
              <a16:creationId xmlns:a16="http://schemas.microsoft.com/office/drawing/2014/main" id="{FEE5B1CE-3703-4F36-A784-D4EFBAC0C341}"/>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89" name="Text Box 15">
          <a:extLst>
            <a:ext uri="{FF2B5EF4-FFF2-40B4-BE49-F238E27FC236}">
              <a16:creationId xmlns:a16="http://schemas.microsoft.com/office/drawing/2014/main" id="{153B7931-0CCF-467D-BCF9-B17E0EAB9E10}"/>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790" name="Text Box 15">
          <a:extLst>
            <a:ext uri="{FF2B5EF4-FFF2-40B4-BE49-F238E27FC236}">
              <a16:creationId xmlns:a16="http://schemas.microsoft.com/office/drawing/2014/main" id="{EAE9C229-B0E1-44BE-A145-41925878D92B}"/>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791" name="Text Box 15">
          <a:extLst>
            <a:ext uri="{FF2B5EF4-FFF2-40B4-BE49-F238E27FC236}">
              <a16:creationId xmlns:a16="http://schemas.microsoft.com/office/drawing/2014/main" id="{C612486D-BD73-4B29-9ADB-0640B31F99C1}"/>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792" name="Text Box 16">
          <a:extLst>
            <a:ext uri="{FF2B5EF4-FFF2-40B4-BE49-F238E27FC236}">
              <a16:creationId xmlns:a16="http://schemas.microsoft.com/office/drawing/2014/main" id="{189CC9F3-9872-4BE0-9193-75A2DEEFA566}"/>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793" name="Text Box 17">
          <a:extLst>
            <a:ext uri="{FF2B5EF4-FFF2-40B4-BE49-F238E27FC236}">
              <a16:creationId xmlns:a16="http://schemas.microsoft.com/office/drawing/2014/main" id="{8A4373BC-B0AC-4034-A166-AED852A5A136}"/>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794" name="Text Box 18">
          <a:extLst>
            <a:ext uri="{FF2B5EF4-FFF2-40B4-BE49-F238E27FC236}">
              <a16:creationId xmlns:a16="http://schemas.microsoft.com/office/drawing/2014/main" id="{B320A442-B7F9-4F9D-BC5B-42691A2B6953}"/>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795" name="Text Box 19">
          <a:extLst>
            <a:ext uri="{FF2B5EF4-FFF2-40B4-BE49-F238E27FC236}">
              <a16:creationId xmlns:a16="http://schemas.microsoft.com/office/drawing/2014/main" id="{DAC25385-27EC-465B-BCAB-B72934BAC4D4}"/>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796" name="Text Box 15">
          <a:extLst>
            <a:ext uri="{FF2B5EF4-FFF2-40B4-BE49-F238E27FC236}">
              <a16:creationId xmlns:a16="http://schemas.microsoft.com/office/drawing/2014/main" id="{22ECF92A-54D4-4079-BEA4-74184848EE19}"/>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797" name="Text Box 16">
          <a:extLst>
            <a:ext uri="{FF2B5EF4-FFF2-40B4-BE49-F238E27FC236}">
              <a16:creationId xmlns:a16="http://schemas.microsoft.com/office/drawing/2014/main" id="{F041D597-8E15-44D9-A130-2CFBA6591B6D}"/>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798" name="Text Box 17">
          <a:extLst>
            <a:ext uri="{FF2B5EF4-FFF2-40B4-BE49-F238E27FC236}">
              <a16:creationId xmlns:a16="http://schemas.microsoft.com/office/drawing/2014/main" id="{B4F23DD9-9D35-4B29-B89D-B0EF107BE006}"/>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4799" name="Text Box 18">
          <a:extLst>
            <a:ext uri="{FF2B5EF4-FFF2-40B4-BE49-F238E27FC236}">
              <a16:creationId xmlns:a16="http://schemas.microsoft.com/office/drawing/2014/main" id="{5575E638-84B0-4BAF-AE3C-54DA3286CAA1}"/>
            </a:ext>
          </a:extLst>
        </xdr:cNvPr>
        <xdr:cNvSpPr txBox="1">
          <a:spLocks noChangeArrowheads="1"/>
        </xdr:cNvSpPr>
      </xdr:nvSpPr>
      <xdr:spPr bwMode="auto">
        <a:xfrm>
          <a:off x="32866012" y="2536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800" name="Text Box 15">
          <a:extLst>
            <a:ext uri="{FF2B5EF4-FFF2-40B4-BE49-F238E27FC236}">
              <a16:creationId xmlns:a16="http://schemas.microsoft.com/office/drawing/2014/main" id="{964BF268-7490-4553-95F9-9552D5085F19}"/>
            </a:ext>
          </a:extLst>
        </xdr:cNvPr>
        <xdr:cNvSpPr txBox="1">
          <a:spLocks noChangeArrowheads="1"/>
        </xdr:cNvSpPr>
      </xdr:nvSpPr>
      <xdr:spPr bwMode="auto">
        <a:xfrm>
          <a:off x="3286442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01" name="Text Box 16">
          <a:extLst>
            <a:ext uri="{FF2B5EF4-FFF2-40B4-BE49-F238E27FC236}">
              <a16:creationId xmlns:a16="http://schemas.microsoft.com/office/drawing/2014/main" id="{ABAB524A-C823-4CB7-9A4F-A821CA4CB0EA}"/>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02" name="Text Box 17">
          <a:extLst>
            <a:ext uri="{FF2B5EF4-FFF2-40B4-BE49-F238E27FC236}">
              <a16:creationId xmlns:a16="http://schemas.microsoft.com/office/drawing/2014/main" id="{82795E04-76F6-40F6-A5F4-67CD4DC36648}"/>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03" name="Text Box 18">
          <a:extLst>
            <a:ext uri="{FF2B5EF4-FFF2-40B4-BE49-F238E27FC236}">
              <a16:creationId xmlns:a16="http://schemas.microsoft.com/office/drawing/2014/main" id="{3F6D837B-ABB8-48D9-8FAA-B841C2363C0E}"/>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04" name="Text Box 19">
          <a:extLst>
            <a:ext uri="{FF2B5EF4-FFF2-40B4-BE49-F238E27FC236}">
              <a16:creationId xmlns:a16="http://schemas.microsoft.com/office/drawing/2014/main" id="{BD41FF47-4499-4503-8A97-2420F982EA4D}"/>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05" name="Text Box 16">
          <a:extLst>
            <a:ext uri="{FF2B5EF4-FFF2-40B4-BE49-F238E27FC236}">
              <a16:creationId xmlns:a16="http://schemas.microsoft.com/office/drawing/2014/main" id="{41E41ADC-52FB-432A-82BC-5FB1AC0AB711}"/>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806" name="Text Box 15">
          <a:extLst>
            <a:ext uri="{FF2B5EF4-FFF2-40B4-BE49-F238E27FC236}">
              <a16:creationId xmlns:a16="http://schemas.microsoft.com/office/drawing/2014/main" id="{DEF0291C-8BE5-41B0-8DE9-A79492555290}"/>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807" name="Text Box 15">
          <a:extLst>
            <a:ext uri="{FF2B5EF4-FFF2-40B4-BE49-F238E27FC236}">
              <a16:creationId xmlns:a16="http://schemas.microsoft.com/office/drawing/2014/main" id="{D971BFEA-FF27-4317-BDA3-47398C15698D}"/>
            </a:ext>
          </a:extLst>
        </xdr:cNvPr>
        <xdr:cNvSpPr txBox="1">
          <a:spLocks noChangeArrowheads="1"/>
        </xdr:cNvSpPr>
      </xdr:nvSpPr>
      <xdr:spPr bwMode="auto">
        <a:xfrm>
          <a:off x="3286442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808" name="Text Box 15">
          <a:extLst>
            <a:ext uri="{FF2B5EF4-FFF2-40B4-BE49-F238E27FC236}">
              <a16:creationId xmlns:a16="http://schemas.microsoft.com/office/drawing/2014/main" id="{2AB58E5E-947F-4E6E-835A-249C2C2384FE}"/>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809" name="Text Box 15">
          <a:extLst>
            <a:ext uri="{FF2B5EF4-FFF2-40B4-BE49-F238E27FC236}">
              <a16:creationId xmlns:a16="http://schemas.microsoft.com/office/drawing/2014/main" id="{1F138803-7A78-40A1-AB27-093C97E69D8E}"/>
            </a:ext>
          </a:extLst>
        </xdr:cNvPr>
        <xdr:cNvSpPr txBox="1">
          <a:spLocks noChangeArrowheads="1"/>
        </xdr:cNvSpPr>
      </xdr:nvSpPr>
      <xdr:spPr bwMode="auto">
        <a:xfrm>
          <a:off x="3286442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10" name="Text Box 16">
          <a:extLst>
            <a:ext uri="{FF2B5EF4-FFF2-40B4-BE49-F238E27FC236}">
              <a16:creationId xmlns:a16="http://schemas.microsoft.com/office/drawing/2014/main" id="{B2E87A8F-F4A2-4B25-B317-617547033FB2}"/>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11" name="Text Box 17">
          <a:extLst>
            <a:ext uri="{FF2B5EF4-FFF2-40B4-BE49-F238E27FC236}">
              <a16:creationId xmlns:a16="http://schemas.microsoft.com/office/drawing/2014/main" id="{C3D3E31F-0393-49B5-8854-B0AC9B73CCAE}"/>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12" name="Text Box 18">
          <a:extLst>
            <a:ext uri="{FF2B5EF4-FFF2-40B4-BE49-F238E27FC236}">
              <a16:creationId xmlns:a16="http://schemas.microsoft.com/office/drawing/2014/main" id="{D57F7533-24FC-4AEA-A5C0-0BD45DC8388D}"/>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13" name="Text Box 19">
          <a:extLst>
            <a:ext uri="{FF2B5EF4-FFF2-40B4-BE49-F238E27FC236}">
              <a16:creationId xmlns:a16="http://schemas.microsoft.com/office/drawing/2014/main" id="{0E7BF59A-14B1-4410-B017-9050DDF8FCDF}"/>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814" name="Text Box 15">
          <a:extLst>
            <a:ext uri="{FF2B5EF4-FFF2-40B4-BE49-F238E27FC236}">
              <a16:creationId xmlns:a16="http://schemas.microsoft.com/office/drawing/2014/main" id="{5A194BFF-0223-4989-9D8C-C28211F18F9F}"/>
            </a:ext>
          </a:extLst>
        </xdr:cNvPr>
        <xdr:cNvSpPr txBox="1">
          <a:spLocks noChangeArrowheads="1"/>
        </xdr:cNvSpPr>
      </xdr:nvSpPr>
      <xdr:spPr bwMode="auto">
        <a:xfrm>
          <a:off x="3519487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15" name="Text Box 16">
          <a:extLst>
            <a:ext uri="{FF2B5EF4-FFF2-40B4-BE49-F238E27FC236}">
              <a16:creationId xmlns:a16="http://schemas.microsoft.com/office/drawing/2014/main" id="{ECD3D5C8-53DF-4A16-91AC-8E60EF46092F}"/>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16" name="Text Box 17">
          <a:extLst>
            <a:ext uri="{FF2B5EF4-FFF2-40B4-BE49-F238E27FC236}">
              <a16:creationId xmlns:a16="http://schemas.microsoft.com/office/drawing/2014/main" id="{E14A3AAE-E23C-4884-AF7A-C9C59D7568BE}"/>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34</xdr:row>
      <xdr:rowOff>15875</xdr:rowOff>
    </xdr:from>
    <xdr:ext cx="95250" cy="171450"/>
    <xdr:sp macro="" textlink="">
      <xdr:nvSpPr>
        <xdr:cNvPr id="4817" name="Text Box 18">
          <a:extLst>
            <a:ext uri="{FF2B5EF4-FFF2-40B4-BE49-F238E27FC236}">
              <a16:creationId xmlns:a16="http://schemas.microsoft.com/office/drawing/2014/main" id="{390B6103-6E30-4617-A7AE-2947C6584239}"/>
            </a:ext>
          </a:extLst>
        </xdr:cNvPr>
        <xdr:cNvSpPr txBox="1">
          <a:spLocks noChangeArrowheads="1"/>
        </xdr:cNvSpPr>
      </xdr:nvSpPr>
      <xdr:spPr bwMode="auto">
        <a:xfrm>
          <a:off x="35196462" y="2536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818" name="Text Box 15">
          <a:extLst>
            <a:ext uri="{FF2B5EF4-FFF2-40B4-BE49-F238E27FC236}">
              <a16:creationId xmlns:a16="http://schemas.microsoft.com/office/drawing/2014/main" id="{360F449F-F717-499D-B62E-754CB45896E2}"/>
            </a:ext>
          </a:extLst>
        </xdr:cNvPr>
        <xdr:cNvSpPr txBox="1">
          <a:spLocks noChangeArrowheads="1"/>
        </xdr:cNvSpPr>
      </xdr:nvSpPr>
      <xdr:spPr bwMode="auto">
        <a:xfrm>
          <a:off x="3519487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819" name="Text Box 15">
          <a:extLst>
            <a:ext uri="{FF2B5EF4-FFF2-40B4-BE49-F238E27FC236}">
              <a16:creationId xmlns:a16="http://schemas.microsoft.com/office/drawing/2014/main" id="{92FF326B-8E36-43A6-A9BD-5436BF418EEC}"/>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820" name="Text Box 15">
          <a:extLst>
            <a:ext uri="{FF2B5EF4-FFF2-40B4-BE49-F238E27FC236}">
              <a16:creationId xmlns:a16="http://schemas.microsoft.com/office/drawing/2014/main" id="{792BE418-1E47-45B1-8824-D70EE39629CE}"/>
            </a:ext>
          </a:extLst>
        </xdr:cNvPr>
        <xdr:cNvSpPr txBox="1">
          <a:spLocks noChangeArrowheads="1"/>
        </xdr:cNvSpPr>
      </xdr:nvSpPr>
      <xdr:spPr bwMode="auto">
        <a:xfrm>
          <a:off x="3519487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821" name="Text Box 15">
          <a:extLst>
            <a:ext uri="{FF2B5EF4-FFF2-40B4-BE49-F238E27FC236}">
              <a16:creationId xmlns:a16="http://schemas.microsoft.com/office/drawing/2014/main" id="{A208ED94-4923-4AA9-9FB4-CE0586C8BDF4}"/>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822" name="Text Box 15">
          <a:extLst>
            <a:ext uri="{FF2B5EF4-FFF2-40B4-BE49-F238E27FC236}">
              <a16:creationId xmlns:a16="http://schemas.microsoft.com/office/drawing/2014/main" id="{857CD68B-7FE2-47B3-9D12-EE886B0D5D5E}"/>
            </a:ext>
          </a:extLst>
        </xdr:cNvPr>
        <xdr:cNvSpPr txBox="1">
          <a:spLocks noChangeArrowheads="1"/>
        </xdr:cNvSpPr>
      </xdr:nvSpPr>
      <xdr:spPr bwMode="auto">
        <a:xfrm>
          <a:off x="3519487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823" name="Text Box 15">
          <a:extLst>
            <a:ext uri="{FF2B5EF4-FFF2-40B4-BE49-F238E27FC236}">
              <a16:creationId xmlns:a16="http://schemas.microsoft.com/office/drawing/2014/main" id="{BE42EDDE-BE55-451E-A5C8-024DEBA16A99}"/>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824" name="Text Box 15">
          <a:extLst>
            <a:ext uri="{FF2B5EF4-FFF2-40B4-BE49-F238E27FC236}">
              <a16:creationId xmlns:a16="http://schemas.microsoft.com/office/drawing/2014/main" id="{2F219014-35BE-4E22-BB94-3D891507FCA4}"/>
            </a:ext>
          </a:extLst>
        </xdr:cNvPr>
        <xdr:cNvSpPr txBox="1">
          <a:spLocks noChangeArrowheads="1"/>
        </xdr:cNvSpPr>
      </xdr:nvSpPr>
      <xdr:spPr bwMode="auto">
        <a:xfrm>
          <a:off x="3286442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825" name="Text Box 15">
          <a:extLst>
            <a:ext uri="{FF2B5EF4-FFF2-40B4-BE49-F238E27FC236}">
              <a16:creationId xmlns:a16="http://schemas.microsoft.com/office/drawing/2014/main" id="{30AE2D96-68A3-489B-A1AA-4A3515779B71}"/>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826" name="Text Box 15">
          <a:extLst>
            <a:ext uri="{FF2B5EF4-FFF2-40B4-BE49-F238E27FC236}">
              <a16:creationId xmlns:a16="http://schemas.microsoft.com/office/drawing/2014/main" id="{22A41803-1924-43F5-9AB3-639FE67CCB32}"/>
            </a:ext>
          </a:extLst>
        </xdr:cNvPr>
        <xdr:cNvSpPr txBox="1">
          <a:spLocks noChangeArrowheads="1"/>
        </xdr:cNvSpPr>
      </xdr:nvSpPr>
      <xdr:spPr bwMode="auto">
        <a:xfrm>
          <a:off x="3286442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827" name="Text Box 15">
          <a:extLst>
            <a:ext uri="{FF2B5EF4-FFF2-40B4-BE49-F238E27FC236}">
              <a16:creationId xmlns:a16="http://schemas.microsoft.com/office/drawing/2014/main" id="{7B52CF9A-A33F-473F-AF76-840AAF42AB0C}"/>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828" name="Text Box 15">
          <a:extLst>
            <a:ext uri="{FF2B5EF4-FFF2-40B4-BE49-F238E27FC236}">
              <a16:creationId xmlns:a16="http://schemas.microsoft.com/office/drawing/2014/main" id="{B1CBBFC4-D683-4AB0-AEA4-247824AF9551}"/>
            </a:ext>
          </a:extLst>
        </xdr:cNvPr>
        <xdr:cNvSpPr txBox="1">
          <a:spLocks noChangeArrowheads="1"/>
        </xdr:cNvSpPr>
      </xdr:nvSpPr>
      <xdr:spPr bwMode="auto">
        <a:xfrm>
          <a:off x="3519487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829" name="Text Box 15">
          <a:extLst>
            <a:ext uri="{FF2B5EF4-FFF2-40B4-BE49-F238E27FC236}">
              <a16:creationId xmlns:a16="http://schemas.microsoft.com/office/drawing/2014/main" id="{583549E3-932F-4B75-B46B-127991360440}"/>
            </a:ext>
          </a:extLst>
        </xdr:cNvPr>
        <xdr:cNvSpPr txBox="1">
          <a:spLocks noChangeArrowheads="1"/>
        </xdr:cNvSpPr>
      </xdr:nvSpPr>
      <xdr:spPr bwMode="auto">
        <a:xfrm>
          <a:off x="3519487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830" name="Text Box 15">
          <a:extLst>
            <a:ext uri="{FF2B5EF4-FFF2-40B4-BE49-F238E27FC236}">
              <a16:creationId xmlns:a16="http://schemas.microsoft.com/office/drawing/2014/main" id="{7E6C9186-E835-4470-895B-03FC4F24AC59}"/>
            </a:ext>
          </a:extLst>
        </xdr:cNvPr>
        <xdr:cNvSpPr txBox="1">
          <a:spLocks noChangeArrowheads="1"/>
        </xdr:cNvSpPr>
      </xdr:nvSpPr>
      <xdr:spPr bwMode="auto">
        <a:xfrm>
          <a:off x="3519487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831" name="Text Box 16">
          <a:extLst>
            <a:ext uri="{FF2B5EF4-FFF2-40B4-BE49-F238E27FC236}">
              <a16:creationId xmlns:a16="http://schemas.microsoft.com/office/drawing/2014/main" id="{CB8F4101-3B7F-4CBA-8BE1-771B9AA9CC3D}"/>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832" name="Text Box 17">
          <a:extLst>
            <a:ext uri="{FF2B5EF4-FFF2-40B4-BE49-F238E27FC236}">
              <a16:creationId xmlns:a16="http://schemas.microsoft.com/office/drawing/2014/main" id="{BFDC9B3F-FC17-4A62-B063-D3924BB1B808}"/>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833" name="Text Box 18">
          <a:extLst>
            <a:ext uri="{FF2B5EF4-FFF2-40B4-BE49-F238E27FC236}">
              <a16:creationId xmlns:a16="http://schemas.microsoft.com/office/drawing/2014/main" id="{925F9E79-68F0-4FF1-B535-3CBA8C2323F5}"/>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834" name="Text Box 19">
          <a:extLst>
            <a:ext uri="{FF2B5EF4-FFF2-40B4-BE49-F238E27FC236}">
              <a16:creationId xmlns:a16="http://schemas.microsoft.com/office/drawing/2014/main" id="{15C54463-CACA-4120-9DD1-E4CE25D1333B}"/>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835" name="Text Box 15">
          <a:extLst>
            <a:ext uri="{FF2B5EF4-FFF2-40B4-BE49-F238E27FC236}">
              <a16:creationId xmlns:a16="http://schemas.microsoft.com/office/drawing/2014/main" id="{6D13B344-193D-4157-BC76-4618772EC9DA}"/>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836" name="Text Box 16">
          <a:extLst>
            <a:ext uri="{FF2B5EF4-FFF2-40B4-BE49-F238E27FC236}">
              <a16:creationId xmlns:a16="http://schemas.microsoft.com/office/drawing/2014/main" id="{CA587C4D-3249-4620-8A50-37C2AE26111E}"/>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4837" name="Text Box 17">
          <a:extLst>
            <a:ext uri="{FF2B5EF4-FFF2-40B4-BE49-F238E27FC236}">
              <a16:creationId xmlns:a16="http://schemas.microsoft.com/office/drawing/2014/main" id="{1251B906-52BC-4DCC-802E-A26604A74DB7}"/>
            </a:ext>
          </a:extLst>
        </xdr:cNvPr>
        <xdr:cNvSpPr txBox="1">
          <a:spLocks noChangeArrowheads="1"/>
        </xdr:cNvSpPr>
      </xdr:nvSpPr>
      <xdr:spPr bwMode="auto">
        <a:xfrm>
          <a:off x="3286442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4838" name="Text Box 18">
          <a:extLst>
            <a:ext uri="{FF2B5EF4-FFF2-40B4-BE49-F238E27FC236}">
              <a16:creationId xmlns:a16="http://schemas.microsoft.com/office/drawing/2014/main" id="{4326CF79-AD7F-4932-8176-7F569C9A57BC}"/>
            </a:ext>
          </a:extLst>
        </xdr:cNvPr>
        <xdr:cNvSpPr txBox="1">
          <a:spLocks noChangeArrowheads="1"/>
        </xdr:cNvSpPr>
      </xdr:nvSpPr>
      <xdr:spPr bwMode="auto">
        <a:xfrm>
          <a:off x="32866012" y="2536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839" name="Text Box 15">
          <a:extLst>
            <a:ext uri="{FF2B5EF4-FFF2-40B4-BE49-F238E27FC236}">
              <a16:creationId xmlns:a16="http://schemas.microsoft.com/office/drawing/2014/main" id="{17AE4220-210B-4922-96E2-EA22B09B0078}"/>
            </a:ext>
          </a:extLst>
        </xdr:cNvPr>
        <xdr:cNvSpPr txBox="1">
          <a:spLocks noChangeArrowheads="1"/>
        </xdr:cNvSpPr>
      </xdr:nvSpPr>
      <xdr:spPr bwMode="auto">
        <a:xfrm>
          <a:off x="3286442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40" name="Text Box 16">
          <a:extLst>
            <a:ext uri="{FF2B5EF4-FFF2-40B4-BE49-F238E27FC236}">
              <a16:creationId xmlns:a16="http://schemas.microsoft.com/office/drawing/2014/main" id="{0D196E7A-4445-4440-910F-33019C8AA2CA}"/>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41" name="Text Box 17">
          <a:extLst>
            <a:ext uri="{FF2B5EF4-FFF2-40B4-BE49-F238E27FC236}">
              <a16:creationId xmlns:a16="http://schemas.microsoft.com/office/drawing/2014/main" id="{082ECEBF-E4FC-445D-8D6C-AACB84220B15}"/>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42" name="Text Box 18">
          <a:extLst>
            <a:ext uri="{FF2B5EF4-FFF2-40B4-BE49-F238E27FC236}">
              <a16:creationId xmlns:a16="http://schemas.microsoft.com/office/drawing/2014/main" id="{3A2DEAE0-E936-498A-A9A9-C25FE5C0844D}"/>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43" name="Text Box 19">
          <a:extLst>
            <a:ext uri="{FF2B5EF4-FFF2-40B4-BE49-F238E27FC236}">
              <a16:creationId xmlns:a16="http://schemas.microsoft.com/office/drawing/2014/main" id="{46764695-17D4-4DD4-984C-71C4C2179C8C}"/>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44" name="Text Box 16">
          <a:extLst>
            <a:ext uri="{FF2B5EF4-FFF2-40B4-BE49-F238E27FC236}">
              <a16:creationId xmlns:a16="http://schemas.microsoft.com/office/drawing/2014/main" id="{4A859A09-BF4E-4BE5-BAF5-41E6760B4876}"/>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845" name="Text Box 15">
          <a:extLst>
            <a:ext uri="{FF2B5EF4-FFF2-40B4-BE49-F238E27FC236}">
              <a16:creationId xmlns:a16="http://schemas.microsoft.com/office/drawing/2014/main" id="{A0496525-EFB6-420E-BE84-054EC7408678}"/>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846" name="Text Box 15">
          <a:extLst>
            <a:ext uri="{FF2B5EF4-FFF2-40B4-BE49-F238E27FC236}">
              <a16:creationId xmlns:a16="http://schemas.microsoft.com/office/drawing/2014/main" id="{EFE53A48-C547-4B63-B2CD-F925A2CCB26C}"/>
            </a:ext>
          </a:extLst>
        </xdr:cNvPr>
        <xdr:cNvSpPr txBox="1">
          <a:spLocks noChangeArrowheads="1"/>
        </xdr:cNvSpPr>
      </xdr:nvSpPr>
      <xdr:spPr bwMode="auto">
        <a:xfrm>
          <a:off x="3286442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847" name="Text Box 15">
          <a:extLst>
            <a:ext uri="{FF2B5EF4-FFF2-40B4-BE49-F238E27FC236}">
              <a16:creationId xmlns:a16="http://schemas.microsoft.com/office/drawing/2014/main" id="{0B0EBAFE-5A25-4FC2-BE4A-62AE4BC6D08C}"/>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848" name="Text Box 15">
          <a:extLst>
            <a:ext uri="{FF2B5EF4-FFF2-40B4-BE49-F238E27FC236}">
              <a16:creationId xmlns:a16="http://schemas.microsoft.com/office/drawing/2014/main" id="{A1EDDD75-6AFE-4BD5-9A38-422C4689B2C7}"/>
            </a:ext>
          </a:extLst>
        </xdr:cNvPr>
        <xdr:cNvSpPr txBox="1">
          <a:spLocks noChangeArrowheads="1"/>
        </xdr:cNvSpPr>
      </xdr:nvSpPr>
      <xdr:spPr bwMode="auto">
        <a:xfrm>
          <a:off x="3286442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49" name="Text Box 16">
          <a:extLst>
            <a:ext uri="{FF2B5EF4-FFF2-40B4-BE49-F238E27FC236}">
              <a16:creationId xmlns:a16="http://schemas.microsoft.com/office/drawing/2014/main" id="{95454919-1B88-408E-9C5A-8E8BC6D1495E}"/>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50" name="Text Box 17">
          <a:extLst>
            <a:ext uri="{FF2B5EF4-FFF2-40B4-BE49-F238E27FC236}">
              <a16:creationId xmlns:a16="http://schemas.microsoft.com/office/drawing/2014/main" id="{7DDD8FB6-909D-4F59-8B18-508DEE72D18D}"/>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51" name="Text Box 18">
          <a:extLst>
            <a:ext uri="{FF2B5EF4-FFF2-40B4-BE49-F238E27FC236}">
              <a16:creationId xmlns:a16="http://schemas.microsoft.com/office/drawing/2014/main" id="{E4A8B6D3-78BA-42EA-AF6A-2FFCC3ED1724}"/>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52" name="Text Box 19">
          <a:extLst>
            <a:ext uri="{FF2B5EF4-FFF2-40B4-BE49-F238E27FC236}">
              <a16:creationId xmlns:a16="http://schemas.microsoft.com/office/drawing/2014/main" id="{F039A203-6521-4EDC-B438-28F476A4858D}"/>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853" name="Text Box 15">
          <a:extLst>
            <a:ext uri="{FF2B5EF4-FFF2-40B4-BE49-F238E27FC236}">
              <a16:creationId xmlns:a16="http://schemas.microsoft.com/office/drawing/2014/main" id="{0FBA3B0F-E73A-47D9-9990-9E18FDDB0329}"/>
            </a:ext>
          </a:extLst>
        </xdr:cNvPr>
        <xdr:cNvSpPr txBox="1">
          <a:spLocks noChangeArrowheads="1"/>
        </xdr:cNvSpPr>
      </xdr:nvSpPr>
      <xdr:spPr bwMode="auto">
        <a:xfrm>
          <a:off x="3519487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54" name="Text Box 16">
          <a:extLst>
            <a:ext uri="{FF2B5EF4-FFF2-40B4-BE49-F238E27FC236}">
              <a16:creationId xmlns:a16="http://schemas.microsoft.com/office/drawing/2014/main" id="{040F9C52-249B-421F-9C65-86C194E0848A}"/>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4855" name="Text Box 17">
          <a:extLst>
            <a:ext uri="{FF2B5EF4-FFF2-40B4-BE49-F238E27FC236}">
              <a16:creationId xmlns:a16="http://schemas.microsoft.com/office/drawing/2014/main" id="{E05FE2D9-D0BC-4FAA-9949-A86EE1E73E7E}"/>
            </a:ext>
          </a:extLst>
        </xdr:cNvPr>
        <xdr:cNvSpPr txBox="1">
          <a:spLocks noChangeArrowheads="1"/>
        </xdr:cNvSpPr>
      </xdr:nvSpPr>
      <xdr:spPr bwMode="auto">
        <a:xfrm>
          <a:off x="35194875" y="25349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34</xdr:row>
      <xdr:rowOff>15875</xdr:rowOff>
    </xdr:from>
    <xdr:ext cx="95250" cy="171450"/>
    <xdr:sp macro="" textlink="">
      <xdr:nvSpPr>
        <xdr:cNvPr id="4856" name="Text Box 18">
          <a:extLst>
            <a:ext uri="{FF2B5EF4-FFF2-40B4-BE49-F238E27FC236}">
              <a16:creationId xmlns:a16="http://schemas.microsoft.com/office/drawing/2014/main" id="{392B0831-FABF-4CA0-A08C-8317AD146BE9}"/>
            </a:ext>
          </a:extLst>
        </xdr:cNvPr>
        <xdr:cNvSpPr txBox="1">
          <a:spLocks noChangeArrowheads="1"/>
        </xdr:cNvSpPr>
      </xdr:nvSpPr>
      <xdr:spPr bwMode="auto">
        <a:xfrm>
          <a:off x="35196462" y="2536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857" name="Text Box 15">
          <a:extLst>
            <a:ext uri="{FF2B5EF4-FFF2-40B4-BE49-F238E27FC236}">
              <a16:creationId xmlns:a16="http://schemas.microsoft.com/office/drawing/2014/main" id="{4DA92004-E62D-4F18-AEEB-4D1FAFA8FA7E}"/>
            </a:ext>
          </a:extLst>
        </xdr:cNvPr>
        <xdr:cNvSpPr txBox="1">
          <a:spLocks noChangeArrowheads="1"/>
        </xdr:cNvSpPr>
      </xdr:nvSpPr>
      <xdr:spPr bwMode="auto">
        <a:xfrm>
          <a:off x="3519487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858" name="Text Box 15">
          <a:extLst>
            <a:ext uri="{FF2B5EF4-FFF2-40B4-BE49-F238E27FC236}">
              <a16:creationId xmlns:a16="http://schemas.microsoft.com/office/drawing/2014/main" id="{294B2224-C46C-490E-9991-23DF4E33C7C0}"/>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859" name="Text Box 15">
          <a:extLst>
            <a:ext uri="{FF2B5EF4-FFF2-40B4-BE49-F238E27FC236}">
              <a16:creationId xmlns:a16="http://schemas.microsoft.com/office/drawing/2014/main" id="{690AD32A-F15D-4EDB-BF52-2F7170B530A5}"/>
            </a:ext>
          </a:extLst>
        </xdr:cNvPr>
        <xdr:cNvSpPr txBox="1">
          <a:spLocks noChangeArrowheads="1"/>
        </xdr:cNvSpPr>
      </xdr:nvSpPr>
      <xdr:spPr bwMode="auto">
        <a:xfrm>
          <a:off x="3519487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860" name="Text Box 15">
          <a:extLst>
            <a:ext uri="{FF2B5EF4-FFF2-40B4-BE49-F238E27FC236}">
              <a16:creationId xmlns:a16="http://schemas.microsoft.com/office/drawing/2014/main" id="{B69E1394-D5B6-4C46-BC3D-5588C1D15AEF}"/>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861" name="Text Box 15">
          <a:extLst>
            <a:ext uri="{FF2B5EF4-FFF2-40B4-BE49-F238E27FC236}">
              <a16:creationId xmlns:a16="http://schemas.microsoft.com/office/drawing/2014/main" id="{F4DB4929-40B4-4F47-A0F6-E501E2310E6F}"/>
            </a:ext>
          </a:extLst>
        </xdr:cNvPr>
        <xdr:cNvSpPr txBox="1">
          <a:spLocks noChangeArrowheads="1"/>
        </xdr:cNvSpPr>
      </xdr:nvSpPr>
      <xdr:spPr bwMode="auto">
        <a:xfrm>
          <a:off x="3519487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862" name="Text Box 15">
          <a:extLst>
            <a:ext uri="{FF2B5EF4-FFF2-40B4-BE49-F238E27FC236}">
              <a16:creationId xmlns:a16="http://schemas.microsoft.com/office/drawing/2014/main" id="{40B8C117-CDA4-4E6F-A23F-107231C234C8}"/>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863" name="Text Box 15">
          <a:extLst>
            <a:ext uri="{FF2B5EF4-FFF2-40B4-BE49-F238E27FC236}">
              <a16:creationId xmlns:a16="http://schemas.microsoft.com/office/drawing/2014/main" id="{B4208763-7DBE-4816-8E49-4C41846F16AF}"/>
            </a:ext>
          </a:extLst>
        </xdr:cNvPr>
        <xdr:cNvSpPr txBox="1">
          <a:spLocks noChangeArrowheads="1"/>
        </xdr:cNvSpPr>
      </xdr:nvSpPr>
      <xdr:spPr bwMode="auto">
        <a:xfrm>
          <a:off x="3286442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4864" name="Text Box 15">
          <a:extLst>
            <a:ext uri="{FF2B5EF4-FFF2-40B4-BE49-F238E27FC236}">
              <a16:creationId xmlns:a16="http://schemas.microsoft.com/office/drawing/2014/main" id="{4F187092-38D1-4BD3-A615-4C6B88897388}"/>
            </a:ext>
          </a:extLst>
        </xdr:cNvPr>
        <xdr:cNvSpPr txBox="1">
          <a:spLocks noChangeArrowheads="1"/>
        </xdr:cNvSpPr>
      </xdr:nvSpPr>
      <xdr:spPr bwMode="auto">
        <a:xfrm>
          <a:off x="3286442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4865" name="Text Box 15">
          <a:extLst>
            <a:ext uri="{FF2B5EF4-FFF2-40B4-BE49-F238E27FC236}">
              <a16:creationId xmlns:a16="http://schemas.microsoft.com/office/drawing/2014/main" id="{6973B45A-D368-4A02-8321-69E078D3DC68}"/>
            </a:ext>
          </a:extLst>
        </xdr:cNvPr>
        <xdr:cNvSpPr txBox="1">
          <a:spLocks noChangeArrowheads="1"/>
        </xdr:cNvSpPr>
      </xdr:nvSpPr>
      <xdr:spPr bwMode="auto">
        <a:xfrm>
          <a:off x="3286442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866" name="Text Box 15">
          <a:extLst>
            <a:ext uri="{FF2B5EF4-FFF2-40B4-BE49-F238E27FC236}">
              <a16:creationId xmlns:a16="http://schemas.microsoft.com/office/drawing/2014/main" id="{FBC54279-7F81-422B-823E-94EE814111A8}"/>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867" name="Text Box 15">
          <a:extLst>
            <a:ext uri="{FF2B5EF4-FFF2-40B4-BE49-F238E27FC236}">
              <a16:creationId xmlns:a16="http://schemas.microsoft.com/office/drawing/2014/main" id="{E308FACF-A177-4DEA-9A0E-44D50724C448}"/>
            </a:ext>
          </a:extLst>
        </xdr:cNvPr>
        <xdr:cNvSpPr txBox="1">
          <a:spLocks noChangeArrowheads="1"/>
        </xdr:cNvSpPr>
      </xdr:nvSpPr>
      <xdr:spPr bwMode="auto">
        <a:xfrm>
          <a:off x="3519487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4868" name="Text Box 15">
          <a:extLst>
            <a:ext uri="{FF2B5EF4-FFF2-40B4-BE49-F238E27FC236}">
              <a16:creationId xmlns:a16="http://schemas.microsoft.com/office/drawing/2014/main" id="{7DDB76BB-807E-446B-A772-D9FF5C634D81}"/>
            </a:ext>
          </a:extLst>
        </xdr:cNvPr>
        <xdr:cNvSpPr txBox="1">
          <a:spLocks noChangeArrowheads="1"/>
        </xdr:cNvSpPr>
      </xdr:nvSpPr>
      <xdr:spPr bwMode="auto">
        <a:xfrm>
          <a:off x="35194875" y="25854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213632"/>
    <xdr:sp macro="" textlink="">
      <xdr:nvSpPr>
        <xdr:cNvPr id="4869" name="Text Box 15">
          <a:extLst>
            <a:ext uri="{FF2B5EF4-FFF2-40B4-BE49-F238E27FC236}">
              <a16:creationId xmlns:a16="http://schemas.microsoft.com/office/drawing/2014/main" id="{D6FD83DC-84E9-4FB7-9977-7882B82A5BBB}"/>
            </a:ext>
          </a:extLst>
        </xdr:cNvPr>
        <xdr:cNvSpPr txBox="1">
          <a:spLocks noChangeArrowheads="1"/>
        </xdr:cNvSpPr>
      </xdr:nvSpPr>
      <xdr:spPr bwMode="auto">
        <a:xfrm>
          <a:off x="35194875" y="25854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870" name="Text Box 15">
          <a:extLst>
            <a:ext uri="{FF2B5EF4-FFF2-40B4-BE49-F238E27FC236}">
              <a16:creationId xmlns:a16="http://schemas.microsoft.com/office/drawing/2014/main" id="{E186A03A-A196-43B6-9AA1-1203C58D868E}"/>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871" name="Text Box 15">
          <a:extLst>
            <a:ext uri="{FF2B5EF4-FFF2-40B4-BE49-F238E27FC236}">
              <a16:creationId xmlns:a16="http://schemas.microsoft.com/office/drawing/2014/main" id="{6F860FE4-6CC6-48B3-AC15-260BCCFBDF5A}"/>
            </a:ext>
          </a:extLst>
        </xdr:cNvPr>
        <xdr:cNvSpPr txBox="1">
          <a:spLocks noChangeArrowheads="1"/>
        </xdr:cNvSpPr>
      </xdr:nvSpPr>
      <xdr:spPr bwMode="auto">
        <a:xfrm>
          <a:off x="3286442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872" name="Text Box 15">
          <a:extLst>
            <a:ext uri="{FF2B5EF4-FFF2-40B4-BE49-F238E27FC236}">
              <a16:creationId xmlns:a16="http://schemas.microsoft.com/office/drawing/2014/main" id="{B553959B-8420-4A81-AC8C-0494214DC0C1}"/>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873" name="Text Box 15">
          <a:extLst>
            <a:ext uri="{FF2B5EF4-FFF2-40B4-BE49-F238E27FC236}">
              <a16:creationId xmlns:a16="http://schemas.microsoft.com/office/drawing/2014/main" id="{F98FFC6D-228B-4F81-A3AB-DAACDC680CE5}"/>
            </a:ext>
          </a:extLst>
        </xdr:cNvPr>
        <xdr:cNvSpPr txBox="1">
          <a:spLocks noChangeArrowheads="1"/>
        </xdr:cNvSpPr>
      </xdr:nvSpPr>
      <xdr:spPr bwMode="auto">
        <a:xfrm>
          <a:off x="3519487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4874" name="Text Box 15">
          <a:extLst>
            <a:ext uri="{FF2B5EF4-FFF2-40B4-BE49-F238E27FC236}">
              <a16:creationId xmlns:a16="http://schemas.microsoft.com/office/drawing/2014/main" id="{3B08DE75-9578-406D-A781-85F8BDD5F59C}"/>
            </a:ext>
          </a:extLst>
        </xdr:cNvPr>
        <xdr:cNvSpPr txBox="1">
          <a:spLocks noChangeArrowheads="1"/>
        </xdr:cNvSpPr>
      </xdr:nvSpPr>
      <xdr:spPr bwMode="auto">
        <a:xfrm>
          <a:off x="3286442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4875" name="Text Box 15">
          <a:extLst>
            <a:ext uri="{FF2B5EF4-FFF2-40B4-BE49-F238E27FC236}">
              <a16:creationId xmlns:a16="http://schemas.microsoft.com/office/drawing/2014/main" id="{350A2BD0-5BD9-4E54-9798-ECD6CBAEC464}"/>
            </a:ext>
          </a:extLst>
        </xdr:cNvPr>
        <xdr:cNvSpPr txBox="1">
          <a:spLocks noChangeArrowheads="1"/>
        </xdr:cNvSpPr>
      </xdr:nvSpPr>
      <xdr:spPr bwMode="auto">
        <a:xfrm>
          <a:off x="3286442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4876" name="Text Box 15">
          <a:extLst>
            <a:ext uri="{FF2B5EF4-FFF2-40B4-BE49-F238E27FC236}">
              <a16:creationId xmlns:a16="http://schemas.microsoft.com/office/drawing/2014/main" id="{AE4AEA2B-4D37-485D-ACF4-E2D56D82D011}"/>
            </a:ext>
          </a:extLst>
        </xdr:cNvPr>
        <xdr:cNvSpPr txBox="1">
          <a:spLocks noChangeArrowheads="1"/>
        </xdr:cNvSpPr>
      </xdr:nvSpPr>
      <xdr:spPr bwMode="auto">
        <a:xfrm>
          <a:off x="35194875" y="24939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213632"/>
    <xdr:sp macro="" textlink="">
      <xdr:nvSpPr>
        <xdr:cNvPr id="4877" name="Text Box 15">
          <a:extLst>
            <a:ext uri="{FF2B5EF4-FFF2-40B4-BE49-F238E27FC236}">
              <a16:creationId xmlns:a16="http://schemas.microsoft.com/office/drawing/2014/main" id="{8924895C-43AE-4429-A371-378ED67F5E78}"/>
            </a:ext>
          </a:extLst>
        </xdr:cNvPr>
        <xdr:cNvSpPr txBox="1">
          <a:spLocks noChangeArrowheads="1"/>
        </xdr:cNvSpPr>
      </xdr:nvSpPr>
      <xdr:spPr bwMode="auto">
        <a:xfrm>
          <a:off x="35194875" y="24939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878" name="Text Box 16">
          <a:extLst>
            <a:ext uri="{FF2B5EF4-FFF2-40B4-BE49-F238E27FC236}">
              <a16:creationId xmlns:a16="http://schemas.microsoft.com/office/drawing/2014/main" id="{772F4D0B-F9BB-4CA9-86B8-959493DCE513}"/>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879" name="Text Box 17">
          <a:extLst>
            <a:ext uri="{FF2B5EF4-FFF2-40B4-BE49-F238E27FC236}">
              <a16:creationId xmlns:a16="http://schemas.microsoft.com/office/drawing/2014/main" id="{755995B8-9B45-48FC-99D0-4227F9F7E985}"/>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880" name="Text Box 18">
          <a:extLst>
            <a:ext uri="{FF2B5EF4-FFF2-40B4-BE49-F238E27FC236}">
              <a16:creationId xmlns:a16="http://schemas.microsoft.com/office/drawing/2014/main" id="{F74C067A-79E6-4F87-BDFF-6D6D21AABAEE}"/>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881" name="Text Box 19">
          <a:extLst>
            <a:ext uri="{FF2B5EF4-FFF2-40B4-BE49-F238E27FC236}">
              <a16:creationId xmlns:a16="http://schemas.microsoft.com/office/drawing/2014/main" id="{E1FC8E72-4C58-41B6-8FD4-68E7270F884F}"/>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882" name="Text Box 16">
          <a:extLst>
            <a:ext uri="{FF2B5EF4-FFF2-40B4-BE49-F238E27FC236}">
              <a16:creationId xmlns:a16="http://schemas.microsoft.com/office/drawing/2014/main" id="{6D8F79AD-D44C-4549-B75A-3EAFC6F922F8}"/>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4883" name="Text Box 17">
          <a:extLst>
            <a:ext uri="{FF2B5EF4-FFF2-40B4-BE49-F238E27FC236}">
              <a16:creationId xmlns:a16="http://schemas.microsoft.com/office/drawing/2014/main" id="{76AB4DFE-9B78-42B1-8109-F6FAEEEF0358}"/>
            </a:ext>
          </a:extLst>
        </xdr:cNvPr>
        <xdr:cNvSpPr txBox="1">
          <a:spLocks noChangeArrowheads="1"/>
        </xdr:cNvSpPr>
      </xdr:nvSpPr>
      <xdr:spPr bwMode="auto">
        <a:xfrm>
          <a:off x="3286442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4884" name="Text Box 18">
          <a:extLst>
            <a:ext uri="{FF2B5EF4-FFF2-40B4-BE49-F238E27FC236}">
              <a16:creationId xmlns:a16="http://schemas.microsoft.com/office/drawing/2014/main" id="{EC47A589-D541-4274-8012-0D89E663E196}"/>
            </a:ext>
          </a:extLst>
        </xdr:cNvPr>
        <xdr:cNvSpPr txBox="1">
          <a:spLocks noChangeArrowheads="1"/>
        </xdr:cNvSpPr>
      </xdr:nvSpPr>
      <xdr:spPr bwMode="auto">
        <a:xfrm>
          <a:off x="32866012" y="24450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85" name="Text Box 16">
          <a:extLst>
            <a:ext uri="{FF2B5EF4-FFF2-40B4-BE49-F238E27FC236}">
              <a16:creationId xmlns:a16="http://schemas.microsoft.com/office/drawing/2014/main" id="{3342E236-1C7E-4DD9-A47A-03803BA2B236}"/>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86" name="Text Box 17">
          <a:extLst>
            <a:ext uri="{FF2B5EF4-FFF2-40B4-BE49-F238E27FC236}">
              <a16:creationId xmlns:a16="http://schemas.microsoft.com/office/drawing/2014/main" id="{3AD3CD0E-3B3C-4ED2-B1D3-196CB5E7E04A}"/>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87" name="Text Box 18">
          <a:extLst>
            <a:ext uri="{FF2B5EF4-FFF2-40B4-BE49-F238E27FC236}">
              <a16:creationId xmlns:a16="http://schemas.microsoft.com/office/drawing/2014/main" id="{3478A571-8F7F-472E-86FB-7F9EB1E9F13D}"/>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88" name="Text Box 19">
          <a:extLst>
            <a:ext uri="{FF2B5EF4-FFF2-40B4-BE49-F238E27FC236}">
              <a16:creationId xmlns:a16="http://schemas.microsoft.com/office/drawing/2014/main" id="{08AFB148-645A-4A4B-96FB-B012D8A6D668}"/>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89" name="Text Box 16">
          <a:extLst>
            <a:ext uri="{FF2B5EF4-FFF2-40B4-BE49-F238E27FC236}">
              <a16:creationId xmlns:a16="http://schemas.microsoft.com/office/drawing/2014/main" id="{223F3806-D47D-471B-B751-A08991BE7D1B}"/>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890" name="Text Box 15">
          <a:extLst>
            <a:ext uri="{FF2B5EF4-FFF2-40B4-BE49-F238E27FC236}">
              <a16:creationId xmlns:a16="http://schemas.microsoft.com/office/drawing/2014/main" id="{47793614-8D1B-4A61-99BE-8894F195C5D7}"/>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891" name="Text Box 15">
          <a:extLst>
            <a:ext uri="{FF2B5EF4-FFF2-40B4-BE49-F238E27FC236}">
              <a16:creationId xmlns:a16="http://schemas.microsoft.com/office/drawing/2014/main" id="{FC4E9F21-6066-4B62-944F-433F0964AFAF}"/>
            </a:ext>
          </a:extLst>
        </xdr:cNvPr>
        <xdr:cNvSpPr txBox="1">
          <a:spLocks noChangeArrowheads="1"/>
        </xdr:cNvSpPr>
      </xdr:nvSpPr>
      <xdr:spPr bwMode="auto">
        <a:xfrm>
          <a:off x="3286442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92" name="Text Box 16">
          <a:extLst>
            <a:ext uri="{FF2B5EF4-FFF2-40B4-BE49-F238E27FC236}">
              <a16:creationId xmlns:a16="http://schemas.microsoft.com/office/drawing/2014/main" id="{F1531202-7016-43A5-8C8F-E921AE8044DE}"/>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93" name="Text Box 17">
          <a:extLst>
            <a:ext uri="{FF2B5EF4-FFF2-40B4-BE49-F238E27FC236}">
              <a16:creationId xmlns:a16="http://schemas.microsoft.com/office/drawing/2014/main" id="{80B7DCCD-D281-46DF-8C84-FC4B7A57FEA6}"/>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94" name="Text Box 18">
          <a:extLst>
            <a:ext uri="{FF2B5EF4-FFF2-40B4-BE49-F238E27FC236}">
              <a16:creationId xmlns:a16="http://schemas.microsoft.com/office/drawing/2014/main" id="{6D83E2D7-CA2C-4D56-B405-6EB9B63EE4AC}"/>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95" name="Text Box 19">
          <a:extLst>
            <a:ext uri="{FF2B5EF4-FFF2-40B4-BE49-F238E27FC236}">
              <a16:creationId xmlns:a16="http://schemas.microsoft.com/office/drawing/2014/main" id="{9739E389-BFBD-4033-9195-A04483C3D369}"/>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96" name="Text Box 16">
          <a:extLst>
            <a:ext uri="{FF2B5EF4-FFF2-40B4-BE49-F238E27FC236}">
              <a16:creationId xmlns:a16="http://schemas.microsoft.com/office/drawing/2014/main" id="{5A06EFB7-248B-4C7C-96CE-07E4B0300D7B}"/>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4897" name="Text Box 17">
          <a:extLst>
            <a:ext uri="{FF2B5EF4-FFF2-40B4-BE49-F238E27FC236}">
              <a16:creationId xmlns:a16="http://schemas.microsoft.com/office/drawing/2014/main" id="{3273FFB2-3DE2-4299-B896-DB481C46F0AC}"/>
            </a:ext>
          </a:extLst>
        </xdr:cNvPr>
        <xdr:cNvSpPr txBox="1">
          <a:spLocks noChangeArrowheads="1"/>
        </xdr:cNvSpPr>
      </xdr:nvSpPr>
      <xdr:spPr bwMode="auto">
        <a:xfrm>
          <a:off x="35194875" y="24434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4898" name="Text Box 18">
          <a:extLst>
            <a:ext uri="{FF2B5EF4-FFF2-40B4-BE49-F238E27FC236}">
              <a16:creationId xmlns:a16="http://schemas.microsoft.com/office/drawing/2014/main" id="{11426412-2F1B-4899-BF61-C23E2B1B3698}"/>
            </a:ext>
          </a:extLst>
        </xdr:cNvPr>
        <xdr:cNvSpPr txBox="1">
          <a:spLocks noChangeArrowheads="1"/>
        </xdr:cNvSpPr>
      </xdr:nvSpPr>
      <xdr:spPr bwMode="auto">
        <a:xfrm>
          <a:off x="35196462" y="24450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899" name="Text Box 15">
          <a:extLst>
            <a:ext uri="{FF2B5EF4-FFF2-40B4-BE49-F238E27FC236}">
              <a16:creationId xmlns:a16="http://schemas.microsoft.com/office/drawing/2014/main" id="{750E8E17-2A1A-4F91-A52B-19A36E582095}"/>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900" name="Text Box 15">
          <a:extLst>
            <a:ext uri="{FF2B5EF4-FFF2-40B4-BE49-F238E27FC236}">
              <a16:creationId xmlns:a16="http://schemas.microsoft.com/office/drawing/2014/main" id="{649249DC-5928-4573-8FD5-EAEF84D55473}"/>
            </a:ext>
          </a:extLst>
        </xdr:cNvPr>
        <xdr:cNvSpPr txBox="1">
          <a:spLocks noChangeArrowheads="1"/>
        </xdr:cNvSpPr>
      </xdr:nvSpPr>
      <xdr:spPr bwMode="auto">
        <a:xfrm>
          <a:off x="3519487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901" name="Text Box 15">
          <a:extLst>
            <a:ext uri="{FF2B5EF4-FFF2-40B4-BE49-F238E27FC236}">
              <a16:creationId xmlns:a16="http://schemas.microsoft.com/office/drawing/2014/main" id="{9B659946-8E84-477F-ABC3-070C9CEA1466}"/>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902" name="Text Box 15">
          <a:extLst>
            <a:ext uri="{FF2B5EF4-FFF2-40B4-BE49-F238E27FC236}">
              <a16:creationId xmlns:a16="http://schemas.microsoft.com/office/drawing/2014/main" id="{329F8A01-66D8-4760-9824-CA84927530E7}"/>
            </a:ext>
          </a:extLst>
        </xdr:cNvPr>
        <xdr:cNvSpPr txBox="1">
          <a:spLocks noChangeArrowheads="1"/>
        </xdr:cNvSpPr>
      </xdr:nvSpPr>
      <xdr:spPr bwMode="auto">
        <a:xfrm>
          <a:off x="3286442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903" name="Text Box 15">
          <a:extLst>
            <a:ext uri="{FF2B5EF4-FFF2-40B4-BE49-F238E27FC236}">
              <a16:creationId xmlns:a16="http://schemas.microsoft.com/office/drawing/2014/main" id="{F4D07AAB-8024-485C-B8E7-3FF67ABB56ED}"/>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904" name="Text Box 15">
          <a:extLst>
            <a:ext uri="{FF2B5EF4-FFF2-40B4-BE49-F238E27FC236}">
              <a16:creationId xmlns:a16="http://schemas.microsoft.com/office/drawing/2014/main" id="{B293FB4C-5345-46BF-8623-B8182FAC0EE9}"/>
            </a:ext>
          </a:extLst>
        </xdr:cNvPr>
        <xdr:cNvSpPr txBox="1">
          <a:spLocks noChangeArrowheads="1"/>
        </xdr:cNvSpPr>
      </xdr:nvSpPr>
      <xdr:spPr bwMode="auto">
        <a:xfrm>
          <a:off x="3519487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905" name="Text Box 15">
          <a:extLst>
            <a:ext uri="{FF2B5EF4-FFF2-40B4-BE49-F238E27FC236}">
              <a16:creationId xmlns:a16="http://schemas.microsoft.com/office/drawing/2014/main" id="{02717E89-CDC6-43C5-BD84-2134544C811C}"/>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906" name="Text Box 15">
          <a:extLst>
            <a:ext uri="{FF2B5EF4-FFF2-40B4-BE49-F238E27FC236}">
              <a16:creationId xmlns:a16="http://schemas.microsoft.com/office/drawing/2014/main" id="{F468D867-D91E-4972-A219-246DEA1AA893}"/>
            </a:ext>
          </a:extLst>
        </xdr:cNvPr>
        <xdr:cNvSpPr txBox="1">
          <a:spLocks noChangeArrowheads="1"/>
        </xdr:cNvSpPr>
      </xdr:nvSpPr>
      <xdr:spPr bwMode="auto">
        <a:xfrm>
          <a:off x="3286442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907" name="Text Box 15">
          <a:extLst>
            <a:ext uri="{FF2B5EF4-FFF2-40B4-BE49-F238E27FC236}">
              <a16:creationId xmlns:a16="http://schemas.microsoft.com/office/drawing/2014/main" id="{624FCC6A-0CC3-4409-8ADC-89A9A927366E}"/>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908" name="Text Box 15">
          <a:extLst>
            <a:ext uri="{FF2B5EF4-FFF2-40B4-BE49-F238E27FC236}">
              <a16:creationId xmlns:a16="http://schemas.microsoft.com/office/drawing/2014/main" id="{46B6C255-7958-4CE2-945E-69F8DA136EFE}"/>
            </a:ext>
          </a:extLst>
        </xdr:cNvPr>
        <xdr:cNvSpPr txBox="1">
          <a:spLocks noChangeArrowheads="1"/>
        </xdr:cNvSpPr>
      </xdr:nvSpPr>
      <xdr:spPr bwMode="auto">
        <a:xfrm>
          <a:off x="3519487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4909" name="Text Box 15">
          <a:extLst>
            <a:ext uri="{FF2B5EF4-FFF2-40B4-BE49-F238E27FC236}">
              <a16:creationId xmlns:a16="http://schemas.microsoft.com/office/drawing/2014/main" id="{E9C8F255-C679-46B8-B555-9C836E27DCA4}"/>
            </a:ext>
          </a:extLst>
        </xdr:cNvPr>
        <xdr:cNvSpPr txBox="1">
          <a:spLocks noChangeArrowheads="1"/>
        </xdr:cNvSpPr>
      </xdr:nvSpPr>
      <xdr:spPr bwMode="auto">
        <a:xfrm>
          <a:off x="3286442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4910" name="Text Box 15">
          <a:extLst>
            <a:ext uri="{FF2B5EF4-FFF2-40B4-BE49-F238E27FC236}">
              <a16:creationId xmlns:a16="http://schemas.microsoft.com/office/drawing/2014/main" id="{D9466C0E-298E-49CF-8E85-6EEE9D84D224}"/>
            </a:ext>
          </a:extLst>
        </xdr:cNvPr>
        <xdr:cNvSpPr txBox="1">
          <a:spLocks noChangeArrowheads="1"/>
        </xdr:cNvSpPr>
      </xdr:nvSpPr>
      <xdr:spPr bwMode="auto">
        <a:xfrm>
          <a:off x="3286442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4911" name="Text Box 15">
          <a:extLst>
            <a:ext uri="{FF2B5EF4-FFF2-40B4-BE49-F238E27FC236}">
              <a16:creationId xmlns:a16="http://schemas.microsoft.com/office/drawing/2014/main" id="{76BC9C5C-7487-4A25-9C9E-C1C2F8D9BF51}"/>
            </a:ext>
          </a:extLst>
        </xdr:cNvPr>
        <xdr:cNvSpPr txBox="1">
          <a:spLocks noChangeArrowheads="1"/>
        </xdr:cNvSpPr>
      </xdr:nvSpPr>
      <xdr:spPr bwMode="auto">
        <a:xfrm>
          <a:off x="35194875" y="2402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4912" name="Text Box 15">
          <a:extLst>
            <a:ext uri="{FF2B5EF4-FFF2-40B4-BE49-F238E27FC236}">
              <a16:creationId xmlns:a16="http://schemas.microsoft.com/office/drawing/2014/main" id="{69E617A1-E8C2-4401-A50C-5887F18D5439}"/>
            </a:ext>
          </a:extLst>
        </xdr:cNvPr>
        <xdr:cNvSpPr txBox="1">
          <a:spLocks noChangeArrowheads="1"/>
        </xdr:cNvSpPr>
      </xdr:nvSpPr>
      <xdr:spPr bwMode="auto">
        <a:xfrm>
          <a:off x="35194875" y="24025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913" name="Text Box 16">
          <a:extLst>
            <a:ext uri="{FF2B5EF4-FFF2-40B4-BE49-F238E27FC236}">
              <a16:creationId xmlns:a16="http://schemas.microsoft.com/office/drawing/2014/main" id="{7B5682FE-992D-4755-9DB1-954EFC79DDB8}"/>
            </a:ext>
          </a:extLst>
        </xdr:cNvPr>
        <xdr:cNvSpPr txBox="1">
          <a:spLocks noChangeArrowheads="1"/>
        </xdr:cNvSpPr>
      </xdr:nvSpPr>
      <xdr:spPr bwMode="auto">
        <a:xfrm>
          <a:off x="3286442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914" name="Text Box 17">
          <a:extLst>
            <a:ext uri="{FF2B5EF4-FFF2-40B4-BE49-F238E27FC236}">
              <a16:creationId xmlns:a16="http://schemas.microsoft.com/office/drawing/2014/main" id="{61EDF988-27AD-4094-9660-05CA80499FE2}"/>
            </a:ext>
          </a:extLst>
        </xdr:cNvPr>
        <xdr:cNvSpPr txBox="1">
          <a:spLocks noChangeArrowheads="1"/>
        </xdr:cNvSpPr>
      </xdr:nvSpPr>
      <xdr:spPr bwMode="auto">
        <a:xfrm>
          <a:off x="3286442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915" name="Text Box 18">
          <a:extLst>
            <a:ext uri="{FF2B5EF4-FFF2-40B4-BE49-F238E27FC236}">
              <a16:creationId xmlns:a16="http://schemas.microsoft.com/office/drawing/2014/main" id="{BC6C2D33-0023-4169-8E2F-9615AE05D6D7}"/>
            </a:ext>
          </a:extLst>
        </xdr:cNvPr>
        <xdr:cNvSpPr txBox="1">
          <a:spLocks noChangeArrowheads="1"/>
        </xdr:cNvSpPr>
      </xdr:nvSpPr>
      <xdr:spPr bwMode="auto">
        <a:xfrm>
          <a:off x="3286442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916" name="Text Box 19">
          <a:extLst>
            <a:ext uri="{FF2B5EF4-FFF2-40B4-BE49-F238E27FC236}">
              <a16:creationId xmlns:a16="http://schemas.microsoft.com/office/drawing/2014/main" id="{021FDF52-4995-41AD-AB29-E9DB60F807AF}"/>
            </a:ext>
          </a:extLst>
        </xdr:cNvPr>
        <xdr:cNvSpPr txBox="1">
          <a:spLocks noChangeArrowheads="1"/>
        </xdr:cNvSpPr>
      </xdr:nvSpPr>
      <xdr:spPr bwMode="auto">
        <a:xfrm>
          <a:off x="3286442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917" name="Text Box 16">
          <a:extLst>
            <a:ext uri="{FF2B5EF4-FFF2-40B4-BE49-F238E27FC236}">
              <a16:creationId xmlns:a16="http://schemas.microsoft.com/office/drawing/2014/main" id="{24DA9747-BAE8-488A-B67F-31AABE1EEE8B}"/>
            </a:ext>
          </a:extLst>
        </xdr:cNvPr>
        <xdr:cNvSpPr txBox="1">
          <a:spLocks noChangeArrowheads="1"/>
        </xdr:cNvSpPr>
      </xdr:nvSpPr>
      <xdr:spPr bwMode="auto">
        <a:xfrm>
          <a:off x="3286442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4918" name="Text Box 17">
          <a:extLst>
            <a:ext uri="{FF2B5EF4-FFF2-40B4-BE49-F238E27FC236}">
              <a16:creationId xmlns:a16="http://schemas.microsoft.com/office/drawing/2014/main" id="{7B6D9E71-6958-4840-B7A6-2AD088B9CBAA}"/>
            </a:ext>
          </a:extLst>
        </xdr:cNvPr>
        <xdr:cNvSpPr txBox="1">
          <a:spLocks noChangeArrowheads="1"/>
        </xdr:cNvSpPr>
      </xdr:nvSpPr>
      <xdr:spPr bwMode="auto">
        <a:xfrm>
          <a:off x="3286442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32</xdr:row>
      <xdr:rowOff>15875</xdr:rowOff>
    </xdr:from>
    <xdr:ext cx="95250" cy="171450"/>
    <xdr:sp macro="" textlink="">
      <xdr:nvSpPr>
        <xdr:cNvPr id="4919" name="Text Box 18">
          <a:extLst>
            <a:ext uri="{FF2B5EF4-FFF2-40B4-BE49-F238E27FC236}">
              <a16:creationId xmlns:a16="http://schemas.microsoft.com/office/drawing/2014/main" id="{15BD9916-F27C-4951-9F52-8A487C20B12F}"/>
            </a:ext>
          </a:extLst>
        </xdr:cNvPr>
        <xdr:cNvSpPr txBox="1">
          <a:spLocks noChangeArrowheads="1"/>
        </xdr:cNvSpPr>
      </xdr:nvSpPr>
      <xdr:spPr bwMode="auto">
        <a:xfrm>
          <a:off x="32866012" y="23536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20" name="Text Box 16">
          <a:extLst>
            <a:ext uri="{FF2B5EF4-FFF2-40B4-BE49-F238E27FC236}">
              <a16:creationId xmlns:a16="http://schemas.microsoft.com/office/drawing/2014/main" id="{CEFB467A-FDF7-4CA2-BFBB-59E4AE9EF63E}"/>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21" name="Text Box 17">
          <a:extLst>
            <a:ext uri="{FF2B5EF4-FFF2-40B4-BE49-F238E27FC236}">
              <a16:creationId xmlns:a16="http://schemas.microsoft.com/office/drawing/2014/main" id="{FD190BAE-BEB6-4F4D-A54F-97826FA7E367}"/>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22" name="Text Box 18">
          <a:extLst>
            <a:ext uri="{FF2B5EF4-FFF2-40B4-BE49-F238E27FC236}">
              <a16:creationId xmlns:a16="http://schemas.microsoft.com/office/drawing/2014/main" id="{D627D318-8937-4745-A065-B0DAC3873CE2}"/>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23" name="Text Box 19">
          <a:extLst>
            <a:ext uri="{FF2B5EF4-FFF2-40B4-BE49-F238E27FC236}">
              <a16:creationId xmlns:a16="http://schemas.microsoft.com/office/drawing/2014/main" id="{AE28EDFC-1A42-45BD-9606-9017BF070C2C}"/>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24" name="Text Box 16">
          <a:extLst>
            <a:ext uri="{FF2B5EF4-FFF2-40B4-BE49-F238E27FC236}">
              <a16:creationId xmlns:a16="http://schemas.microsoft.com/office/drawing/2014/main" id="{1284DAAC-7C68-48F2-9E7A-A19AD5A9B360}"/>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925" name="Text Box 15">
          <a:extLst>
            <a:ext uri="{FF2B5EF4-FFF2-40B4-BE49-F238E27FC236}">
              <a16:creationId xmlns:a16="http://schemas.microsoft.com/office/drawing/2014/main" id="{AC2B72B4-7601-41B1-8B93-8AEADE365CE8}"/>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4926" name="Text Box 15">
          <a:extLst>
            <a:ext uri="{FF2B5EF4-FFF2-40B4-BE49-F238E27FC236}">
              <a16:creationId xmlns:a16="http://schemas.microsoft.com/office/drawing/2014/main" id="{E195614E-5F8A-4A1B-9547-14F077272CC7}"/>
            </a:ext>
          </a:extLst>
        </xdr:cNvPr>
        <xdr:cNvSpPr txBox="1">
          <a:spLocks noChangeArrowheads="1"/>
        </xdr:cNvSpPr>
      </xdr:nvSpPr>
      <xdr:spPr bwMode="auto">
        <a:xfrm>
          <a:off x="32864425" y="23110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27" name="Text Box 16">
          <a:extLst>
            <a:ext uri="{FF2B5EF4-FFF2-40B4-BE49-F238E27FC236}">
              <a16:creationId xmlns:a16="http://schemas.microsoft.com/office/drawing/2014/main" id="{D1314317-1E2F-40C8-A63D-035E9158FDA7}"/>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28" name="Text Box 17">
          <a:extLst>
            <a:ext uri="{FF2B5EF4-FFF2-40B4-BE49-F238E27FC236}">
              <a16:creationId xmlns:a16="http://schemas.microsoft.com/office/drawing/2014/main" id="{21F270CB-3125-4808-9928-E86AFE17B149}"/>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29" name="Text Box 18">
          <a:extLst>
            <a:ext uri="{FF2B5EF4-FFF2-40B4-BE49-F238E27FC236}">
              <a16:creationId xmlns:a16="http://schemas.microsoft.com/office/drawing/2014/main" id="{696A9021-7322-457B-A4D6-8234DC09EE68}"/>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30" name="Text Box 19">
          <a:extLst>
            <a:ext uri="{FF2B5EF4-FFF2-40B4-BE49-F238E27FC236}">
              <a16:creationId xmlns:a16="http://schemas.microsoft.com/office/drawing/2014/main" id="{878496F6-5815-48D6-A5FB-C82F55C0EC08}"/>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31" name="Text Box 16">
          <a:extLst>
            <a:ext uri="{FF2B5EF4-FFF2-40B4-BE49-F238E27FC236}">
              <a16:creationId xmlns:a16="http://schemas.microsoft.com/office/drawing/2014/main" id="{05D53D9A-0FAD-43BE-B555-7838879A2438}"/>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0</xdr:rowOff>
    </xdr:from>
    <xdr:ext cx="95250" cy="171450"/>
    <xdr:sp macro="" textlink="">
      <xdr:nvSpPr>
        <xdr:cNvPr id="4932" name="Text Box 17">
          <a:extLst>
            <a:ext uri="{FF2B5EF4-FFF2-40B4-BE49-F238E27FC236}">
              <a16:creationId xmlns:a16="http://schemas.microsoft.com/office/drawing/2014/main" id="{EA732BA7-2B61-43DE-A32C-1E79FCD96DE7}"/>
            </a:ext>
          </a:extLst>
        </xdr:cNvPr>
        <xdr:cNvSpPr txBox="1">
          <a:spLocks noChangeArrowheads="1"/>
        </xdr:cNvSpPr>
      </xdr:nvSpPr>
      <xdr:spPr bwMode="auto">
        <a:xfrm>
          <a:off x="35194875" y="23520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32</xdr:row>
      <xdr:rowOff>15875</xdr:rowOff>
    </xdr:from>
    <xdr:ext cx="95250" cy="171450"/>
    <xdr:sp macro="" textlink="">
      <xdr:nvSpPr>
        <xdr:cNvPr id="4933" name="Text Box 18">
          <a:extLst>
            <a:ext uri="{FF2B5EF4-FFF2-40B4-BE49-F238E27FC236}">
              <a16:creationId xmlns:a16="http://schemas.microsoft.com/office/drawing/2014/main" id="{2A7DA7B9-59AB-49ED-BF04-F72547323B0D}"/>
            </a:ext>
          </a:extLst>
        </xdr:cNvPr>
        <xdr:cNvSpPr txBox="1">
          <a:spLocks noChangeArrowheads="1"/>
        </xdr:cNvSpPr>
      </xdr:nvSpPr>
      <xdr:spPr bwMode="auto">
        <a:xfrm>
          <a:off x="35196462" y="23536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934" name="Text Box 15">
          <a:extLst>
            <a:ext uri="{FF2B5EF4-FFF2-40B4-BE49-F238E27FC236}">
              <a16:creationId xmlns:a16="http://schemas.microsoft.com/office/drawing/2014/main" id="{2B8C0BA1-7DC2-441F-A909-39800308B6EC}"/>
            </a:ext>
          </a:extLst>
        </xdr:cNvPr>
        <xdr:cNvSpPr txBox="1">
          <a:spLocks noChangeArrowheads="1"/>
        </xdr:cNvSpPr>
      </xdr:nvSpPr>
      <xdr:spPr bwMode="auto">
        <a:xfrm>
          <a:off x="3519487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935" name="Text Box 15">
          <a:extLst>
            <a:ext uri="{FF2B5EF4-FFF2-40B4-BE49-F238E27FC236}">
              <a16:creationId xmlns:a16="http://schemas.microsoft.com/office/drawing/2014/main" id="{5AF4C27B-0C4E-4864-9C7D-675FF046A24E}"/>
            </a:ext>
          </a:extLst>
        </xdr:cNvPr>
        <xdr:cNvSpPr txBox="1">
          <a:spLocks noChangeArrowheads="1"/>
        </xdr:cNvSpPr>
      </xdr:nvSpPr>
      <xdr:spPr bwMode="auto">
        <a:xfrm>
          <a:off x="35194875" y="23110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936" name="Text Box 15">
          <a:extLst>
            <a:ext uri="{FF2B5EF4-FFF2-40B4-BE49-F238E27FC236}">
              <a16:creationId xmlns:a16="http://schemas.microsoft.com/office/drawing/2014/main" id="{3E708E61-58AB-4D32-A806-34F9A679B710}"/>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4937" name="Text Box 15">
          <a:extLst>
            <a:ext uri="{FF2B5EF4-FFF2-40B4-BE49-F238E27FC236}">
              <a16:creationId xmlns:a16="http://schemas.microsoft.com/office/drawing/2014/main" id="{4C5A1FD2-25EF-4A44-8DF6-5AC6E2B22D75}"/>
            </a:ext>
          </a:extLst>
        </xdr:cNvPr>
        <xdr:cNvSpPr txBox="1">
          <a:spLocks noChangeArrowheads="1"/>
        </xdr:cNvSpPr>
      </xdr:nvSpPr>
      <xdr:spPr bwMode="auto">
        <a:xfrm>
          <a:off x="32864425" y="23110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938" name="Text Box 15">
          <a:extLst>
            <a:ext uri="{FF2B5EF4-FFF2-40B4-BE49-F238E27FC236}">
              <a16:creationId xmlns:a16="http://schemas.microsoft.com/office/drawing/2014/main" id="{6222D67F-C4B1-43CD-A5C5-C83CE27DC717}"/>
            </a:ext>
          </a:extLst>
        </xdr:cNvPr>
        <xdr:cNvSpPr txBox="1">
          <a:spLocks noChangeArrowheads="1"/>
        </xdr:cNvSpPr>
      </xdr:nvSpPr>
      <xdr:spPr bwMode="auto">
        <a:xfrm>
          <a:off x="3519487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939" name="Text Box 15">
          <a:extLst>
            <a:ext uri="{FF2B5EF4-FFF2-40B4-BE49-F238E27FC236}">
              <a16:creationId xmlns:a16="http://schemas.microsoft.com/office/drawing/2014/main" id="{A87D132D-3141-4393-BF07-6115E54E366F}"/>
            </a:ext>
          </a:extLst>
        </xdr:cNvPr>
        <xdr:cNvSpPr txBox="1">
          <a:spLocks noChangeArrowheads="1"/>
        </xdr:cNvSpPr>
      </xdr:nvSpPr>
      <xdr:spPr bwMode="auto">
        <a:xfrm>
          <a:off x="35194875" y="23110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940" name="Text Box 15">
          <a:extLst>
            <a:ext uri="{FF2B5EF4-FFF2-40B4-BE49-F238E27FC236}">
              <a16:creationId xmlns:a16="http://schemas.microsoft.com/office/drawing/2014/main" id="{CEB976AE-3ECF-45BC-821C-5D2A7B74B515}"/>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4941" name="Text Box 15">
          <a:extLst>
            <a:ext uri="{FF2B5EF4-FFF2-40B4-BE49-F238E27FC236}">
              <a16:creationId xmlns:a16="http://schemas.microsoft.com/office/drawing/2014/main" id="{52508350-B138-4484-9CA6-81BDB795CEFF}"/>
            </a:ext>
          </a:extLst>
        </xdr:cNvPr>
        <xdr:cNvSpPr txBox="1">
          <a:spLocks noChangeArrowheads="1"/>
        </xdr:cNvSpPr>
      </xdr:nvSpPr>
      <xdr:spPr bwMode="auto">
        <a:xfrm>
          <a:off x="32864425" y="23110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942" name="Text Box 15">
          <a:extLst>
            <a:ext uri="{FF2B5EF4-FFF2-40B4-BE49-F238E27FC236}">
              <a16:creationId xmlns:a16="http://schemas.microsoft.com/office/drawing/2014/main" id="{545C9496-0C1B-4D37-8D66-987FAB5BD862}"/>
            </a:ext>
          </a:extLst>
        </xdr:cNvPr>
        <xdr:cNvSpPr txBox="1">
          <a:spLocks noChangeArrowheads="1"/>
        </xdr:cNvSpPr>
      </xdr:nvSpPr>
      <xdr:spPr bwMode="auto">
        <a:xfrm>
          <a:off x="3519487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943" name="Text Box 15">
          <a:extLst>
            <a:ext uri="{FF2B5EF4-FFF2-40B4-BE49-F238E27FC236}">
              <a16:creationId xmlns:a16="http://schemas.microsoft.com/office/drawing/2014/main" id="{DA6C6A7B-B7B6-43A9-8F75-1F34DC31CB19}"/>
            </a:ext>
          </a:extLst>
        </xdr:cNvPr>
        <xdr:cNvSpPr txBox="1">
          <a:spLocks noChangeArrowheads="1"/>
        </xdr:cNvSpPr>
      </xdr:nvSpPr>
      <xdr:spPr bwMode="auto">
        <a:xfrm>
          <a:off x="35194875" y="23110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4944" name="Text Box 15">
          <a:extLst>
            <a:ext uri="{FF2B5EF4-FFF2-40B4-BE49-F238E27FC236}">
              <a16:creationId xmlns:a16="http://schemas.microsoft.com/office/drawing/2014/main" id="{8318932A-94A1-4BB8-87C8-15F1FA9691C0}"/>
            </a:ext>
          </a:extLst>
        </xdr:cNvPr>
        <xdr:cNvSpPr txBox="1">
          <a:spLocks noChangeArrowheads="1"/>
        </xdr:cNvSpPr>
      </xdr:nvSpPr>
      <xdr:spPr bwMode="auto">
        <a:xfrm>
          <a:off x="3286442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4945" name="Text Box 15">
          <a:extLst>
            <a:ext uri="{FF2B5EF4-FFF2-40B4-BE49-F238E27FC236}">
              <a16:creationId xmlns:a16="http://schemas.microsoft.com/office/drawing/2014/main" id="{0E8B478B-7293-459A-808A-E1AC8794860E}"/>
            </a:ext>
          </a:extLst>
        </xdr:cNvPr>
        <xdr:cNvSpPr txBox="1">
          <a:spLocks noChangeArrowheads="1"/>
        </xdr:cNvSpPr>
      </xdr:nvSpPr>
      <xdr:spPr bwMode="auto">
        <a:xfrm>
          <a:off x="32864425" y="23110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4946" name="Text Box 15">
          <a:extLst>
            <a:ext uri="{FF2B5EF4-FFF2-40B4-BE49-F238E27FC236}">
              <a16:creationId xmlns:a16="http://schemas.microsoft.com/office/drawing/2014/main" id="{11493A24-BB52-4C61-9E42-2958A4FE6F95}"/>
            </a:ext>
          </a:extLst>
        </xdr:cNvPr>
        <xdr:cNvSpPr txBox="1">
          <a:spLocks noChangeArrowheads="1"/>
        </xdr:cNvSpPr>
      </xdr:nvSpPr>
      <xdr:spPr bwMode="auto">
        <a:xfrm>
          <a:off x="35194875" y="23110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213632"/>
    <xdr:sp macro="" textlink="">
      <xdr:nvSpPr>
        <xdr:cNvPr id="4947" name="Text Box 15">
          <a:extLst>
            <a:ext uri="{FF2B5EF4-FFF2-40B4-BE49-F238E27FC236}">
              <a16:creationId xmlns:a16="http://schemas.microsoft.com/office/drawing/2014/main" id="{978CC1E7-D4C2-4079-8813-3656AAAD2DB6}"/>
            </a:ext>
          </a:extLst>
        </xdr:cNvPr>
        <xdr:cNvSpPr txBox="1">
          <a:spLocks noChangeArrowheads="1"/>
        </xdr:cNvSpPr>
      </xdr:nvSpPr>
      <xdr:spPr bwMode="auto">
        <a:xfrm>
          <a:off x="35194875" y="23110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948" name="Text Box 16">
          <a:extLst>
            <a:ext uri="{FF2B5EF4-FFF2-40B4-BE49-F238E27FC236}">
              <a16:creationId xmlns:a16="http://schemas.microsoft.com/office/drawing/2014/main" id="{069EA07E-6AF1-4671-A54C-9F150E72198F}"/>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949" name="Text Box 17">
          <a:extLst>
            <a:ext uri="{FF2B5EF4-FFF2-40B4-BE49-F238E27FC236}">
              <a16:creationId xmlns:a16="http://schemas.microsoft.com/office/drawing/2014/main" id="{F9A0253B-EFE4-4EFB-BBCA-68376C07194C}"/>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950" name="Text Box 18">
          <a:extLst>
            <a:ext uri="{FF2B5EF4-FFF2-40B4-BE49-F238E27FC236}">
              <a16:creationId xmlns:a16="http://schemas.microsoft.com/office/drawing/2014/main" id="{24070A46-C961-47E3-80E1-B94454FDF208}"/>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951" name="Text Box 19">
          <a:extLst>
            <a:ext uri="{FF2B5EF4-FFF2-40B4-BE49-F238E27FC236}">
              <a16:creationId xmlns:a16="http://schemas.microsoft.com/office/drawing/2014/main" id="{987FC1EC-0FAE-4DDD-990D-57EA21B7F43F}"/>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952" name="Text Box 16">
          <a:extLst>
            <a:ext uri="{FF2B5EF4-FFF2-40B4-BE49-F238E27FC236}">
              <a16:creationId xmlns:a16="http://schemas.microsoft.com/office/drawing/2014/main" id="{2E64E0DC-1D0F-494A-9EB3-076E54C39F1B}"/>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4953" name="Text Box 17">
          <a:extLst>
            <a:ext uri="{FF2B5EF4-FFF2-40B4-BE49-F238E27FC236}">
              <a16:creationId xmlns:a16="http://schemas.microsoft.com/office/drawing/2014/main" id="{2EE98A34-94D5-42FF-9719-576CBBF77A19}"/>
            </a:ext>
          </a:extLst>
        </xdr:cNvPr>
        <xdr:cNvSpPr txBox="1">
          <a:spLocks noChangeArrowheads="1"/>
        </xdr:cNvSpPr>
      </xdr:nvSpPr>
      <xdr:spPr bwMode="auto">
        <a:xfrm>
          <a:off x="3286442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15875</xdr:rowOff>
    </xdr:from>
    <xdr:ext cx="95250" cy="171450"/>
    <xdr:sp macro="" textlink="">
      <xdr:nvSpPr>
        <xdr:cNvPr id="4954" name="Text Box 18">
          <a:extLst>
            <a:ext uri="{FF2B5EF4-FFF2-40B4-BE49-F238E27FC236}">
              <a16:creationId xmlns:a16="http://schemas.microsoft.com/office/drawing/2014/main" id="{3C17B160-F80C-4899-8C25-5D1FDB9898CD}"/>
            </a:ext>
          </a:extLst>
        </xdr:cNvPr>
        <xdr:cNvSpPr txBox="1">
          <a:spLocks noChangeArrowheads="1"/>
        </xdr:cNvSpPr>
      </xdr:nvSpPr>
      <xdr:spPr bwMode="auto">
        <a:xfrm>
          <a:off x="32866012" y="22621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55" name="Text Box 16">
          <a:extLst>
            <a:ext uri="{FF2B5EF4-FFF2-40B4-BE49-F238E27FC236}">
              <a16:creationId xmlns:a16="http://schemas.microsoft.com/office/drawing/2014/main" id="{A3492B4B-61BE-420C-BA3F-BC00B7D84A0A}"/>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56" name="Text Box 17">
          <a:extLst>
            <a:ext uri="{FF2B5EF4-FFF2-40B4-BE49-F238E27FC236}">
              <a16:creationId xmlns:a16="http://schemas.microsoft.com/office/drawing/2014/main" id="{B73292EB-049D-48A1-83D3-C0C4F5E3E129}"/>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57" name="Text Box 18">
          <a:extLst>
            <a:ext uri="{FF2B5EF4-FFF2-40B4-BE49-F238E27FC236}">
              <a16:creationId xmlns:a16="http://schemas.microsoft.com/office/drawing/2014/main" id="{6B3F9F15-A933-41AB-A22F-E2C409C696DE}"/>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58" name="Text Box 19">
          <a:extLst>
            <a:ext uri="{FF2B5EF4-FFF2-40B4-BE49-F238E27FC236}">
              <a16:creationId xmlns:a16="http://schemas.microsoft.com/office/drawing/2014/main" id="{BF7324FE-7C72-43BE-87F2-AAFA9B9E63E9}"/>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59" name="Text Box 16">
          <a:extLst>
            <a:ext uri="{FF2B5EF4-FFF2-40B4-BE49-F238E27FC236}">
              <a16:creationId xmlns:a16="http://schemas.microsoft.com/office/drawing/2014/main" id="{5B64C817-C46E-480F-86FD-CF290010D132}"/>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960" name="Text Box 15">
          <a:extLst>
            <a:ext uri="{FF2B5EF4-FFF2-40B4-BE49-F238E27FC236}">
              <a16:creationId xmlns:a16="http://schemas.microsoft.com/office/drawing/2014/main" id="{10995D91-255F-414A-8D53-84FAC61AD7C2}"/>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61" name="Text Box 16">
          <a:extLst>
            <a:ext uri="{FF2B5EF4-FFF2-40B4-BE49-F238E27FC236}">
              <a16:creationId xmlns:a16="http://schemas.microsoft.com/office/drawing/2014/main" id="{83D03F09-8EB8-4518-B317-B0924EC3AD2A}"/>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62" name="Text Box 17">
          <a:extLst>
            <a:ext uri="{FF2B5EF4-FFF2-40B4-BE49-F238E27FC236}">
              <a16:creationId xmlns:a16="http://schemas.microsoft.com/office/drawing/2014/main" id="{D18DB319-3790-4CF1-B856-0D5FD27E6199}"/>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63" name="Text Box 18">
          <a:extLst>
            <a:ext uri="{FF2B5EF4-FFF2-40B4-BE49-F238E27FC236}">
              <a16:creationId xmlns:a16="http://schemas.microsoft.com/office/drawing/2014/main" id="{E5C50DE6-BD77-42F7-9B1A-EEE5D39E1CF2}"/>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64" name="Text Box 19">
          <a:extLst>
            <a:ext uri="{FF2B5EF4-FFF2-40B4-BE49-F238E27FC236}">
              <a16:creationId xmlns:a16="http://schemas.microsoft.com/office/drawing/2014/main" id="{F88ECB35-067F-44EC-AFE0-B3159584E676}"/>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65" name="Text Box 16">
          <a:extLst>
            <a:ext uri="{FF2B5EF4-FFF2-40B4-BE49-F238E27FC236}">
              <a16:creationId xmlns:a16="http://schemas.microsoft.com/office/drawing/2014/main" id="{9B33D7ED-3207-4390-BFF3-FFA2C279234B}"/>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4966" name="Text Box 17">
          <a:extLst>
            <a:ext uri="{FF2B5EF4-FFF2-40B4-BE49-F238E27FC236}">
              <a16:creationId xmlns:a16="http://schemas.microsoft.com/office/drawing/2014/main" id="{17C39840-8B0A-4267-B5A8-BAF2334F6441}"/>
            </a:ext>
          </a:extLst>
        </xdr:cNvPr>
        <xdr:cNvSpPr txBox="1">
          <a:spLocks noChangeArrowheads="1"/>
        </xdr:cNvSpPr>
      </xdr:nvSpPr>
      <xdr:spPr bwMode="auto">
        <a:xfrm>
          <a:off x="35194875" y="22606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31</xdr:row>
      <xdr:rowOff>15875</xdr:rowOff>
    </xdr:from>
    <xdr:ext cx="95250" cy="171450"/>
    <xdr:sp macro="" textlink="">
      <xdr:nvSpPr>
        <xdr:cNvPr id="4967" name="Text Box 18">
          <a:extLst>
            <a:ext uri="{FF2B5EF4-FFF2-40B4-BE49-F238E27FC236}">
              <a16:creationId xmlns:a16="http://schemas.microsoft.com/office/drawing/2014/main" id="{E3D3AA18-EFD1-43A1-8177-9FFC423431B5}"/>
            </a:ext>
          </a:extLst>
        </xdr:cNvPr>
        <xdr:cNvSpPr txBox="1">
          <a:spLocks noChangeArrowheads="1"/>
        </xdr:cNvSpPr>
      </xdr:nvSpPr>
      <xdr:spPr bwMode="auto">
        <a:xfrm>
          <a:off x="35196462" y="22621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968" name="Text Box 15">
          <a:extLst>
            <a:ext uri="{FF2B5EF4-FFF2-40B4-BE49-F238E27FC236}">
              <a16:creationId xmlns:a16="http://schemas.microsoft.com/office/drawing/2014/main" id="{EE6B7B0D-1891-4F37-9F0D-CBFAADB18469}"/>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969" name="Text Box 15">
          <a:extLst>
            <a:ext uri="{FF2B5EF4-FFF2-40B4-BE49-F238E27FC236}">
              <a16:creationId xmlns:a16="http://schemas.microsoft.com/office/drawing/2014/main" id="{E9E8BC94-38D0-421B-8187-3DFEA767F76B}"/>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970" name="Text Box 15">
          <a:extLst>
            <a:ext uri="{FF2B5EF4-FFF2-40B4-BE49-F238E27FC236}">
              <a16:creationId xmlns:a16="http://schemas.microsoft.com/office/drawing/2014/main" id="{36AAAB80-4CD4-4954-9E15-B7100053D6C8}"/>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971" name="Text Box 15">
          <a:extLst>
            <a:ext uri="{FF2B5EF4-FFF2-40B4-BE49-F238E27FC236}">
              <a16:creationId xmlns:a16="http://schemas.microsoft.com/office/drawing/2014/main" id="{28FCA2ED-AD6F-489D-B55D-4691387938EB}"/>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972" name="Text Box 15">
          <a:extLst>
            <a:ext uri="{FF2B5EF4-FFF2-40B4-BE49-F238E27FC236}">
              <a16:creationId xmlns:a16="http://schemas.microsoft.com/office/drawing/2014/main" id="{0ECD458A-6904-4840-AB49-FA56A3B8300F}"/>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4973" name="Text Box 15">
          <a:extLst>
            <a:ext uri="{FF2B5EF4-FFF2-40B4-BE49-F238E27FC236}">
              <a16:creationId xmlns:a16="http://schemas.microsoft.com/office/drawing/2014/main" id="{66CB3EB6-7FDA-467E-ABB7-69126626E580}"/>
            </a:ext>
          </a:extLst>
        </xdr:cNvPr>
        <xdr:cNvSpPr txBox="1">
          <a:spLocks noChangeArrowheads="1"/>
        </xdr:cNvSpPr>
      </xdr:nvSpPr>
      <xdr:spPr bwMode="auto">
        <a:xfrm>
          <a:off x="3286442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4974" name="Text Box 15">
          <a:extLst>
            <a:ext uri="{FF2B5EF4-FFF2-40B4-BE49-F238E27FC236}">
              <a16:creationId xmlns:a16="http://schemas.microsoft.com/office/drawing/2014/main" id="{7B270943-628A-4B25-BB87-7AF0476CCDFF}"/>
            </a:ext>
          </a:extLst>
        </xdr:cNvPr>
        <xdr:cNvSpPr txBox="1">
          <a:spLocks noChangeArrowheads="1"/>
        </xdr:cNvSpPr>
      </xdr:nvSpPr>
      <xdr:spPr bwMode="auto">
        <a:xfrm>
          <a:off x="35194875" y="22196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Escritorio\gestion%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cell r="O4" t="str">
            <v>Preventivo</v>
          </cell>
        </row>
        <row r="5">
          <cell r="O5" t="str">
            <v>Detectivo</v>
          </cell>
          <cell r="P5" t="str">
            <v>Probabilidad</v>
          </cell>
        </row>
        <row r="6">
          <cell r="O6" t="str">
            <v>Correctivo</v>
          </cell>
          <cell r="P6" t="str">
            <v>Impacto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workbookViewId="0">
      <selection activeCell="E45" sqref="E45"/>
    </sheetView>
  </sheetViews>
  <sheetFormatPr baseColWidth="10" defaultColWidth="11.453125" defaultRowHeight="14.5" x14ac:dyDescent="0.35"/>
  <cols>
    <col min="3" max="3" width="24.453125" customWidth="1"/>
    <col min="4" max="4" width="6.1796875" customWidth="1"/>
    <col min="5" max="5" width="21" customWidth="1"/>
    <col min="6" max="6" width="6.1796875" customWidth="1"/>
    <col min="7" max="7" width="28" customWidth="1"/>
    <col min="8" max="8" width="6.54296875" customWidth="1"/>
  </cols>
  <sheetData>
    <row r="3" spans="2:8" ht="24.75" customHeight="1" x14ac:dyDescent="0.35">
      <c r="B3" s="2" t="s">
        <v>0</v>
      </c>
      <c r="C3" s="2" t="s">
        <v>1</v>
      </c>
      <c r="D3" s="2" t="s">
        <v>2</v>
      </c>
      <c r="E3" s="2" t="s">
        <v>3</v>
      </c>
      <c r="F3" s="2" t="s">
        <v>4</v>
      </c>
      <c r="G3" s="2" t="s">
        <v>5</v>
      </c>
      <c r="H3" s="2" t="s">
        <v>6</v>
      </c>
    </row>
    <row r="4" spans="2:8" ht="19.5" customHeight="1" x14ac:dyDescent="0.35">
      <c r="B4" s="1" t="s">
        <v>7</v>
      </c>
      <c r="C4" s="81" t="s">
        <v>8</v>
      </c>
      <c r="D4" s="78">
        <v>1</v>
      </c>
      <c r="E4" s="75" t="s">
        <v>9</v>
      </c>
      <c r="F4" s="78" t="s">
        <v>10</v>
      </c>
      <c r="G4" s="16" t="s">
        <v>11</v>
      </c>
      <c r="H4" s="15">
        <v>1</v>
      </c>
    </row>
    <row r="5" spans="2:8" ht="19.5" customHeight="1" x14ac:dyDescent="0.35">
      <c r="B5" s="1" t="s">
        <v>7</v>
      </c>
      <c r="C5" s="82"/>
      <c r="D5" s="79"/>
      <c r="E5" s="76"/>
      <c r="F5" s="79"/>
      <c r="G5" s="16" t="s">
        <v>12</v>
      </c>
      <c r="H5" s="15">
        <v>2</v>
      </c>
    </row>
    <row r="6" spans="2:8" ht="19.5" customHeight="1" x14ac:dyDescent="0.35">
      <c r="B6" s="1" t="s">
        <v>7</v>
      </c>
      <c r="C6" s="82"/>
      <c r="D6" s="79"/>
      <c r="E6" s="76"/>
      <c r="F6" s="79"/>
      <c r="G6" s="16" t="s">
        <v>13</v>
      </c>
      <c r="H6" s="15">
        <v>3</v>
      </c>
    </row>
    <row r="7" spans="2:8" ht="19.5" customHeight="1" x14ac:dyDescent="0.35">
      <c r="B7" s="1" t="s">
        <v>7</v>
      </c>
      <c r="C7" s="82"/>
      <c r="D7" s="80"/>
      <c r="E7" s="77"/>
      <c r="F7" s="80"/>
      <c r="G7" s="16" t="s">
        <v>14</v>
      </c>
      <c r="H7" s="15">
        <v>4</v>
      </c>
    </row>
    <row r="8" spans="2:8" ht="19.5" customHeight="1" x14ac:dyDescent="0.35">
      <c r="B8" s="1" t="s">
        <v>7</v>
      </c>
      <c r="C8" s="82"/>
      <c r="D8" s="3">
        <f>1+D4</f>
        <v>2</v>
      </c>
      <c r="E8" s="5" t="s">
        <v>15</v>
      </c>
      <c r="F8" s="3" t="s">
        <v>16</v>
      </c>
      <c r="G8" s="16" t="s">
        <v>14</v>
      </c>
      <c r="H8" s="15">
        <v>1</v>
      </c>
    </row>
    <row r="9" spans="2:8" ht="19.5" customHeight="1" x14ac:dyDescent="0.35">
      <c r="B9" s="1" t="s">
        <v>7</v>
      </c>
      <c r="C9" s="82"/>
      <c r="D9" s="78">
        <v>3</v>
      </c>
      <c r="E9" s="75" t="s">
        <v>17</v>
      </c>
      <c r="F9" s="78" t="s">
        <v>18</v>
      </c>
      <c r="G9" s="16" t="s">
        <v>19</v>
      </c>
      <c r="H9" s="15">
        <v>1</v>
      </c>
    </row>
    <row r="10" spans="2:8" ht="19.5" customHeight="1" x14ac:dyDescent="0.35">
      <c r="B10" s="1" t="s">
        <v>7</v>
      </c>
      <c r="C10" s="82"/>
      <c r="D10" s="79"/>
      <c r="E10" s="76"/>
      <c r="F10" s="79"/>
      <c r="G10" s="16" t="s">
        <v>20</v>
      </c>
      <c r="H10" s="15">
        <v>2</v>
      </c>
    </row>
    <row r="11" spans="2:8" ht="19.5" customHeight="1" x14ac:dyDescent="0.35">
      <c r="B11" s="1" t="s">
        <v>7</v>
      </c>
      <c r="C11" s="82"/>
      <c r="D11" s="79"/>
      <c r="E11" s="76"/>
      <c r="F11" s="79"/>
      <c r="G11" s="16" t="s">
        <v>21</v>
      </c>
      <c r="H11" s="15">
        <v>3</v>
      </c>
    </row>
    <row r="12" spans="2:8" ht="19.5" customHeight="1" x14ac:dyDescent="0.35">
      <c r="B12" s="1" t="s">
        <v>7</v>
      </c>
      <c r="C12" s="82"/>
      <c r="D12" s="80"/>
      <c r="E12" s="77"/>
      <c r="F12" s="80"/>
      <c r="G12" s="16" t="s">
        <v>22</v>
      </c>
      <c r="H12" s="15">
        <v>4</v>
      </c>
    </row>
    <row r="13" spans="2:8" ht="34.5" customHeight="1" x14ac:dyDescent="0.35">
      <c r="B13" s="1" t="s">
        <v>7</v>
      </c>
      <c r="C13" s="82"/>
      <c r="D13" s="78">
        <v>4</v>
      </c>
      <c r="E13" s="75" t="s">
        <v>23</v>
      </c>
      <c r="F13" s="78" t="s">
        <v>24</v>
      </c>
      <c r="G13" s="16" t="s">
        <v>25</v>
      </c>
      <c r="H13" s="15">
        <v>1</v>
      </c>
    </row>
    <row r="14" spans="2:8" ht="21" x14ac:dyDescent="0.35">
      <c r="B14" s="1" t="s">
        <v>7</v>
      </c>
      <c r="C14" s="82"/>
      <c r="D14" s="79"/>
      <c r="E14" s="76"/>
      <c r="F14" s="79"/>
      <c r="G14" s="16" t="s">
        <v>26</v>
      </c>
      <c r="H14" s="15">
        <v>2</v>
      </c>
    </row>
    <row r="15" spans="2:8" x14ac:dyDescent="0.35">
      <c r="B15" s="1" t="s">
        <v>7</v>
      </c>
      <c r="C15" s="82"/>
      <c r="D15" s="79"/>
      <c r="E15" s="76"/>
      <c r="F15" s="79"/>
      <c r="G15" s="16" t="s">
        <v>27</v>
      </c>
      <c r="H15" s="15">
        <v>3</v>
      </c>
    </row>
    <row r="16" spans="2:8" x14ac:dyDescent="0.35">
      <c r="B16" s="1" t="s">
        <v>7</v>
      </c>
      <c r="C16" s="82"/>
      <c r="D16" s="80"/>
      <c r="E16" s="77"/>
      <c r="F16" s="80"/>
      <c r="G16" s="16" t="s">
        <v>28</v>
      </c>
      <c r="H16" s="15">
        <v>4</v>
      </c>
    </row>
    <row r="17" spans="2:8" ht="34.5" customHeight="1" x14ac:dyDescent="0.35">
      <c r="B17" s="1" t="s">
        <v>7</v>
      </c>
      <c r="C17" s="82"/>
      <c r="D17" s="78">
        <v>5</v>
      </c>
      <c r="E17" s="75" t="s">
        <v>29</v>
      </c>
      <c r="F17" s="78" t="s">
        <v>30</v>
      </c>
      <c r="G17" s="16" t="s">
        <v>31</v>
      </c>
      <c r="H17" s="15">
        <v>1</v>
      </c>
    </row>
    <row r="18" spans="2:8" x14ac:dyDescent="0.35">
      <c r="B18" s="1" t="s">
        <v>7</v>
      </c>
      <c r="C18" s="82"/>
      <c r="D18" s="79"/>
      <c r="E18" s="76"/>
      <c r="F18" s="79"/>
      <c r="G18" s="16" t="s">
        <v>32</v>
      </c>
      <c r="H18" s="15">
        <v>2</v>
      </c>
    </row>
    <row r="19" spans="2:8" x14ac:dyDescent="0.35">
      <c r="B19" s="1" t="s">
        <v>7</v>
      </c>
      <c r="C19" s="82"/>
      <c r="D19" s="79"/>
      <c r="E19" s="76"/>
      <c r="F19" s="79"/>
      <c r="G19" s="16" t="s">
        <v>33</v>
      </c>
      <c r="H19" s="15">
        <v>3</v>
      </c>
    </row>
    <row r="20" spans="2:8" x14ac:dyDescent="0.35">
      <c r="B20" s="1" t="s">
        <v>7</v>
      </c>
      <c r="C20" s="82"/>
      <c r="D20" s="80"/>
      <c r="E20" s="77"/>
      <c r="F20" s="80"/>
      <c r="G20" s="16" t="s">
        <v>34</v>
      </c>
      <c r="H20" s="15">
        <v>4</v>
      </c>
    </row>
    <row r="21" spans="2:8" ht="34.5" customHeight="1" x14ac:dyDescent="0.35">
      <c r="B21" s="1" t="s">
        <v>7</v>
      </c>
      <c r="C21" s="82"/>
      <c r="D21" s="78">
        <v>6</v>
      </c>
      <c r="E21" s="75" t="s">
        <v>35</v>
      </c>
      <c r="F21" s="78" t="s">
        <v>36</v>
      </c>
      <c r="G21" s="16" t="s">
        <v>37</v>
      </c>
      <c r="H21" s="15">
        <v>1</v>
      </c>
    </row>
    <row r="22" spans="2:8" ht="21" x14ac:dyDescent="0.35">
      <c r="B22" s="1" t="s">
        <v>7</v>
      </c>
      <c r="C22" s="82"/>
      <c r="D22" s="79"/>
      <c r="E22" s="76"/>
      <c r="F22" s="79"/>
      <c r="G22" s="16" t="s">
        <v>38</v>
      </c>
      <c r="H22" s="15">
        <v>2</v>
      </c>
    </row>
    <row r="23" spans="2:8" ht="21" x14ac:dyDescent="0.35">
      <c r="B23" s="1" t="s">
        <v>7</v>
      </c>
      <c r="C23" s="83"/>
      <c r="D23" s="80"/>
      <c r="E23" s="77"/>
      <c r="F23" s="80"/>
      <c r="G23" s="16" t="s">
        <v>39</v>
      </c>
      <c r="H23" s="15">
        <v>3</v>
      </c>
    </row>
    <row r="24" spans="2:8" ht="30" customHeight="1" x14ac:dyDescent="0.35">
      <c r="B24" s="1" t="s">
        <v>7</v>
      </c>
      <c r="C24" s="17" t="s">
        <v>40</v>
      </c>
      <c r="D24" s="3">
        <v>7</v>
      </c>
      <c r="E24" s="5" t="s">
        <v>41</v>
      </c>
      <c r="F24" s="1" t="s">
        <v>42</v>
      </c>
      <c r="G24" s="4"/>
      <c r="H24" s="1"/>
    </row>
    <row r="25" spans="2:8" x14ac:dyDescent="0.35">
      <c r="B25" s="1" t="s">
        <v>7</v>
      </c>
      <c r="C25" s="17" t="s">
        <v>43</v>
      </c>
      <c r="D25" s="3">
        <v>8</v>
      </c>
      <c r="E25" s="5" t="s">
        <v>44</v>
      </c>
      <c r="F25" s="1" t="s">
        <v>45</v>
      </c>
      <c r="G25" s="4"/>
      <c r="H25" s="1"/>
    </row>
    <row r="26" spans="2:8" ht="22" x14ac:dyDescent="0.35">
      <c r="B26" s="1" t="s">
        <v>7</v>
      </c>
      <c r="C26" s="17" t="s">
        <v>43</v>
      </c>
      <c r="D26" s="3">
        <v>9</v>
      </c>
      <c r="E26" s="5" t="s">
        <v>46</v>
      </c>
      <c r="F26" s="1" t="s">
        <v>47</v>
      </c>
      <c r="G26" s="4"/>
      <c r="H26" s="1"/>
    </row>
    <row r="27" spans="2:8" ht="22" x14ac:dyDescent="0.35">
      <c r="B27" s="1" t="s">
        <v>7</v>
      </c>
      <c r="C27" s="17" t="s">
        <v>43</v>
      </c>
      <c r="D27" s="3">
        <v>10</v>
      </c>
      <c r="E27" s="5" t="s">
        <v>48</v>
      </c>
      <c r="F27" s="1" t="s">
        <v>49</v>
      </c>
      <c r="G27" s="4"/>
      <c r="H27" s="1"/>
    </row>
    <row r="28" spans="2:8" ht="21" x14ac:dyDescent="0.35">
      <c r="B28" s="1" t="s">
        <v>7</v>
      </c>
      <c r="C28" s="17" t="s">
        <v>50</v>
      </c>
      <c r="D28" s="3">
        <v>11</v>
      </c>
      <c r="E28" s="5" t="s">
        <v>51</v>
      </c>
      <c r="F28" s="1" t="s">
        <v>52</v>
      </c>
      <c r="G28" s="4"/>
      <c r="H28" s="1"/>
    </row>
    <row r="29" spans="2:8" ht="21" x14ac:dyDescent="0.35">
      <c r="B29" s="1" t="s">
        <v>7</v>
      </c>
      <c r="C29" s="17" t="s">
        <v>50</v>
      </c>
      <c r="D29" s="3">
        <v>12</v>
      </c>
      <c r="E29" s="5" t="s">
        <v>53</v>
      </c>
      <c r="F29" s="1" t="s">
        <v>54</v>
      </c>
      <c r="G29" s="4"/>
      <c r="H29" s="1"/>
    </row>
    <row r="30" spans="2:8" x14ac:dyDescent="0.35">
      <c r="B30" s="1" t="s">
        <v>55</v>
      </c>
      <c r="C30" s="17" t="s">
        <v>56</v>
      </c>
      <c r="D30" s="3">
        <v>13</v>
      </c>
      <c r="E30" s="5" t="s">
        <v>57</v>
      </c>
      <c r="F30" s="1" t="s">
        <v>58</v>
      </c>
      <c r="G30" s="4"/>
      <c r="H30" s="1"/>
    </row>
    <row r="31" spans="2:8" x14ac:dyDescent="0.35">
      <c r="B31" s="1" t="s">
        <v>55</v>
      </c>
      <c r="C31" s="17" t="s">
        <v>56</v>
      </c>
      <c r="D31" s="3">
        <v>14</v>
      </c>
      <c r="E31" s="5" t="s">
        <v>59</v>
      </c>
      <c r="F31" s="1" t="s">
        <v>60</v>
      </c>
      <c r="G31" s="4"/>
      <c r="H31" s="1"/>
    </row>
    <row r="32" spans="2:8" x14ac:dyDescent="0.35">
      <c r="B32" s="1" t="s">
        <v>55</v>
      </c>
      <c r="C32" s="17" t="s">
        <v>56</v>
      </c>
      <c r="D32" s="3">
        <v>15</v>
      </c>
      <c r="E32" s="5" t="s">
        <v>61</v>
      </c>
      <c r="F32" s="1" t="s">
        <v>62</v>
      </c>
      <c r="G32" s="4"/>
      <c r="H32" s="1"/>
    </row>
    <row r="33" spans="2:8" ht="22" x14ac:dyDescent="0.35">
      <c r="B33" s="1" t="s">
        <v>55</v>
      </c>
      <c r="C33" s="17" t="s">
        <v>56</v>
      </c>
      <c r="D33" s="3">
        <v>16</v>
      </c>
      <c r="E33" s="5" t="s">
        <v>63</v>
      </c>
      <c r="F33" s="1" t="s">
        <v>64</v>
      </c>
      <c r="G33" s="4"/>
      <c r="H33" s="1"/>
    </row>
    <row r="34" spans="2:8" ht="22" x14ac:dyDescent="0.35">
      <c r="B34" s="1" t="s">
        <v>55</v>
      </c>
      <c r="C34" s="17" t="s">
        <v>56</v>
      </c>
      <c r="D34" s="3">
        <v>17</v>
      </c>
      <c r="E34" s="5" t="s">
        <v>65</v>
      </c>
      <c r="F34" s="1" t="s">
        <v>66</v>
      </c>
      <c r="G34" s="4"/>
      <c r="H34" s="1"/>
    </row>
    <row r="35" spans="2:8" ht="43" x14ac:dyDescent="0.35">
      <c r="B35" s="1" t="s">
        <v>55</v>
      </c>
      <c r="C35" s="17" t="s">
        <v>56</v>
      </c>
      <c r="D35" s="3">
        <v>18</v>
      </c>
      <c r="E35" s="5" t="s">
        <v>67</v>
      </c>
      <c r="F35" s="1" t="s">
        <v>68</v>
      </c>
      <c r="G35" s="5"/>
      <c r="H35" s="1"/>
    </row>
    <row r="36" spans="2:8" ht="22" x14ac:dyDescent="0.35">
      <c r="B36" s="1" t="s">
        <v>55</v>
      </c>
      <c r="C36" s="17" t="s">
        <v>69</v>
      </c>
      <c r="D36" s="3">
        <v>19</v>
      </c>
      <c r="E36" s="5" t="s">
        <v>70</v>
      </c>
      <c r="F36" s="1" t="s">
        <v>71</v>
      </c>
      <c r="G36" s="4"/>
      <c r="H36" s="1"/>
    </row>
    <row r="37" spans="2:8" x14ac:dyDescent="0.35">
      <c r="B37" s="1" t="s">
        <v>55</v>
      </c>
      <c r="C37" s="17" t="s">
        <v>69</v>
      </c>
      <c r="D37" s="3">
        <v>20</v>
      </c>
      <c r="E37" s="5" t="s">
        <v>72</v>
      </c>
      <c r="F37" s="1" t="s">
        <v>73</v>
      </c>
      <c r="G37" s="4"/>
      <c r="H37" s="1"/>
    </row>
    <row r="38" spans="2:8" x14ac:dyDescent="0.35">
      <c r="B38" s="1" t="s">
        <v>55</v>
      </c>
      <c r="C38" s="17" t="s">
        <v>69</v>
      </c>
      <c r="D38" s="3">
        <v>21</v>
      </c>
      <c r="E38" s="5" t="s">
        <v>74</v>
      </c>
      <c r="F38" s="1" t="s">
        <v>75</v>
      </c>
      <c r="G38" s="4"/>
      <c r="H38" s="1"/>
    </row>
    <row r="39" spans="2:8" ht="22" x14ac:dyDescent="0.35">
      <c r="B39" s="1" t="s">
        <v>55</v>
      </c>
      <c r="C39" s="17" t="s">
        <v>76</v>
      </c>
      <c r="D39" s="3">
        <v>22</v>
      </c>
      <c r="E39" s="5" t="s">
        <v>77</v>
      </c>
      <c r="F39" s="1" t="s">
        <v>78</v>
      </c>
      <c r="G39" s="4"/>
      <c r="H39" s="1"/>
    </row>
    <row r="40" spans="2:8" ht="22" x14ac:dyDescent="0.35">
      <c r="B40" s="1" t="s">
        <v>55</v>
      </c>
      <c r="C40" s="17" t="s">
        <v>76</v>
      </c>
      <c r="D40" s="3">
        <v>23</v>
      </c>
      <c r="E40" s="5" t="s">
        <v>79</v>
      </c>
      <c r="F40" s="1" t="s">
        <v>80</v>
      </c>
      <c r="G40" s="4"/>
      <c r="H40" s="1"/>
    </row>
    <row r="41" spans="2:8" ht="22" x14ac:dyDescent="0.35">
      <c r="B41" s="1" t="s">
        <v>55</v>
      </c>
      <c r="C41" s="17" t="s">
        <v>76</v>
      </c>
      <c r="D41" s="3">
        <v>24</v>
      </c>
      <c r="E41" s="5" t="s">
        <v>81</v>
      </c>
      <c r="F41" s="1" t="s">
        <v>82</v>
      </c>
      <c r="G41" s="4"/>
      <c r="H41" s="1"/>
    </row>
    <row r="42" spans="2:8" ht="31.5" x14ac:dyDescent="0.35">
      <c r="B42" s="1" t="s">
        <v>55</v>
      </c>
      <c r="C42" s="17" t="s">
        <v>76</v>
      </c>
      <c r="D42" s="3">
        <v>25</v>
      </c>
      <c r="E42" s="40" t="s">
        <v>83</v>
      </c>
      <c r="F42" s="1" t="s">
        <v>84</v>
      </c>
      <c r="G42" s="4"/>
      <c r="H42" s="1"/>
    </row>
    <row r="43" spans="2:8" ht="21" x14ac:dyDescent="0.35">
      <c r="B43" s="1" t="s">
        <v>55</v>
      </c>
      <c r="C43" s="17" t="s">
        <v>76</v>
      </c>
      <c r="D43" s="3">
        <v>26</v>
      </c>
      <c r="E43" s="5" t="s">
        <v>85</v>
      </c>
      <c r="F43" s="1" t="s">
        <v>86</v>
      </c>
      <c r="G43" s="4"/>
      <c r="H43" s="1"/>
    </row>
    <row r="44" spans="2:8" ht="21" x14ac:dyDescent="0.35">
      <c r="B44" s="1" t="s">
        <v>55</v>
      </c>
      <c r="C44" s="17" t="s">
        <v>76</v>
      </c>
      <c r="D44" s="3">
        <f>1+D43</f>
        <v>27</v>
      </c>
      <c r="E44" s="41" t="s">
        <v>87</v>
      </c>
      <c r="F44" s="1" t="s">
        <v>88</v>
      </c>
      <c r="G44" s="4"/>
      <c r="H44" s="1"/>
    </row>
    <row r="45" spans="2:8" ht="32.5" x14ac:dyDescent="0.35">
      <c r="B45" s="1" t="s">
        <v>55</v>
      </c>
      <c r="C45" s="17" t="s">
        <v>89</v>
      </c>
      <c r="D45" s="3">
        <f t="shared" ref="D45:D92" si="0">1+D44</f>
        <v>28</v>
      </c>
      <c r="E45" s="5" t="s">
        <v>90</v>
      </c>
      <c r="F45" s="1" t="s">
        <v>91</v>
      </c>
      <c r="G45" s="4"/>
      <c r="H45" s="1"/>
    </row>
    <row r="46" spans="2:8" ht="43" x14ac:dyDescent="0.35">
      <c r="B46" s="1" t="s">
        <v>55</v>
      </c>
      <c r="C46" s="17" t="s">
        <v>92</v>
      </c>
      <c r="D46" s="3">
        <f t="shared" si="0"/>
        <v>29</v>
      </c>
      <c r="E46" s="5" t="s">
        <v>93</v>
      </c>
      <c r="F46" s="1" t="s">
        <v>94</v>
      </c>
      <c r="G46" s="6"/>
      <c r="H46" s="1"/>
    </row>
    <row r="47" spans="2:8" ht="53.5" x14ac:dyDescent="0.35">
      <c r="B47" s="1" t="s">
        <v>55</v>
      </c>
      <c r="C47" s="17" t="s">
        <v>92</v>
      </c>
      <c r="D47" s="3">
        <f t="shared" si="0"/>
        <v>30</v>
      </c>
      <c r="E47" s="5" t="s">
        <v>95</v>
      </c>
      <c r="F47" s="1" t="s">
        <v>96</v>
      </c>
      <c r="G47" s="5"/>
      <c r="H47" s="1"/>
    </row>
    <row r="48" spans="2:8" ht="22" x14ac:dyDescent="0.35">
      <c r="B48" s="1" t="s">
        <v>55</v>
      </c>
      <c r="C48" s="17" t="s">
        <v>92</v>
      </c>
      <c r="D48" s="3">
        <f t="shared" si="0"/>
        <v>31</v>
      </c>
      <c r="E48" s="5" t="s">
        <v>97</v>
      </c>
      <c r="F48" s="1" t="s">
        <v>98</v>
      </c>
      <c r="G48" s="4"/>
      <c r="H48" s="1"/>
    </row>
    <row r="49" spans="2:8" x14ac:dyDescent="0.35">
      <c r="B49" s="1" t="s">
        <v>55</v>
      </c>
      <c r="C49" s="17" t="s">
        <v>92</v>
      </c>
      <c r="D49" s="3">
        <f t="shared" si="0"/>
        <v>32</v>
      </c>
      <c r="E49" s="5" t="s">
        <v>99</v>
      </c>
      <c r="F49" s="1" t="s">
        <v>100</v>
      </c>
      <c r="G49" s="4"/>
      <c r="H49" s="1"/>
    </row>
    <row r="50" spans="2:8" ht="22" x14ac:dyDescent="0.35">
      <c r="B50" s="1" t="s">
        <v>55</v>
      </c>
      <c r="C50" s="17" t="s">
        <v>101</v>
      </c>
      <c r="D50" s="3">
        <f t="shared" si="0"/>
        <v>33</v>
      </c>
      <c r="E50" s="5" t="s">
        <v>102</v>
      </c>
      <c r="F50" s="1" t="s">
        <v>103</v>
      </c>
      <c r="G50" s="4"/>
      <c r="H50" s="1"/>
    </row>
    <row r="51" spans="2:8" ht="22" x14ac:dyDescent="0.35">
      <c r="B51" s="1" t="s">
        <v>55</v>
      </c>
      <c r="C51" s="17" t="s">
        <v>104</v>
      </c>
      <c r="D51" s="3">
        <f t="shared" si="0"/>
        <v>34</v>
      </c>
      <c r="E51" s="5" t="s">
        <v>105</v>
      </c>
      <c r="F51" s="1" t="s">
        <v>106</v>
      </c>
      <c r="G51" s="4"/>
      <c r="H51" s="1"/>
    </row>
    <row r="52" spans="2:8" ht="32.5" x14ac:dyDescent="0.35">
      <c r="B52" s="1" t="s">
        <v>55</v>
      </c>
      <c r="C52" s="17" t="s">
        <v>104</v>
      </c>
      <c r="D52" s="3">
        <f t="shared" si="0"/>
        <v>35</v>
      </c>
      <c r="E52" s="5" t="s">
        <v>107</v>
      </c>
      <c r="F52" s="1" t="s">
        <v>108</v>
      </c>
      <c r="G52" s="4"/>
      <c r="H52" s="1"/>
    </row>
    <row r="53" spans="2:8" x14ac:dyDescent="0.35">
      <c r="B53" s="1" t="s">
        <v>55</v>
      </c>
      <c r="C53" s="17" t="s">
        <v>104</v>
      </c>
      <c r="D53" s="3">
        <f t="shared" si="0"/>
        <v>36</v>
      </c>
      <c r="E53" s="5" t="s">
        <v>109</v>
      </c>
      <c r="F53" s="1" t="s">
        <v>110</v>
      </c>
      <c r="G53" s="4"/>
      <c r="H53" s="1"/>
    </row>
    <row r="54" spans="2:8" x14ac:dyDescent="0.35">
      <c r="B54" s="1" t="s">
        <v>55</v>
      </c>
      <c r="C54" s="17" t="s">
        <v>104</v>
      </c>
      <c r="D54" s="3">
        <f t="shared" si="0"/>
        <v>37</v>
      </c>
      <c r="E54" s="5" t="s">
        <v>111</v>
      </c>
      <c r="F54" s="1" t="s">
        <v>112</v>
      </c>
      <c r="G54" s="4"/>
      <c r="H54" s="1"/>
    </row>
    <row r="55" spans="2:8" ht="32.5" x14ac:dyDescent="0.35">
      <c r="B55" s="1" t="s">
        <v>55</v>
      </c>
      <c r="C55" s="17" t="s">
        <v>104</v>
      </c>
      <c r="D55" s="3">
        <f t="shared" si="0"/>
        <v>38</v>
      </c>
      <c r="E55" s="5" t="s">
        <v>113</v>
      </c>
      <c r="F55" s="1" t="s">
        <v>114</v>
      </c>
      <c r="G55" s="4"/>
      <c r="H55" s="1"/>
    </row>
    <row r="56" spans="2:8" ht="22" x14ac:dyDescent="0.35">
      <c r="B56" s="1" t="s">
        <v>55</v>
      </c>
      <c r="C56" s="17" t="s">
        <v>104</v>
      </c>
      <c r="D56" s="3">
        <f t="shared" si="0"/>
        <v>39</v>
      </c>
      <c r="E56" s="5" t="s">
        <v>115</v>
      </c>
      <c r="F56" s="1" t="s">
        <v>116</v>
      </c>
      <c r="G56" s="4"/>
      <c r="H56" s="1"/>
    </row>
    <row r="57" spans="2:8" ht="22" x14ac:dyDescent="0.35">
      <c r="B57" s="1" t="s">
        <v>55</v>
      </c>
      <c r="C57" s="17" t="s">
        <v>104</v>
      </c>
      <c r="D57" s="3">
        <f t="shared" si="0"/>
        <v>40</v>
      </c>
      <c r="E57" s="5" t="s">
        <v>117</v>
      </c>
      <c r="F57" s="1" t="s">
        <v>118</v>
      </c>
      <c r="G57" s="4"/>
      <c r="H57" s="1"/>
    </row>
    <row r="58" spans="2:8" x14ac:dyDescent="0.35">
      <c r="B58" s="1" t="s">
        <v>55</v>
      </c>
      <c r="C58" s="17" t="s">
        <v>104</v>
      </c>
      <c r="D58" s="3">
        <f t="shared" si="0"/>
        <v>41</v>
      </c>
      <c r="E58" s="5" t="s">
        <v>119</v>
      </c>
      <c r="F58" s="1" t="s">
        <v>120</v>
      </c>
      <c r="G58" s="4"/>
      <c r="H58" s="1"/>
    </row>
    <row r="59" spans="2:8" ht="22" x14ac:dyDescent="0.35">
      <c r="B59" s="1" t="s">
        <v>55</v>
      </c>
      <c r="C59" s="17" t="s">
        <v>104</v>
      </c>
      <c r="D59" s="3">
        <f t="shared" si="0"/>
        <v>42</v>
      </c>
      <c r="E59" s="5" t="s">
        <v>121</v>
      </c>
      <c r="F59" s="1" t="s">
        <v>122</v>
      </c>
      <c r="G59" s="4"/>
      <c r="H59" s="1"/>
    </row>
    <row r="60" spans="2:8" x14ac:dyDescent="0.35">
      <c r="B60" s="1" t="s">
        <v>55</v>
      </c>
      <c r="C60" s="17" t="s">
        <v>104</v>
      </c>
      <c r="D60" s="3">
        <f t="shared" si="0"/>
        <v>43</v>
      </c>
      <c r="E60" s="5" t="s">
        <v>123</v>
      </c>
      <c r="F60" s="1" t="s">
        <v>124</v>
      </c>
      <c r="G60" s="4"/>
      <c r="H60" s="1"/>
    </row>
    <row r="61" spans="2:8" ht="32.5" x14ac:dyDescent="0.35">
      <c r="B61" s="1" t="s">
        <v>55</v>
      </c>
      <c r="C61" s="17" t="s">
        <v>104</v>
      </c>
      <c r="D61" s="3">
        <f t="shared" si="0"/>
        <v>44</v>
      </c>
      <c r="E61" s="5" t="s">
        <v>125</v>
      </c>
      <c r="F61" s="1" t="s">
        <v>126</v>
      </c>
      <c r="G61" s="4"/>
      <c r="H61" s="1"/>
    </row>
    <row r="62" spans="2:8" x14ac:dyDescent="0.35">
      <c r="B62" s="1" t="s">
        <v>55</v>
      </c>
      <c r="C62" s="17" t="s">
        <v>104</v>
      </c>
      <c r="D62" s="3">
        <f t="shared" si="0"/>
        <v>45</v>
      </c>
      <c r="E62" s="5" t="s">
        <v>127</v>
      </c>
      <c r="F62" s="1" t="s">
        <v>128</v>
      </c>
      <c r="G62" s="4"/>
      <c r="H62" s="1"/>
    </row>
    <row r="63" spans="2:8" x14ac:dyDescent="0.35">
      <c r="B63" s="1" t="s">
        <v>129</v>
      </c>
      <c r="C63" s="17" t="s">
        <v>130</v>
      </c>
      <c r="D63" s="3">
        <f t="shared" si="0"/>
        <v>46</v>
      </c>
      <c r="E63" s="5" t="s">
        <v>131</v>
      </c>
      <c r="F63" s="1" t="s">
        <v>132</v>
      </c>
      <c r="G63" s="4"/>
      <c r="H63" s="1"/>
    </row>
    <row r="64" spans="2:8" ht="22" x14ac:dyDescent="0.35">
      <c r="B64" s="1" t="s">
        <v>129</v>
      </c>
      <c r="C64" s="17" t="s">
        <v>130</v>
      </c>
      <c r="D64" s="3">
        <f t="shared" si="0"/>
        <v>47</v>
      </c>
      <c r="E64" s="5" t="s">
        <v>133</v>
      </c>
      <c r="F64" s="1" t="s">
        <v>134</v>
      </c>
      <c r="G64" s="4"/>
      <c r="H64" s="1"/>
    </row>
    <row r="65" spans="2:8" x14ac:dyDescent="0.35">
      <c r="B65" s="1" t="s">
        <v>129</v>
      </c>
      <c r="C65" s="17" t="s">
        <v>130</v>
      </c>
      <c r="D65" s="3">
        <f t="shared" si="0"/>
        <v>48</v>
      </c>
      <c r="E65" s="5" t="s">
        <v>135</v>
      </c>
      <c r="F65" s="1" t="s">
        <v>136</v>
      </c>
      <c r="G65" s="4"/>
      <c r="H65" s="1"/>
    </row>
    <row r="66" spans="2:8" x14ac:dyDescent="0.35">
      <c r="B66" s="1" t="s">
        <v>129</v>
      </c>
      <c r="C66" s="17" t="s">
        <v>130</v>
      </c>
      <c r="D66" s="3">
        <f t="shared" si="0"/>
        <v>49</v>
      </c>
      <c r="E66" s="5" t="s">
        <v>137</v>
      </c>
      <c r="F66" s="1" t="s">
        <v>138</v>
      </c>
      <c r="G66" s="4"/>
      <c r="H66" s="1"/>
    </row>
    <row r="67" spans="2:8" x14ac:dyDescent="0.35">
      <c r="B67" s="1" t="s">
        <v>129</v>
      </c>
      <c r="C67" s="17" t="s">
        <v>130</v>
      </c>
      <c r="D67" s="3">
        <f t="shared" si="0"/>
        <v>50</v>
      </c>
      <c r="E67" s="5" t="s">
        <v>139</v>
      </c>
      <c r="F67" s="1" t="s">
        <v>140</v>
      </c>
      <c r="G67" s="4"/>
      <c r="H67" s="1"/>
    </row>
    <row r="68" spans="2:8" ht="22" x14ac:dyDescent="0.35">
      <c r="B68" s="1" t="s">
        <v>129</v>
      </c>
      <c r="C68" s="17" t="s">
        <v>130</v>
      </c>
      <c r="D68" s="3">
        <f t="shared" si="0"/>
        <v>51</v>
      </c>
      <c r="E68" s="5" t="s">
        <v>141</v>
      </c>
      <c r="F68" s="1" t="s">
        <v>142</v>
      </c>
      <c r="G68" s="4"/>
      <c r="H68" s="1"/>
    </row>
    <row r="69" spans="2:8" x14ac:dyDescent="0.35">
      <c r="B69" s="1" t="s">
        <v>129</v>
      </c>
      <c r="C69" s="17" t="s">
        <v>130</v>
      </c>
      <c r="D69" s="3">
        <f t="shared" si="0"/>
        <v>52</v>
      </c>
      <c r="E69" s="5" t="s">
        <v>143</v>
      </c>
      <c r="F69" s="1" t="s">
        <v>144</v>
      </c>
      <c r="G69" s="4"/>
      <c r="H69" s="1"/>
    </row>
    <row r="70" spans="2:8" x14ac:dyDescent="0.35">
      <c r="B70" s="1" t="s">
        <v>129</v>
      </c>
      <c r="C70" s="17" t="s">
        <v>130</v>
      </c>
      <c r="D70" s="3">
        <f t="shared" si="0"/>
        <v>53</v>
      </c>
      <c r="E70" s="5" t="s">
        <v>145</v>
      </c>
      <c r="F70" s="1" t="s">
        <v>146</v>
      </c>
      <c r="G70" s="4"/>
      <c r="H70" s="1"/>
    </row>
    <row r="71" spans="2:8" x14ac:dyDescent="0.35">
      <c r="B71" s="1" t="s">
        <v>129</v>
      </c>
      <c r="C71" s="17" t="s">
        <v>130</v>
      </c>
      <c r="D71" s="3">
        <f t="shared" si="0"/>
        <v>54</v>
      </c>
      <c r="E71" s="5" t="s">
        <v>147</v>
      </c>
      <c r="F71" s="1" t="s">
        <v>148</v>
      </c>
      <c r="G71" s="4"/>
      <c r="H71" s="1"/>
    </row>
    <row r="72" spans="2:8" ht="22" x14ac:dyDescent="0.35">
      <c r="B72" s="1" t="s">
        <v>129</v>
      </c>
      <c r="C72" s="17" t="s">
        <v>149</v>
      </c>
      <c r="D72" s="3">
        <f t="shared" si="0"/>
        <v>55</v>
      </c>
      <c r="E72" s="5" t="s">
        <v>150</v>
      </c>
      <c r="F72" s="1" t="s">
        <v>151</v>
      </c>
      <c r="G72" s="4"/>
      <c r="H72" s="1"/>
    </row>
    <row r="73" spans="2:8" ht="32.5" x14ac:dyDescent="0.35">
      <c r="B73" s="1" t="s">
        <v>129</v>
      </c>
      <c r="C73" s="17" t="s">
        <v>149</v>
      </c>
      <c r="D73" s="3">
        <f t="shared" si="0"/>
        <v>56</v>
      </c>
      <c r="E73" s="5" t="s">
        <v>152</v>
      </c>
      <c r="F73" s="1" t="s">
        <v>153</v>
      </c>
      <c r="G73" s="4"/>
      <c r="H73" s="1"/>
    </row>
    <row r="74" spans="2:8" ht="32.5" x14ac:dyDescent="0.35">
      <c r="B74" s="1" t="s">
        <v>129</v>
      </c>
      <c r="C74" s="17" t="s">
        <v>149</v>
      </c>
      <c r="D74" s="3">
        <f t="shared" si="0"/>
        <v>57</v>
      </c>
      <c r="E74" s="5" t="s">
        <v>154</v>
      </c>
      <c r="F74" s="1" t="s">
        <v>155</v>
      </c>
      <c r="G74" s="4"/>
      <c r="H74" s="1"/>
    </row>
    <row r="75" spans="2:8" ht="21" x14ac:dyDescent="0.35">
      <c r="B75" s="1" t="s">
        <v>129</v>
      </c>
      <c r="C75" s="17" t="s">
        <v>149</v>
      </c>
      <c r="D75" s="3">
        <f t="shared" si="0"/>
        <v>58</v>
      </c>
      <c r="E75" s="5" t="s">
        <v>156</v>
      </c>
      <c r="F75" s="1" t="s">
        <v>157</v>
      </c>
      <c r="G75" s="4"/>
      <c r="H75" s="1"/>
    </row>
    <row r="76" spans="2:8" ht="22" x14ac:dyDescent="0.35">
      <c r="B76" s="1" t="s">
        <v>129</v>
      </c>
      <c r="C76" s="17" t="s">
        <v>158</v>
      </c>
      <c r="D76" s="3">
        <f t="shared" si="0"/>
        <v>59</v>
      </c>
      <c r="E76" s="5" t="s">
        <v>159</v>
      </c>
      <c r="F76" s="1" t="s">
        <v>160</v>
      </c>
      <c r="G76" s="4"/>
      <c r="H76" s="1"/>
    </row>
    <row r="77" spans="2:8" x14ac:dyDescent="0.35">
      <c r="B77" s="1" t="s">
        <v>129</v>
      </c>
      <c r="C77" s="17" t="s">
        <v>158</v>
      </c>
      <c r="D77" s="3">
        <f t="shared" si="0"/>
        <v>60</v>
      </c>
      <c r="E77" s="5" t="s">
        <v>161</v>
      </c>
      <c r="F77" s="1" t="s">
        <v>162</v>
      </c>
      <c r="G77" s="4"/>
      <c r="H77" s="1"/>
    </row>
    <row r="78" spans="2:8" x14ac:dyDescent="0.35">
      <c r="B78" s="1" t="s">
        <v>129</v>
      </c>
      <c r="C78" s="17" t="s">
        <v>158</v>
      </c>
      <c r="D78" s="3">
        <f t="shared" si="0"/>
        <v>61</v>
      </c>
      <c r="E78" s="5" t="s">
        <v>163</v>
      </c>
      <c r="F78" s="1" t="s">
        <v>164</v>
      </c>
      <c r="G78" s="4"/>
      <c r="H78" s="1"/>
    </row>
    <row r="79" spans="2:8" ht="22" x14ac:dyDescent="0.35">
      <c r="B79" s="1" t="s">
        <v>129</v>
      </c>
      <c r="C79" s="17" t="s">
        <v>158</v>
      </c>
      <c r="D79" s="3">
        <f t="shared" si="0"/>
        <v>62</v>
      </c>
      <c r="E79" s="5" t="s">
        <v>165</v>
      </c>
      <c r="F79" s="1" t="s">
        <v>166</v>
      </c>
      <c r="G79" s="4"/>
      <c r="H79" s="1"/>
    </row>
    <row r="80" spans="2:8" ht="22" x14ac:dyDescent="0.35">
      <c r="B80" s="1" t="s">
        <v>129</v>
      </c>
      <c r="C80" s="17" t="s">
        <v>158</v>
      </c>
      <c r="D80" s="3">
        <f t="shared" si="0"/>
        <v>63</v>
      </c>
      <c r="E80" s="5" t="s">
        <v>167</v>
      </c>
      <c r="F80" s="1" t="s">
        <v>168</v>
      </c>
      <c r="G80" s="4"/>
      <c r="H80" s="1"/>
    </row>
    <row r="81" spans="2:8" x14ac:dyDescent="0.35">
      <c r="B81" s="1" t="s">
        <v>129</v>
      </c>
      <c r="C81" s="17" t="s">
        <v>158</v>
      </c>
      <c r="D81" s="3">
        <f t="shared" si="0"/>
        <v>64</v>
      </c>
      <c r="E81" s="5" t="s">
        <v>169</v>
      </c>
      <c r="F81" s="1" t="s">
        <v>170</v>
      </c>
      <c r="G81" s="4"/>
      <c r="H81" s="1"/>
    </row>
    <row r="82" spans="2:8" x14ac:dyDescent="0.35">
      <c r="B82" s="1" t="s">
        <v>129</v>
      </c>
      <c r="C82" s="17" t="s">
        <v>171</v>
      </c>
      <c r="D82" s="3">
        <f t="shared" si="0"/>
        <v>65</v>
      </c>
      <c r="E82" s="5" t="s">
        <v>172</v>
      </c>
      <c r="F82" s="1" t="s">
        <v>173</v>
      </c>
      <c r="G82" s="4"/>
      <c r="H82" s="1"/>
    </row>
    <row r="83" spans="2:8" x14ac:dyDescent="0.35">
      <c r="B83" s="1" t="s">
        <v>129</v>
      </c>
      <c r="C83" s="17" t="s">
        <v>171</v>
      </c>
      <c r="D83" s="3">
        <f t="shared" si="0"/>
        <v>66</v>
      </c>
      <c r="E83" s="5" t="s">
        <v>174</v>
      </c>
      <c r="F83" s="1" t="s">
        <v>175</v>
      </c>
      <c r="G83" s="4"/>
      <c r="H83" s="1"/>
    </row>
    <row r="84" spans="2:8" x14ac:dyDescent="0.35">
      <c r="B84" s="1" t="s">
        <v>129</v>
      </c>
      <c r="C84" s="17" t="s">
        <v>171</v>
      </c>
      <c r="D84" s="3">
        <f t="shared" si="0"/>
        <v>67</v>
      </c>
      <c r="E84" s="5" t="s">
        <v>176</v>
      </c>
      <c r="F84" s="1" t="s">
        <v>177</v>
      </c>
      <c r="G84" s="4"/>
      <c r="H84" s="1"/>
    </row>
    <row r="85" spans="2:8" x14ac:dyDescent="0.35">
      <c r="B85" s="1" t="s">
        <v>129</v>
      </c>
      <c r="C85" s="17" t="s">
        <v>178</v>
      </c>
      <c r="D85" s="3">
        <f t="shared" si="0"/>
        <v>68</v>
      </c>
      <c r="E85" s="5" t="s">
        <v>179</v>
      </c>
      <c r="F85" s="1" t="s">
        <v>180</v>
      </c>
      <c r="G85" s="4"/>
      <c r="H85" s="1"/>
    </row>
    <row r="86" spans="2:8" ht="22" x14ac:dyDescent="0.35">
      <c r="B86" s="1" t="s">
        <v>129</v>
      </c>
      <c r="C86" s="17" t="s">
        <v>178</v>
      </c>
      <c r="D86" s="3">
        <f t="shared" si="0"/>
        <v>69</v>
      </c>
      <c r="E86" s="5" t="s">
        <v>181</v>
      </c>
      <c r="F86" s="1" t="s">
        <v>182</v>
      </c>
      <c r="G86" s="4"/>
      <c r="H86" s="1"/>
    </row>
    <row r="87" spans="2:8" ht="22" x14ac:dyDescent="0.35">
      <c r="B87" s="1" t="s">
        <v>129</v>
      </c>
      <c r="C87" s="17" t="s">
        <v>178</v>
      </c>
      <c r="D87" s="3">
        <f t="shared" si="0"/>
        <v>70</v>
      </c>
      <c r="E87" s="5" t="s">
        <v>183</v>
      </c>
      <c r="F87" s="1" t="s">
        <v>184</v>
      </c>
      <c r="G87" s="4"/>
      <c r="H87" s="1"/>
    </row>
    <row r="88" spans="2:8" x14ac:dyDescent="0.35">
      <c r="B88" s="1" t="s">
        <v>129</v>
      </c>
      <c r="C88" s="17" t="s">
        <v>178</v>
      </c>
      <c r="D88" s="3">
        <f t="shared" si="0"/>
        <v>71</v>
      </c>
      <c r="E88" s="5" t="s">
        <v>185</v>
      </c>
      <c r="F88" s="1" t="s">
        <v>186</v>
      </c>
      <c r="G88" s="4"/>
      <c r="H88" s="1"/>
    </row>
    <row r="89" spans="2:8" x14ac:dyDescent="0.35">
      <c r="B89" s="1" t="s">
        <v>129</v>
      </c>
      <c r="C89" s="17" t="s">
        <v>178</v>
      </c>
      <c r="D89" s="3">
        <f t="shared" si="0"/>
        <v>72</v>
      </c>
      <c r="E89" s="5" t="s">
        <v>187</v>
      </c>
      <c r="F89" s="1" t="s">
        <v>188</v>
      </c>
      <c r="G89" s="4"/>
      <c r="H89" s="1"/>
    </row>
    <row r="90" spans="2:8" x14ac:dyDescent="0.35">
      <c r="B90" s="1" t="s">
        <v>129</v>
      </c>
      <c r="C90" s="17" t="s">
        <v>178</v>
      </c>
      <c r="D90" s="3">
        <f t="shared" si="0"/>
        <v>73</v>
      </c>
      <c r="E90" s="5" t="s">
        <v>189</v>
      </c>
      <c r="F90" s="1" t="s">
        <v>190</v>
      </c>
      <c r="G90" s="4"/>
      <c r="H90" s="1"/>
    </row>
    <row r="91" spans="2:8" x14ac:dyDescent="0.35">
      <c r="B91" s="1" t="s">
        <v>129</v>
      </c>
      <c r="C91" s="17" t="s">
        <v>178</v>
      </c>
      <c r="D91" s="3">
        <f t="shared" si="0"/>
        <v>74</v>
      </c>
      <c r="E91" s="5" t="s">
        <v>191</v>
      </c>
      <c r="F91" s="1" t="s">
        <v>192</v>
      </c>
      <c r="G91" s="4"/>
      <c r="H91" s="1"/>
    </row>
    <row r="92" spans="2:8" x14ac:dyDescent="0.35">
      <c r="B92" s="1" t="s">
        <v>129</v>
      </c>
      <c r="C92" s="17"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I82"/>
  <sheetViews>
    <sheetView zoomScaleNormal="100" workbookViewId="0">
      <selection activeCell="D68" sqref="D68"/>
    </sheetView>
  </sheetViews>
  <sheetFormatPr baseColWidth="10" defaultColWidth="11.453125" defaultRowHeight="14.5" x14ac:dyDescent="0.35"/>
  <cols>
    <col min="1" max="1" width="24.81640625" customWidth="1"/>
    <col min="2" max="2" width="26" customWidth="1"/>
    <col min="3" max="9" width="19.26953125" customWidth="1"/>
  </cols>
  <sheetData>
    <row r="2" spans="1:9" ht="15" customHeight="1" x14ac:dyDescent="0.35">
      <c r="B2" s="87" t="s">
        <v>195</v>
      </c>
      <c r="C2" s="88"/>
      <c r="D2" s="88"/>
      <c r="E2" s="89"/>
      <c r="F2" s="84" t="s">
        <v>196</v>
      </c>
      <c r="G2" s="85"/>
      <c r="H2" s="85"/>
      <c r="I2" s="86"/>
    </row>
    <row r="3" spans="1:9" ht="50.25" customHeight="1" x14ac:dyDescent="0.35">
      <c r="A3" s="18"/>
      <c r="B3" s="22" t="s">
        <v>197</v>
      </c>
      <c r="C3" s="22" t="s">
        <v>198</v>
      </c>
      <c r="D3" s="22" t="s">
        <v>199</v>
      </c>
      <c r="E3" s="22" t="s">
        <v>200</v>
      </c>
      <c r="F3" s="23" t="s">
        <v>201</v>
      </c>
      <c r="G3" s="23" t="s">
        <v>202</v>
      </c>
      <c r="H3" s="23" t="s">
        <v>203</v>
      </c>
      <c r="I3" s="24" t="s">
        <v>204</v>
      </c>
    </row>
    <row r="4" spans="1:9" x14ac:dyDescent="0.35">
      <c r="A4" s="21" t="s">
        <v>205</v>
      </c>
      <c r="B4" s="21" t="s">
        <v>206</v>
      </c>
      <c r="C4" s="21" t="s">
        <v>207</v>
      </c>
      <c r="D4" s="21" t="s">
        <v>208</v>
      </c>
      <c r="E4" s="21" t="s">
        <v>209</v>
      </c>
      <c r="F4" s="21" t="s">
        <v>210</v>
      </c>
      <c r="G4" s="21" t="s">
        <v>211</v>
      </c>
      <c r="H4" s="21" t="s">
        <v>212</v>
      </c>
      <c r="I4" s="21" t="s">
        <v>213</v>
      </c>
    </row>
    <row r="5" spans="1:9" hidden="1" x14ac:dyDescent="0.35">
      <c r="A5" s="19" t="s">
        <v>9</v>
      </c>
      <c r="B5" s="20"/>
      <c r="C5" s="20"/>
      <c r="D5" s="20"/>
      <c r="E5" s="20"/>
      <c r="F5" s="20"/>
      <c r="G5" s="20"/>
      <c r="H5" s="20"/>
      <c r="I5" s="20"/>
    </row>
    <row r="6" spans="1:9" hidden="1" x14ac:dyDescent="0.35">
      <c r="A6" s="5" t="s">
        <v>15</v>
      </c>
      <c r="B6" s="20"/>
      <c r="C6" s="20"/>
      <c r="D6" s="20"/>
      <c r="E6" s="20"/>
      <c r="F6" s="20"/>
      <c r="G6" s="20"/>
      <c r="H6" s="20"/>
      <c r="I6" s="20"/>
    </row>
    <row r="7" spans="1:9" hidden="1" x14ac:dyDescent="0.35">
      <c r="A7" s="19" t="s">
        <v>17</v>
      </c>
      <c r="B7" s="20"/>
      <c r="C7" s="20"/>
      <c r="D7" s="20"/>
      <c r="E7" s="20"/>
      <c r="F7" s="20"/>
      <c r="G7" s="20"/>
      <c r="H7" s="20"/>
      <c r="I7" s="20"/>
    </row>
    <row r="8" spans="1:9" ht="21" hidden="1" x14ac:dyDescent="0.35">
      <c r="A8" s="19" t="s">
        <v>23</v>
      </c>
      <c r="B8" s="20"/>
      <c r="C8" s="20"/>
      <c r="D8" s="20"/>
      <c r="E8" s="20"/>
      <c r="F8" s="20"/>
      <c r="G8" s="20"/>
      <c r="H8" s="20"/>
      <c r="I8" s="20"/>
    </row>
    <row r="9" spans="1:9" ht="21" hidden="1" x14ac:dyDescent="0.35">
      <c r="A9" s="19" t="s">
        <v>29</v>
      </c>
      <c r="B9" s="20"/>
      <c r="C9" s="20"/>
      <c r="D9" s="20"/>
      <c r="E9" s="20"/>
      <c r="F9" s="20"/>
      <c r="G9" s="20"/>
      <c r="H9" s="20"/>
      <c r="I9" s="20"/>
    </row>
    <row r="10" spans="1:9" ht="21" hidden="1" x14ac:dyDescent="0.35">
      <c r="A10" s="19" t="s">
        <v>35</v>
      </c>
      <c r="B10" s="20"/>
      <c r="C10" s="20"/>
      <c r="D10" s="20"/>
      <c r="E10" s="20"/>
      <c r="F10" s="20"/>
      <c r="G10" s="20"/>
      <c r="H10" s="20"/>
      <c r="I10" s="20"/>
    </row>
    <row r="11" spans="1:9" ht="22" hidden="1" x14ac:dyDescent="0.35">
      <c r="A11" s="5" t="s">
        <v>41</v>
      </c>
      <c r="B11" s="20"/>
      <c r="C11" s="20"/>
      <c r="D11" s="20"/>
      <c r="E11" s="20"/>
      <c r="F11" s="20"/>
      <c r="G11" s="20"/>
      <c r="H11" s="20"/>
      <c r="I11" s="20"/>
    </row>
    <row r="12" spans="1:9" hidden="1" x14ac:dyDescent="0.35">
      <c r="A12" s="5" t="s">
        <v>44</v>
      </c>
      <c r="B12" s="20"/>
      <c r="C12" s="20"/>
      <c r="D12" s="20"/>
      <c r="E12" s="20"/>
      <c r="F12" s="20"/>
      <c r="G12" s="20"/>
      <c r="H12" s="20"/>
      <c r="I12" s="20"/>
    </row>
    <row r="13" spans="1:9" hidden="1" x14ac:dyDescent="0.35">
      <c r="A13" s="5" t="s">
        <v>46</v>
      </c>
      <c r="B13" s="20"/>
      <c r="C13" s="20"/>
      <c r="D13" s="20"/>
      <c r="E13" s="20"/>
      <c r="F13" s="20"/>
      <c r="G13" s="20"/>
      <c r="H13" s="20"/>
      <c r="I13" s="20"/>
    </row>
    <row r="14" spans="1:9" ht="15" hidden="1" customHeight="1" x14ac:dyDescent="0.35">
      <c r="A14" s="5" t="s">
        <v>48</v>
      </c>
      <c r="B14" s="20"/>
      <c r="C14" s="20"/>
      <c r="D14" s="20"/>
      <c r="E14" s="20"/>
      <c r="F14" s="20"/>
      <c r="G14" s="20"/>
      <c r="H14" s="20"/>
      <c r="I14" s="20"/>
    </row>
    <row r="15" spans="1:9" hidden="1" x14ac:dyDescent="0.35">
      <c r="A15" s="5" t="s">
        <v>51</v>
      </c>
      <c r="B15" s="20"/>
      <c r="C15" s="20"/>
      <c r="D15" s="20"/>
      <c r="E15" s="20"/>
      <c r="F15" s="20"/>
      <c r="G15" s="20"/>
      <c r="H15" s="20"/>
      <c r="I15" s="20"/>
    </row>
    <row r="16" spans="1:9" hidden="1" x14ac:dyDescent="0.35">
      <c r="A16" s="5" t="s">
        <v>53</v>
      </c>
      <c r="B16" s="20"/>
      <c r="C16" s="20"/>
      <c r="D16" s="20"/>
      <c r="E16" s="20"/>
      <c r="F16" s="20"/>
      <c r="G16" s="20"/>
      <c r="H16" s="20"/>
      <c r="I16" s="20"/>
    </row>
    <row r="17" spans="1:9" hidden="1" x14ac:dyDescent="0.35">
      <c r="A17" s="5" t="s">
        <v>57</v>
      </c>
      <c r="B17" s="20"/>
      <c r="C17" s="20"/>
      <c r="D17" s="20"/>
      <c r="E17" s="20"/>
      <c r="F17" s="20"/>
      <c r="G17" s="20"/>
      <c r="H17" s="20"/>
      <c r="I17" s="20"/>
    </row>
    <row r="18" spans="1:9" ht="15" hidden="1" customHeight="1" x14ac:dyDescent="0.35">
      <c r="A18" s="5" t="s">
        <v>59</v>
      </c>
      <c r="B18" s="20"/>
      <c r="C18" s="20"/>
      <c r="D18" s="20"/>
      <c r="E18" s="20"/>
      <c r="F18" s="20"/>
      <c r="G18" s="20"/>
      <c r="H18" s="20"/>
      <c r="I18" s="20"/>
    </row>
    <row r="19" spans="1:9" hidden="1" x14ac:dyDescent="0.35">
      <c r="A19" s="5" t="s">
        <v>61</v>
      </c>
      <c r="B19" s="20"/>
      <c r="C19" s="20"/>
      <c r="D19" s="20"/>
      <c r="E19" s="20"/>
      <c r="F19" s="20"/>
      <c r="G19" s="20"/>
      <c r="H19" s="20"/>
      <c r="I19" s="20"/>
    </row>
    <row r="20" spans="1:9" ht="22" hidden="1" x14ac:dyDescent="0.35">
      <c r="A20" s="5" t="s">
        <v>63</v>
      </c>
      <c r="B20" s="20"/>
      <c r="C20" s="20"/>
      <c r="D20" s="20"/>
      <c r="E20" s="20"/>
      <c r="F20" s="20"/>
      <c r="G20" s="20"/>
      <c r="H20" s="20"/>
      <c r="I20" s="20"/>
    </row>
    <row r="21" spans="1:9" hidden="1" x14ac:dyDescent="0.35">
      <c r="A21" s="5" t="s">
        <v>65</v>
      </c>
      <c r="B21" s="20"/>
      <c r="C21" s="20"/>
      <c r="D21" s="20"/>
      <c r="E21" s="20"/>
      <c r="F21" s="20"/>
      <c r="G21" s="20"/>
      <c r="H21" s="20"/>
      <c r="I21" s="20"/>
    </row>
    <row r="22" spans="1:9" ht="15" hidden="1" customHeight="1" x14ac:dyDescent="0.35">
      <c r="A22" s="5" t="s">
        <v>67</v>
      </c>
      <c r="B22" s="20"/>
      <c r="C22" s="20"/>
      <c r="D22" s="20"/>
      <c r="E22" s="20"/>
      <c r="F22" s="20"/>
      <c r="G22" s="20"/>
      <c r="H22" s="20"/>
      <c r="I22" s="20"/>
    </row>
    <row r="23" spans="1:9" ht="22" hidden="1" x14ac:dyDescent="0.35">
      <c r="A23" s="5" t="s">
        <v>70</v>
      </c>
      <c r="B23" s="20"/>
      <c r="C23" s="20"/>
      <c r="D23" s="20"/>
      <c r="E23" s="20"/>
      <c r="F23" s="20"/>
      <c r="G23" s="20"/>
      <c r="H23" s="20"/>
      <c r="I23" s="20"/>
    </row>
    <row r="24" spans="1:9" hidden="1" x14ac:dyDescent="0.35">
      <c r="A24" s="5" t="s">
        <v>72</v>
      </c>
      <c r="B24" s="20"/>
      <c r="C24" s="20"/>
      <c r="D24" s="20"/>
      <c r="E24" s="20"/>
      <c r="F24" s="20"/>
      <c r="G24" s="20"/>
      <c r="H24" s="20"/>
      <c r="I24" s="20"/>
    </row>
    <row r="25" spans="1:9" hidden="1" x14ac:dyDescent="0.35">
      <c r="A25" s="5" t="s">
        <v>74</v>
      </c>
      <c r="B25" s="20"/>
      <c r="C25" s="20"/>
      <c r="D25" s="20"/>
      <c r="E25" s="20"/>
      <c r="F25" s="20"/>
      <c r="G25" s="20"/>
      <c r="H25" s="20"/>
      <c r="I25" s="20"/>
    </row>
    <row r="26" spans="1:9" ht="22" hidden="1" x14ac:dyDescent="0.35">
      <c r="A26" s="5" t="s">
        <v>77</v>
      </c>
      <c r="B26" s="20"/>
      <c r="C26" s="20"/>
      <c r="D26" s="20"/>
      <c r="E26" s="20"/>
      <c r="F26" s="20"/>
      <c r="G26" s="20"/>
      <c r="H26" s="20"/>
      <c r="I26" s="20"/>
    </row>
    <row r="27" spans="1:9" ht="22" hidden="1" x14ac:dyDescent="0.35">
      <c r="A27" s="5" t="s">
        <v>79</v>
      </c>
      <c r="B27" s="20"/>
      <c r="C27" s="20"/>
      <c r="D27" s="20"/>
      <c r="E27" s="20"/>
      <c r="F27" s="20"/>
      <c r="G27" s="20"/>
      <c r="H27" s="20"/>
      <c r="I27" s="20"/>
    </row>
    <row r="28" spans="1:9" ht="22" hidden="1" x14ac:dyDescent="0.35">
      <c r="A28" s="5" t="s">
        <v>81</v>
      </c>
      <c r="B28" s="20"/>
      <c r="C28" s="20"/>
      <c r="D28" s="20"/>
      <c r="E28" s="20"/>
      <c r="F28" s="20"/>
      <c r="G28" s="20"/>
      <c r="H28" s="20"/>
      <c r="I28" s="20"/>
    </row>
    <row r="29" spans="1:9" ht="22" hidden="1" x14ac:dyDescent="0.35">
      <c r="A29" s="5" t="s">
        <v>214</v>
      </c>
      <c r="B29" s="20"/>
      <c r="C29" s="20"/>
      <c r="D29" s="20"/>
      <c r="E29" s="20"/>
      <c r="F29" s="20"/>
      <c r="G29" s="20"/>
      <c r="H29" s="20"/>
      <c r="I29" s="20"/>
    </row>
    <row r="30" spans="1:9" hidden="1" x14ac:dyDescent="0.35">
      <c r="A30" s="5" t="s">
        <v>85</v>
      </c>
      <c r="B30" s="20"/>
      <c r="C30" s="20"/>
      <c r="D30" s="20"/>
      <c r="E30" s="20"/>
      <c r="F30" s="20"/>
      <c r="G30" s="20"/>
      <c r="H30" s="20"/>
      <c r="I30" s="20"/>
    </row>
    <row r="31" spans="1:9" ht="32.5" hidden="1" x14ac:dyDescent="0.35">
      <c r="A31" s="5" t="s">
        <v>90</v>
      </c>
      <c r="B31" s="20"/>
      <c r="C31" s="20"/>
      <c r="D31" s="20"/>
      <c r="E31" s="20"/>
      <c r="F31" s="20"/>
      <c r="G31" s="20"/>
      <c r="H31" s="20"/>
      <c r="I31" s="20"/>
    </row>
    <row r="32" spans="1:9" ht="32.5" hidden="1" x14ac:dyDescent="0.35">
      <c r="A32" s="5" t="s">
        <v>93</v>
      </c>
      <c r="B32" s="20"/>
      <c r="C32" s="20"/>
      <c r="D32" s="20"/>
      <c r="E32" s="20"/>
      <c r="F32" s="20"/>
      <c r="G32" s="20"/>
      <c r="H32" s="20"/>
      <c r="I32" s="20"/>
    </row>
    <row r="33" spans="1:9" ht="53.5" hidden="1" x14ac:dyDescent="0.35">
      <c r="A33" s="5" t="s">
        <v>95</v>
      </c>
      <c r="B33" s="20"/>
      <c r="C33" s="20"/>
      <c r="D33" s="20"/>
      <c r="E33" s="20"/>
      <c r="F33" s="20"/>
      <c r="G33" s="20"/>
      <c r="H33" s="20"/>
      <c r="I33" s="20"/>
    </row>
    <row r="34" spans="1:9" ht="22" hidden="1" x14ac:dyDescent="0.35">
      <c r="A34" s="5" t="s">
        <v>97</v>
      </c>
      <c r="B34" s="20"/>
      <c r="C34" s="20"/>
      <c r="D34" s="20"/>
      <c r="E34" s="20"/>
      <c r="F34" s="20"/>
      <c r="G34" s="20"/>
      <c r="H34" s="20"/>
      <c r="I34" s="20"/>
    </row>
    <row r="35" spans="1:9" hidden="1" x14ac:dyDescent="0.35">
      <c r="A35" s="5" t="s">
        <v>99</v>
      </c>
      <c r="B35" s="20"/>
      <c r="C35" s="20"/>
      <c r="D35" s="20"/>
      <c r="E35" s="20"/>
      <c r="F35" s="20"/>
      <c r="G35" s="20"/>
      <c r="H35" s="20"/>
      <c r="I35" s="20"/>
    </row>
    <row r="36" spans="1:9" ht="22" hidden="1" x14ac:dyDescent="0.35">
      <c r="A36" s="5" t="s">
        <v>102</v>
      </c>
      <c r="B36" s="20"/>
      <c r="C36" s="20"/>
      <c r="D36" s="20"/>
      <c r="E36" s="20"/>
      <c r="F36" s="20"/>
      <c r="G36" s="20"/>
      <c r="H36" s="20"/>
      <c r="I36" s="20"/>
    </row>
    <row r="37" spans="1:9" hidden="1" x14ac:dyDescent="0.35">
      <c r="A37" s="5" t="s">
        <v>105</v>
      </c>
      <c r="B37" s="20"/>
      <c r="C37" s="20"/>
      <c r="D37" s="20"/>
      <c r="E37" s="20"/>
      <c r="F37" s="20"/>
      <c r="G37" s="20"/>
      <c r="H37" s="20"/>
      <c r="I37" s="20"/>
    </row>
    <row r="38" spans="1:9" ht="22" hidden="1" x14ac:dyDescent="0.35">
      <c r="A38" s="5" t="s">
        <v>107</v>
      </c>
      <c r="B38" s="20"/>
      <c r="C38" s="20"/>
      <c r="D38" s="20"/>
      <c r="E38" s="20"/>
      <c r="F38" s="20"/>
      <c r="G38" s="20"/>
      <c r="H38" s="20"/>
      <c r="I38" s="20"/>
    </row>
    <row r="39" spans="1:9" hidden="1" x14ac:dyDescent="0.35">
      <c r="A39" s="5" t="s">
        <v>109</v>
      </c>
      <c r="B39" s="20"/>
      <c r="C39" s="20"/>
      <c r="D39" s="20"/>
      <c r="E39" s="20"/>
      <c r="F39" s="20"/>
      <c r="G39" s="20"/>
      <c r="H39" s="20"/>
      <c r="I39" s="20"/>
    </row>
    <row r="40" spans="1:9" hidden="1" x14ac:dyDescent="0.35">
      <c r="A40" s="5" t="s">
        <v>111</v>
      </c>
      <c r="B40" s="20"/>
      <c r="C40" s="20"/>
      <c r="D40" s="20"/>
      <c r="E40" s="20"/>
      <c r="F40" s="20"/>
      <c r="G40" s="20"/>
      <c r="H40" s="20"/>
      <c r="I40" s="20"/>
    </row>
    <row r="41" spans="1:9" ht="22" hidden="1" x14ac:dyDescent="0.35">
      <c r="A41" s="5" t="s">
        <v>113</v>
      </c>
      <c r="B41" s="20"/>
      <c r="C41" s="20"/>
      <c r="D41" s="20"/>
      <c r="E41" s="20"/>
      <c r="F41" s="20"/>
      <c r="G41" s="20"/>
      <c r="H41" s="20"/>
      <c r="I41" s="20"/>
    </row>
    <row r="42" spans="1:9" hidden="1" x14ac:dyDescent="0.35">
      <c r="A42" s="5" t="s">
        <v>115</v>
      </c>
      <c r="B42" s="20"/>
      <c r="C42" s="20"/>
      <c r="D42" s="20"/>
      <c r="E42" s="20"/>
      <c r="F42" s="20"/>
      <c r="G42" s="20"/>
      <c r="H42" s="20"/>
      <c r="I42" s="20"/>
    </row>
    <row r="43" spans="1:9" hidden="1" x14ac:dyDescent="0.35">
      <c r="A43" s="5" t="s">
        <v>117</v>
      </c>
      <c r="B43" s="20"/>
      <c r="C43" s="20"/>
      <c r="D43" s="20"/>
      <c r="E43" s="20"/>
      <c r="F43" s="20"/>
      <c r="G43" s="20"/>
      <c r="H43" s="20"/>
      <c r="I43" s="20"/>
    </row>
    <row r="44" spans="1:9" hidden="1" x14ac:dyDescent="0.35">
      <c r="A44" s="5" t="s">
        <v>119</v>
      </c>
      <c r="B44" s="20"/>
      <c r="C44" s="20"/>
      <c r="D44" s="20"/>
      <c r="E44" s="20"/>
      <c r="F44" s="20"/>
      <c r="G44" s="20"/>
      <c r="H44" s="20"/>
      <c r="I44" s="20"/>
    </row>
    <row r="45" spans="1:9" ht="22" hidden="1" x14ac:dyDescent="0.35">
      <c r="A45" s="5" t="s">
        <v>121</v>
      </c>
      <c r="B45" s="20"/>
      <c r="C45" s="20"/>
      <c r="D45" s="20"/>
      <c r="E45" s="20"/>
      <c r="F45" s="20"/>
      <c r="G45" s="20"/>
      <c r="H45" s="20"/>
      <c r="I45" s="20"/>
    </row>
    <row r="46" spans="1:9" hidden="1" x14ac:dyDescent="0.35">
      <c r="A46" s="5" t="s">
        <v>123</v>
      </c>
      <c r="B46" s="20"/>
      <c r="C46" s="20"/>
      <c r="D46" s="20"/>
      <c r="E46" s="20"/>
      <c r="F46" s="20"/>
      <c r="G46" s="20"/>
      <c r="H46" s="20"/>
      <c r="I46" s="20"/>
    </row>
    <row r="47" spans="1:9" ht="22" hidden="1" x14ac:dyDescent="0.35">
      <c r="A47" s="5" t="s">
        <v>125</v>
      </c>
      <c r="B47" s="20"/>
      <c r="C47" s="20"/>
      <c r="D47" s="20"/>
      <c r="E47" s="20"/>
      <c r="F47" s="20"/>
      <c r="G47" s="20"/>
      <c r="H47" s="20"/>
      <c r="I47" s="20"/>
    </row>
    <row r="48" spans="1:9" hidden="1" x14ac:dyDescent="0.35">
      <c r="A48" s="5" t="s">
        <v>127</v>
      </c>
      <c r="B48" s="20"/>
      <c r="C48" s="20"/>
      <c r="D48" s="20"/>
      <c r="E48" s="20"/>
      <c r="F48" s="20"/>
      <c r="G48" s="20"/>
      <c r="H48" s="20"/>
      <c r="I48" s="20"/>
    </row>
    <row r="49" spans="1:9" hidden="1" x14ac:dyDescent="0.35">
      <c r="A49" s="5" t="s">
        <v>131</v>
      </c>
      <c r="B49" s="20"/>
      <c r="C49" s="20"/>
      <c r="D49" s="20"/>
      <c r="E49" s="20"/>
      <c r="F49" s="20"/>
      <c r="G49" s="20"/>
      <c r="H49" s="20"/>
      <c r="I49" s="20"/>
    </row>
    <row r="50" spans="1:9" ht="22" hidden="1" x14ac:dyDescent="0.35">
      <c r="A50" s="5" t="s">
        <v>133</v>
      </c>
      <c r="B50" s="20"/>
      <c r="C50" s="20"/>
      <c r="D50" s="20"/>
      <c r="E50" s="20"/>
      <c r="F50" s="20"/>
      <c r="G50" s="20"/>
      <c r="H50" s="20"/>
      <c r="I50" s="20"/>
    </row>
    <row r="51" spans="1:9" hidden="1" x14ac:dyDescent="0.35">
      <c r="A51" s="5" t="s">
        <v>135</v>
      </c>
      <c r="B51" s="20"/>
      <c r="C51" s="20"/>
      <c r="D51" s="20"/>
      <c r="E51" s="20"/>
      <c r="F51" s="20"/>
      <c r="G51" s="20"/>
      <c r="H51" s="20"/>
      <c r="I51" s="20"/>
    </row>
    <row r="52" spans="1:9" hidden="1" x14ac:dyDescent="0.35">
      <c r="A52" s="5" t="s">
        <v>137</v>
      </c>
      <c r="B52" s="20"/>
      <c r="C52" s="20"/>
      <c r="D52" s="20"/>
      <c r="E52" s="20"/>
      <c r="F52" s="20"/>
      <c r="G52" s="20"/>
      <c r="H52" s="20"/>
      <c r="I52" s="20"/>
    </row>
    <row r="53" spans="1:9" hidden="1" x14ac:dyDescent="0.35">
      <c r="A53" s="5" t="s">
        <v>139</v>
      </c>
      <c r="B53" s="20"/>
      <c r="C53" s="20"/>
      <c r="D53" s="20"/>
      <c r="E53" s="20"/>
      <c r="F53" s="20"/>
      <c r="G53" s="20"/>
      <c r="H53" s="20"/>
      <c r="I53" s="20"/>
    </row>
    <row r="54" spans="1:9" ht="22" hidden="1" x14ac:dyDescent="0.35">
      <c r="A54" s="5" t="s">
        <v>141</v>
      </c>
      <c r="B54" s="20"/>
      <c r="C54" s="20"/>
      <c r="D54" s="20"/>
      <c r="E54" s="20"/>
      <c r="F54" s="20"/>
      <c r="G54" s="20"/>
      <c r="H54" s="20"/>
      <c r="I54" s="20"/>
    </row>
    <row r="55" spans="1:9" hidden="1" x14ac:dyDescent="0.35">
      <c r="A55" s="5" t="s">
        <v>143</v>
      </c>
      <c r="B55" s="20"/>
      <c r="C55" s="20"/>
      <c r="D55" s="20"/>
      <c r="E55" s="20"/>
      <c r="F55" s="20"/>
      <c r="G55" s="20"/>
      <c r="H55" s="20"/>
      <c r="I55" s="20"/>
    </row>
    <row r="56" spans="1:9" hidden="1" x14ac:dyDescent="0.35">
      <c r="A56" s="5" t="s">
        <v>145</v>
      </c>
      <c r="B56" s="20"/>
      <c r="C56" s="20"/>
      <c r="D56" s="20"/>
      <c r="E56" s="20"/>
      <c r="F56" s="20"/>
      <c r="G56" s="20"/>
      <c r="H56" s="20"/>
      <c r="I56" s="20"/>
    </row>
    <row r="57" spans="1:9" hidden="1" x14ac:dyDescent="0.35">
      <c r="A57" s="5" t="s">
        <v>147</v>
      </c>
      <c r="B57" s="20"/>
      <c r="C57" s="20"/>
      <c r="D57" s="20"/>
      <c r="E57" s="20"/>
      <c r="F57" s="20"/>
      <c r="G57" s="20"/>
      <c r="H57" s="20"/>
      <c r="I57" s="20"/>
    </row>
    <row r="58" spans="1:9" ht="22" hidden="1" x14ac:dyDescent="0.35">
      <c r="A58" s="5" t="s">
        <v>150</v>
      </c>
      <c r="B58" s="20"/>
      <c r="C58" s="20"/>
      <c r="D58" s="20"/>
      <c r="E58" s="20"/>
      <c r="F58" s="20"/>
      <c r="G58" s="20"/>
      <c r="H58" s="20"/>
      <c r="I58" s="20"/>
    </row>
    <row r="59" spans="1:9" ht="22" hidden="1" x14ac:dyDescent="0.35">
      <c r="A59" s="5" t="s">
        <v>152</v>
      </c>
      <c r="B59" s="20"/>
      <c r="C59" s="20"/>
      <c r="D59" s="20"/>
      <c r="E59" s="20"/>
      <c r="F59" s="20"/>
      <c r="G59" s="20"/>
      <c r="H59" s="20"/>
      <c r="I59" s="20"/>
    </row>
    <row r="60" spans="1:9" ht="22" hidden="1" x14ac:dyDescent="0.35">
      <c r="A60" s="5" t="s">
        <v>154</v>
      </c>
      <c r="B60" s="20"/>
      <c r="C60" s="20"/>
      <c r="D60" s="20"/>
      <c r="E60" s="20"/>
      <c r="F60" s="20"/>
      <c r="G60" s="20"/>
      <c r="H60" s="20"/>
      <c r="I60" s="20"/>
    </row>
    <row r="61" spans="1:9" hidden="1" x14ac:dyDescent="0.35">
      <c r="A61" s="5" t="s">
        <v>156</v>
      </c>
      <c r="B61" s="20"/>
      <c r="C61" s="20"/>
      <c r="D61" s="20"/>
      <c r="E61" s="20"/>
      <c r="F61" s="20"/>
      <c r="G61" s="20"/>
      <c r="H61" s="20"/>
      <c r="I61" s="20"/>
    </row>
    <row r="62" spans="1:9" hidden="1" x14ac:dyDescent="0.35">
      <c r="A62" s="5" t="s">
        <v>159</v>
      </c>
      <c r="B62" s="20"/>
      <c r="C62" s="20"/>
      <c r="D62" s="20"/>
      <c r="E62" s="20"/>
      <c r="F62" s="20"/>
      <c r="G62" s="20"/>
      <c r="H62" s="20"/>
      <c r="I62" s="20"/>
    </row>
    <row r="63" spans="1:9" hidden="1" x14ac:dyDescent="0.35">
      <c r="A63" s="5" t="s">
        <v>161</v>
      </c>
      <c r="B63" s="20"/>
      <c r="C63" s="20"/>
      <c r="D63" s="20"/>
      <c r="E63" s="20"/>
      <c r="F63" s="20"/>
      <c r="G63" s="20"/>
      <c r="H63" s="20"/>
      <c r="I63" s="20"/>
    </row>
    <row r="64" spans="1:9" hidden="1" x14ac:dyDescent="0.35">
      <c r="A64" s="5" t="s">
        <v>163</v>
      </c>
      <c r="B64" s="20"/>
      <c r="C64" s="20"/>
      <c r="D64" s="20"/>
      <c r="E64" s="20"/>
      <c r="F64" s="20"/>
      <c r="G64" s="20"/>
      <c r="H64" s="20"/>
      <c r="I64" s="20"/>
    </row>
    <row r="65" spans="1:9" ht="22" hidden="1" x14ac:dyDescent="0.35">
      <c r="A65" s="5" t="s">
        <v>165</v>
      </c>
      <c r="B65" s="20"/>
      <c r="C65" s="20"/>
      <c r="D65" s="20"/>
      <c r="E65" s="20"/>
      <c r="F65" s="20"/>
      <c r="G65" s="20"/>
      <c r="H65" s="20"/>
      <c r="I65" s="20"/>
    </row>
    <row r="66" spans="1:9" hidden="1" x14ac:dyDescent="0.35">
      <c r="A66" s="5" t="s">
        <v>167</v>
      </c>
      <c r="B66" s="20"/>
      <c r="C66" s="20"/>
      <c r="D66" s="20"/>
      <c r="E66" s="20"/>
      <c r="F66" s="20"/>
      <c r="G66" s="20"/>
      <c r="H66" s="20"/>
      <c r="I66" s="20"/>
    </row>
    <row r="67" spans="1:9" hidden="1" x14ac:dyDescent="0.35">
      <c r="A67" s="5" t="s">
        <v>169</v>
      </c>
      <c r="B67" s="20"/>
      <c r="C67" s="20"/>
      <c r="D67" s="20"/>
      <c r="E67" s="20"/>
      <c r="F67" s="20"/>
      <c r="G67" s="20"/>
      <c r="H67" s="20"/>
      <c r="I67" s="20"/>
    </row>
    <row r="68" spans="1:9" ht="409.5" x14ac:dyDescent="0.35">
      <c r="A68" s="66" t="s">
        <v>172</v>
      </c>
      <c r="B68" s="65" t="s">
        <v>318</v>
      </c>
      <c r="C68" s="65" t="s">
        <v>319</v>
      </c>
      <c r="D68" s="65" t="s">
        <v>320</v>
      </c>
      <c r="E68" s="65" t="s">
        <v>321</v>
      </c>
      <c r="F68" s="65" t="s">
        <v>322</v>
      </c>
      <c r="G68" s="65" t="s">
        <v>323</v>
      </c>
      <c r="H68" s="65" t="s">
        <v>324</v>
      </c>
      <c r="I68" s="65" t="s">
        <v>325</v>
      </c>
    </row>
    <row r="69" spans="1:9" hidden="1" x14ac:dyDescent="0.35">
      <c r="A69" s="5" t="s">
        <v>174</v>
      </c>
      <c r="B69" s="20"/>
      <c r="C69" s="20"/>
      <c r="D69" s="20"/>
      <c r="E69" s="20"/>
      <c r="F69" s="20"/>
      <c r="G69" s="20"/>
      <c r="H69" s="20"/>
      <c r="I69" s="20"/>
    </row>
    <row r="70" spans="1:9" hidden="1" x14ac:dyDescent="0.35">
      <c r="A70" s="5" t="s">
        <v>176</v>
      </c>
      <c r="B70" s="20"/>
      <c r="C70" s="20"/>
      <c r="D70" s="20"/>
      <c r="E70" s="20"/>
      <c r="F70" s="20"/>
      <c r="G70" s="20"/>
      <c r="H70" s="20"/>
      <c r="I70" s="20"/>
    </row>
    <row r="71" spans="1:9" hidden="1" x14ac:dyDescent="0.35">
      <c r="A71" s="5" t="s">
        <v>179</v>
      </c>
      <c r="B71" s="20"/>
      <c r="C71" s="20"/>
      <c r="D71" s="20"/>
      <c r="E71" s="20"/>
      <c r="F71" s="20"/>
      <c r="G71" s="20"/>
      <c r="H71" s="20"/>
      <c r="I71" s="20"/>
    </row>
    <row r="72" spans="1:9" hidden="1" x14ac:dyDescent="0.35">
      <c r="A72" s="5" t="s">
        <v>181</v>
      </c>
      <c r="B72" s="20"/>
      <c r="C72" s="20"/>
      <c r="D72" s="20"/>
      <c r="E72" s="20"/>
      <c r="F72" s="20"/>
      <c r="G72" s="20"/>
      <c r="H72" s="20"/>
      <c r="I72" s="20"/>
    </row>
    <row r="73" spans="1:9" ht="22" hidden="1" x14ac:dyDescent="0.35">
      <c r="A73" s="5" t="s">
        <v>183</v>
      </c>
      <c r="B73" s="20"/>
      <c r="C73" s="20"/>
      <c r="D73" s="20"/>
      <c r="E73" s="20"/>
      <c r="F73" s="20"/>
      <c r="G73" s="20"/>
      <c r="H73" s="20"/>
      <c r="I73" s="20"/>
    </row>
    <row r="74" spans="1:9" hidden="1" x14ac:dyDescent="0.35">
      <c r="A74" s="5" t="s">
        <v>185</v>
      </c>
      <c r="B74" s="20"/>
      <c r="C74" s="20"/>
      <c r="D74" s="20"/>
      <c r="E74" s="20"/>
      <c r="F74" s="20"/>
      <c r="G74" s="20"/>
      <c r="H74" s="20"/>
      <c r="I74" s="20"/>
    </row>
    <row r="75" spans="1:9" hidden="1" x14ac:dyDescent="0.35">
      <c r="A75" s="5" t="s">
        <v>187</v>
      </c>
      <c r="B75" s="20"/>
      <c r="C75" s="20"/>
      <c r="D75" s="20"/>
      <c r="E75" s="20"/>
      <c r="F75" s="20"/>
      <c r="G75" s="20"/>
      <c r="H75" s="20"/>
      <c r="I75" s="20"/>
    </row>
    <row r="76" spans="1:9" hidden="1" x14ac:dyDescent="0.35">
      <c r="A76" s="5" t="s">
        <v>189</v>
      </c>
      <c r="B76" s="20"/>
      <c r="C76" s="20"/>
      <c r="D76" s="20"/>
      <c r="E76" s="20"/>
      <c r="F76" s="20"/>
      <c r="G76" s="20"/>
      <c r="H76" s="20"/>
      <c r="I76" s="20"/>
    </row>
    <row r="77" spans="1:9" hidden="1" x14ac:dyDescent="0.35">
      <c r="A77" s="5" t="s">
        <v>191</v>
      </c>
      <c r="B77" s="20"/>
      <c r="C77" s="20"/>
      <c r="D77" s="20"/>
      <c r="E77" s="20"/>
      <c r="F77" s="20"/>
      <c r="G77" s="20"/>
      <c r="H77" s="20"/>
      <c r="I77" s="20"/>
    </row>
    <row r="78" spans="1:9" hidden="1" x14ac:dyDescent="0.35">
      <c r="A78" s="5" t="s">
        <v>193</v>
      </c>
      <c r="B78" s="20"/>
      <c r="C78" s="20"/>
      <c r="D78" s="20"/>
      <c r="E78" s="20"/>
      <c r="F78" s="20"/>
      <c r="G78" s="20"/>
      <c r="H78" s="20"/>
      <c r="I78" s="20"/>
    </row>
    <row r="82" spans="5:5" x14ac:dyDescent="0.35">
      <c r="E82" t="s">
        <v>317</v>
      </c>
    </row>
  </sheetData>
  <autoFilter ref="A4:I78" xr:uid="{00000000-0009-0000-0000-000001000000}">
    <filterColumn colId="0">
      <filters>
        <filter val="DEFENSA JURIDICA"/>
      </filters>
    </filterColumn>
  </autoFilter>
  <mergeCells count="2">
    <mergeCell ref="F2:I2"/>
    <mergeCell ref="B2:E2"/>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6"/>
  <sheetViews>
    <sheetView showGridLines="0" tabSelected="1" topLeftCell="AG12" zoomScale="86" zoomScaleNormal="86" workbookViewId="0">
      <selection activeCell="AT12" sqref="AT12:AT16"/>
    </sheetView>
  </sheetViews>
  <sheetFormatPr baseColWidth="10" defaultColWidth="11.453125" defaultRowHeight="14.5" x14ac:dyDescent="0.35"/>
  <cols>
    <col min="1" max="1" width="12.81640625" customWidth="1"/>
    <col min="2" max="2" width="8.26953125" customWidth="1"/>
    <col min="3" max="3" width="27.1796875" customWidth="1"/>
    <col min="4" max="4" width="23.26953125" customWidth="1"/>
    <col min="5" max="5" width="28.453125" customWidth="1"/>
    <col min="6" max="6" width="49.26953125" customWidth="1"/>
    <col min="7" max="7" width="20.7265625" customWidth="1"/>
    <col min="8" max="8" width="15.81640625" customWidth="1"/>
    <col min="9" max="9" width="19.54296875" customWidth="1"/>
    <col min="10" max="10" width="15.81640625" customWidth="1"/>
    <col min="11" max="11" width="10.26953125" customWidth="1"/>
    <col min="12" max="12" width="11.54296875" customWidth="1"/>
    <col min="13" max="13" width="7.453125" customWidth="1"/>
    <col min="14" max="14" width="16.54296875" customWidth="1"/>
    <col min="15" max="15" width="6.7265625" customWidth="1"/>
    <col min="16" max="16" width="12.1796875" customWidth="1"/>
    <col min="17" max="17" width="15.54296875" customWidth="1"/>
    <col min="18" max="18" width="13.453125" customWidth="1"/>
    <col min="19" max="19" width="7" customWidth="1"/>
    <col min="20" max="20" width="12.7265625" customWidth="1"/>
    <col min="21" max="21" width="8.26953125" customWidth="1"/>
    <col min="22" max="22" width="12.7265625" customWidth="1"/>
    <col min="23" max="23" width="8.453125" customWidth="1"/>
    <col min="24" max="24" width="17.54296875" customWidth="1"/>
    <col min="25" max="25" width="42.26953125" customWidth="1"/>
    <col min="26" max="26" width="21.81640625" customWidth="1"/>
    <col min="27" max="27" width="37.26953125" customWidth="1"/>
    <col min="28" max="28" width="9.81640625" customWidth="1"/>
    <col min="29" max="29" width="8.81640625" customWidth="1"/>
    <col min="30" max="30" width="13.7265625" customWidth="1"/>
    <col min="31" max="31" width="11.81640625" customWidth="1"/>
    <col min="32" max="32" width="12.54296875" customWidth="1"/>
    <col min="33" max="33" width="12.1796875" customWidth="1"/>
    <col min="34" max="34" width="9.1796875" customWidth="1"/>
    <col min="35" max="35" width="10.81640625" customWidth="1"/>
    <col min="36" max="36" width="8.7265625" customWidth="1"/>
    <col min="37" max="37" width="11.54296875" customWidth="1"/>
    <col min="38" max="38" width="9.453125" customWidth="1"/>
    <col min="39" max="39" width="8.453125" customWidth="1"/>
    <col min="40" max="40" width="7.81640625" customWidth="1"/>
    <col min="41" max="41" width="13.26953125" customWidth="1"/>
    <col min="42" max="42" width="7.7265625" customWidth="1"/>
    <col min="43" max="43" width="13.26953125" customWidth="1"/>
    <col min="44" max="44" width="12.7265625" customWidth="1"/>
    <col min="45" max="45" width="12" customWidth="1"/>
    <col min="46" max="47" width="17.26953125" customWidth="1"/>
    <col min="48" max="48" width="14.26953125" customWidth="1"/>
    <col min="49" max="49" width="12.26953125" customWidth="1"/>
    <col min="50" max="52" width="17.26953125" customWidth="1"/>
    <col min="53" max="54" width="22" customWidth="1"/>
    <col min="55" max="55" width="12.1796875" customWidth="1"/>
    <col min="61" max="61" width="54.1796875" customWidth="1"/>
    <col min="16338" max="16384" width="25.453125" customWidth="1"/>
  </cols>
  <sheetData>
    <row r="1" spans="1:61" s="7" customFormat="1" ht="16.5" customHeight="1" x14ac:dyDescent="0.25">
      <c r="A1" s="144"/>
      <c r="B1" s="144"/>
      <c r="C1" s="144"/>
      <c r="D1" s="156" t="s">
        <v>215</v>
      </c>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7" t="s">
        <v>216</v>
      </c>
      <c r="BC1" s="157"/>
      <c r="BI1" s="30" t="s">
        <v>217</v>
      </c>
    </row>
    <row r="2" spans="1:61" s="7" customFormat="1" ht="16.5" customHeight="1" x14ac:dyDescent="0.25">
      <c r="A2" s="144"/>
      <c r="B2" s="144"/>
      <c r="C2" s="144"/>
      <c r="D2" s="158" t="s">
        <v>218</v>
      </c>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60"/>
      <c r="BB2" s="157" t="s">
        <v>219</v>
      </c>
      <c r="BC2" s="157"/>
      <c r="BI2" s="30" t="s">
        <v>220</v>
      </c>
    </row>
    <row r="3" spans="1:61" s="7" customFormat="1" ht="16.5" customHeight="1" x14ac:dyDescent="0.25">
      <c r="A3" s="144"/>
      <c r="B3" s="144"/>
      <c r="C3" s="144"/>
      <c r="D3" s="158" t="s">
        <v>221</v>
      </c>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60"/>
      <c r="BB3" s="157" t="s">
        <v>222</v>
      </c>
      <c r="BC3" s="157"/>
      <c r="BI3" s="30" t="s">
        <v>223</v>
      </c>
    </row>
    <row r="4" spans="1:61" s="7" customFormat="1" ht="18" customHeight="1" x14ac:dyDescent="0.25">
      <c r="A4" s="144"/>
      <c r="B4" s="144"/>
      <c r="C4" s="144"/>
      <c r="D4" s="161" t="s">
        <v>224</v>
      </c>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3"/>
      <c r="BB4" s="157" t="s">
        <v>225</v>
      </c>
      <c r="BC4" s="157"/>
      <c r="BI4" s="30" t="s">
        <v>226</v>
      </c>
    </row>
    <row r="5" spans="1:61" s="8" customFormat="1" ht="41.25" customHeight="1" x14ac:dyDescent="0.35">
      <c r="A5" s="145" t="s">
        <v>227</v>
      </c>
      <c r="B5" s="146"/>
      <c r="C5" s="146"/>
      <c r="D5" s="168" t="s">
        <v>215</v>
      </c>
      <c r="E5" s="169"/>
      <c r="F5" s="45" t="s">
        <v>228</v>
      </c>
      <c r="G5" s="72" t="s">
        <v>357</v>
      </c>
      <c r="H5" s="45" t="s">
        <v>229</v>
      </c>
      <c r="I5" s="72" t="s">
        <v>358</v>
      </c>
      <c r="J5" s="45" t="s">
        <v>0</v>
      </c>
      <c r="K5" s="46" t="s">
        <v>359</v>
      </c>
      <c r="L5" s="178" t="s">
        <v>230</v>
      </c>
      <c r="M5" s="137"/>
      <c r="N5" s="34">
        <v>45672</v>
      </c>
      <c r="O5" s="43"/>
      <c r="P5" s="55"/>
      <c r="Q5" s="55"/>
      <c r="R5" s="55"/>
      <c r="S5" s="56"/>
      <c r="T5" s="56"/>
      <c r="U5" s="56"/>
      <c r="AS5" s="57"/>
      <c r="BB5" s="154"/>
      <c r="BC5" s="155"/>
      <c r="BI5" s="30" t="s">
        <v>231</v>
      </c>
    </row>
    <row r="6" spans="1:61" s="8" customFormat="1" ht="62.25" customHeight="1" x14ac:dyDescent="0.35">
      <c r="A6" s="147" t="s">
        <v>232</v>
      </c>
      <c r="B6" s="148"/>
      <c r="C6" s="149"/>
      <c r="D6" s="143" t="s">
        <v>326</v>
      </c>
      <c r="E6" s="143"/>
      <c r="F6" s="143"/>
      <c r="G6" s="143"/>
      <c r="H6" s="143"/>
      <c r="I6" s="143"/>
      <c r="J6" s="143"/>
      <c r="K6" s="143"/>
      <c r="L6" s="141" t="s">
        <v>233</v>
      </c>
      <c r="M6" s="142"/>
      <c r="N6" s="44">
        <v>2025</v>
      </c>
      <c r="O6" s="43"/>
      <c r="P6" s="55"/>
      <c r="Q6" s="58"/>
      <c r="R6" s="58"/>
      <c r="S6" s="58"/>
      <c r="T6" s="58"/>
      <c r="W6" s="36" t="s">
        <v>234</v>
      </c>
      <c r="X6" s="164" t="s">
        <v>360</v>
      </c>
      <c r="Y6" s="165"/>
      <c r="Z6" s="165"/>
      <c r="AA6" s="165"/>
      <c r="AB6" s="165"/>
      <c r="AC6" s="165"/>
      <c r="AD6" s="165"/>
      <c r="AE6" s="165"/>
      <c r="AF6" s="165"/>
      <c r="AG6" s="165"/>
      <c r="AH6" s="165"/>
      <c r="AI6" s="165"/>
      <c r="AJ6" s="37"/>
      <c r="AK6" s="37"/>
      <c r="AL6" s="37"/>
      <c r="AM6" s="37"/>
      <c r="AN6" s="38"/>
      <c r="AO6" s="39"/>
      <c r="AP6" s="39"/>
      <c r="AQ6" s="39"/>
      <c r="AS6" s="57"/>
      <c r="AT6" s="35"/>
      <c r="AU6" s="35"/>
      <c r="AV6" s="35"/>
      <c r="AW6" s="35"/>
      <c r="AX6" s="35"/>
      <c r="AY6" s="35"/>
      <c r="AZ6" s="35"/>
      <c r="BA6" s="35"/>
      <c r="BB6" s="166"/>
      <c r="BC6" s="167"/>
      <c r="BI6" s="30" t="s">
        <v>235</v>
      </c>
    </row>
    <row r="7" spans="1:61" s="8" customFormat="1" ht="29.25" customHeight="1" x14ac:dyDescent="0.35">
      <c r="A7" s="205" t="s">
        <v>236</v>
      </c>
      <c r="B7" s="206"/>
      <c r="C7" s="206"/>
      <c r="D7" s="206"/>
      <c r="E7" s="206"/>
      <c r="F7" s="206"/>
      <c r="G7" s="206"/>
      <c r="H7" s="206"/>
      <c r="I7" s="206"/>
      <c r="J7" s="206"/>
      <c r="K7" s="206"/>
      <c r="L7" s="206"/>
      <c r="M7" s="206"/>
      <c r="N7" s="206"/>
      <c r="O7" s="206"/>
      <c r="P7" s="206"/>
      <c r="Q7" s="206"/>
      <c r="R7" s="206"/>
      <c r="S7" s="206"/>
      <c r="T7" s="206"/>
      <c r="U7" s="206"/>
      <c r="V7" s="206"/>
      <c r="W7" s="170" t="s">
        <v>237</v>
      </c>
      <c r="X7" s="170"/>
      <c r="Y7" s="170"/>
      <c r="Z7" s="170"/>
      <c r="AA7" s="170"/>
      <c r="AB7" s="170"/>
      <c r="AC7" s="170"/>
      <c r="AD7" s="170"/>
      <c r="AE7" s="170"/>
      <c r="AF7" s="170"/>
      <c r="AG7" s="170"/>
      <c r="AH7" s="170"/>
      <c r="AI7" s="170"/>
      <c r="AJ7" s="170"/>
      <c r="AK7" s="170"/>
      <c r="AL7" s="170"/>
      <c r="AM7" s="170"/>
      <c r="AN7" s="170"/>
      <c r="AO7" s="170"/>
      <c r="AP7" s="170"/>
      <c r="AQ7" s="170"/>
      <c r="AR7" s="170"/>
      <c r="AS7" s="171"/>
      <c r="AT7" s="172" t="s">
        <v>238</v>
      </c>
      <c r="AU7" s="172"/>
      <c r="AV7" s="172"/>
      <c r="AW7" s="172"/>
      <c r="AX7" s="172"/>
      <c r="AY7" s="172"/>
      <c r="AZ7" s="172"/>
      <c r="BA7" s="172"/>
      <c r="BB7" s="172"/>
      <c r="BC7" s="173"/>
    </row>
    <row r="8" spans="1:61" s="8" customFormat="1" ht="33" customHeight="1" x14ac:dyDescent="0.35">
      <c r="A8" s="134" t="s">
        <v>239</v>
      </c>
      <c r="B8" s="134"/>
      <c r="C8" s="134"/>
      <c r="D8" s="134"/>
      <c r="E8" s="134"/>
      <c r="F8" s="134"/>
      <c r="G8" s="134"/>
      <c r="H8" s="134"/>
      <c r="I8" s="134"/>
      <c r="J8" s="135"/>
      <c r="K8" s="172" t="s">
        <v>240</v>
      </c>
      <c r="L8" s="172"/>
      <c r="M8" s="172"/>
      <c r="N8" s="172"/>
      <c r="O8" s="172"/>
      <c r="P8" s="172"/>
      <c r="Q8" s="172"/>
      <c r="R8" s="172"/>
      <c r="S8" s="172"/>
      <c r="T8" s="172"/>
      <c r="U8" s="172"/>
      <c r="V8" s="172"/>
      <c r="W8" s="184" t="s">
        <v>241</v>
      </c>
      <c r="X8" s="184"/>
      <c r="Y8" s="184"/>
      <c r="Z8" s="184"/>
      <c r="AA8" s="184"/>
      <c r="AB8" s="186" t="s">
        <v>242</v>
      </c>
      <c r="AC8" s="186"/>
      <c r="AD8" s="186"/>
      <c r="AE8" s="186"/>
      <c r="AF8" s="186"/>
      <c r="AG8" s="186"/>
      <c r="AH8" s="186"/>
      <c r="AI8" s="186"/>
      <c r="AJ8" s="187"/>
      <c r="AK8" s="187"/>
      <c r="AL8" s="187"/>
      <c r="AM8" s="187"/>
      <c r="AN8" s="187"/>
      <c r="AO8" s="187"/>
      <c r="AP8" s="187"/>
      <c r="AQ8" s="187"/>
      <c r="AR8" s="187"/>
      <c r="AS8" s="187"/>
      <c r="AT8" s="174"/>
      <c r="AU8" s="174"/>
      <c r="AV8" s="174"/>
      <c r="AW8" s="174"/>
      <c r="AX8" s="174"/>
      <c r="AY8" s="174"/>
      <c r="AZ8" s="174"/>
      <c r="BA8" s="174"/>
      <c r="BB8" s="174"/>
      <c r="BC8" s="175"/>
    </row>
    <row r="9" spans="1:61" s="9" customFormat="1" ht="33" customHeight="1" x14ac:dyDescent="0.35">
      <c r="A9" s="136"/>
      <c r="B9" s="136"/>
      <c r="C9" s="136"/>
      <c r="D9" s="136"/>
      <c r="E9" s="136"/>
      <c r="F9" s="136"/>
      <c r="G9" s="136"/>
      <c r="H9" s="136"/>
      <c r="I9" s="136"/>
      <c r="J9" s="137"/>
      <c r="K9" s="130" t="s">
        <v>243</v>
      </c>
      <c r="L9" s="130" t="s">
        <v>244</v>
      </c>
      <c r="M9" s="130" t="s">
        <v>245</v>
      </c>
      <c r="N9" s="130" t="s">
        <v>246</v>
      </c>
      <c r="O9" s="130" t="s">
        <v>247</v>
      </c>
      <c r="P9" s="130" t="s">
        <v>248</v>
      </c>
      <c r="Q9" s="130" t="s">
        <v>249</v>
      </c>
      <c r="R9" s="130" t="s">
        <v>250</v>
      </c>
      <c r="S9" s="130" t="s">
        <v>251</v>
      </c>
      <c r="T9" s="130" t="s">
        <v>252</v>
      </c>
      <c r="U9" s="130" t="s">
        <v>253</v>
      </c>
      <c r="V9" s="130" t="s">
        <v>254</v>
      </c>
      <c r="W9" s="184"/>
      <c r="X9" s="184"/>
      <c r="Y9" s="184"/>
      <c r="Z9" s="184"/>
      <c r="AA9" s="185"/>
      <c r="AB9" s="176" t="s">
        <v>255</v>
      </c>
      <c r="AC9" s="176"/>
      <c r="AD9" s="176"/>
      <c r="AE9" s="176"/>
      <c r="AF9" s="176"/>
      <c r="AG9" s="176"/>
      <c r="AH9" s="176"/>
      <c r="AI9" s="176"/>
      <c r="AJ9" s="188" t="s">
        <v>256</v>
      </c>
      <c r="AK9" s="29"/>
      <c r="AL9" s="189" t="s">
        <v>257</v>
      </c>
      <c r="AM9" s="189" t="s">
        <v>258</v>
      </c>
      <c r="AN9" s="150" t="s">
        <v>259</v>
      </c>
      <c r="AO9" s="150" t="s">
        <v>260</v>
      </c>
      <c r="AP9" s="189" t="s">
        <v>261</v>
      </c>
      <c r="AQ9" s="150" t="s">
        <v>262</v>
      </c>
      <c r="AR9" s="150" t="s">
        <v>263</v>
      </c>
      <c r="AS9" s="150" t="s">
        <v>264</v>
      </c>
      <c r="AT9" s="174"/>
      <c r="AU9" s="174"/>
      <c r="AV9" s="174"/>
      <c r="AW9" s="174"/>
      <c r="AX9" s="174"/>
      <c r="AY9" s="174"/>
      <c r="AZ9" s="174"/>
      <c r="BA9" s="174"/>
      <c r="BB9" s="174"/>
      <c r="BC9" s="175"/>
    </row>
    <row r="10" spans="1:61" s="9" customFormat="1" ht="49.5" customHeight="1" x14ac:dyDescent="0.35">
      <c r="A10" s="128" t="s">
        <v>265</v>
      </c>
      <c r="B10" s="128" t="s">
        <v>266</v>
      </c>
      <c r="C10" s="129" t="s">
        <v>267</v>
      </c>
      <c r="D10" s="129" t="s">
        <v>268</v>
      </c>
      <c r="E10" s="129" t="s">
        <v>269</v>
      </c>
      <c r="F10" s="129" t="s">
        <v>270</v>
      </c>
      <c r="G10" s="129" t="s">
        <v>271</v>
      </c>
      <c r="H10" s="129"/>
      <c r="I10" s="129"/>
      <c r="J10" s="129"/>
      <c r="K10" s="130"/>
      <c r="L10" s="130"/>
      <c r="M10" s="130"/>
      <c r="N10" s="130"/>
      <c r="O10" s="130"/>
      <c r="P10" s="130"/>
      <c r="Q10" s="130"/>
      <c r="R10" s="130"/>
      <c r="S10" s="130"/>
      <c r="T10" s="130"/>
      <c r="U10" s="130"/>
      <c r="V10" s="130"/>
      <c r="W10" s="184"/>
      <c r="X10" s="184"/>
      <c r="Y10" s="184"/>
      <c r="Z10" s="184"/>
      <c r="AA10" s="184"/>
      <c r="AB10" s="177" t="s">
        <v>272</v>
      </c>
      <c r="AC10" s="177"/>
      <c r="AD10" s="177"/>
      <c r="AE10" s="177"/>
      <c r="AF10" s="177"/>
      <c r="AG10" s="177" t="s">
        <v>273</v>
      </c>
      <c r="AH10" s="177"/>
      <c r="AI10" s="177"/>
      <c r="AJ10" s="189"/>
      <c r="AK10" s="29"/>
      <c r="AL10" s="189"/>
      <c r="AM10" s="189"/>
      <c r="AN10" s="150"/>
      <c r="AO10" s="150"/>
      <c r="AP10" s="189"/>
      <c r="AQ10" s="150"/>
      <c r="AR10" s="150"/>
      <c r="AS10" s="150"/>
      <c r="AT10" s="181" t="s">
        <v>274</v>
      </c>
      <c r="AU10" s="181" t="s">
        <v>275</v>
      </c>
      <c r="AV10" s="181" t="s">
        <v>276</v>
      </c>
      <c r="AW10" s="181" t="s">
        <v>277</v>
      </c>
      <c r="AX10" s="183" t="s">
        <v>278</v>
      </c>
      <c r="AY10" s="183"/>
      <c r="AZ10" s="183"/>
      <c r="BA10" s="129" t="s">
        <v>279</v>
      </c>
      <c r="BB10" s="129" t="s">
        <v>280</v>
      </c>
      <c r="BC10" s="180" t="s">
        <v>281</v>
      </c>
    </row>
    <row r="11" spans="1:61" s="9" customFormat="1" ht="64.5" customHeight="1" thickBot="1" x14ac:dyDescent="0.4">
      <c r="A11" s="128"/>
      <c r="B11" s="128"/>
      <c r="C11" s="129"/>
      <c r="D11" s="129"/>
      <c r="E11" s="129"/>
      <c r="F11" s="129"/>
      <c r="G11" s="10" t="s">
        <v>282</v>
      </c>
      <c r="H11" s="10" t="s">
        <v>283</v>
      </c>
      <c r="I11" s="10" t="s">
        <v>284</v>
      </c>
      <c r="J11" s="10" t="s">
        <v>285</v>
      </c>
      <c r="K11" s="130"/>
      <c r="L11" s="130"/>
      <c r="M11" s="130"/>
      <c r="N11" s="130"/>
      <c r="O11" s="130"/>
      <c r="P11" s="130"/>
      <c r="Q11" s="130"/>
      <c r="R11" s="130"/>
      <c r="S11" s="130"/>
      <c r="T11" s="130"/>
      <c r="U11" s="130"/>
      <c r="V11" s="130"/>
      <c r="W11" s="11" t="s">
        <v>286</v>
      </c>
      <c r="X11" s="11" t="s">
        <v>287</v>
      </c>
      <c r="Y11" s="11" t="s">
        <v>288</v>
      </c>
      <c r="Z11" s="11" t="s">
        <v>289</v>
      </c>
      <c r="AA11" s="12" t="s">
        <v>290</v>
      </c>
      <c r="AB11" s="12" t="s">
        <v>291</v>
      </c>
      <c r="AC11" s="11" t="s">
        <v>292</v>
      </c>
      <c r="AD11" s="11" t="s">
        <v>293</v>
      </c>
      <c r="AE11" s="12" t="s">
        <v>294</v>
      </c>
      <c r="AF11" s="11" t="s">
        <v>295</v>
      </c>
      <c r="AG11" s="11" t="s">
        <v>296</v>
      </c>
      <c r="AH11" s="11" t="s">
        <v>297</v>
      </c>
      <c r="AI11" s="11" t="s">
        <v>298</v>
      </c>
      <c r="AJ11" s="29" t="s">
        <v>299</v>
      </c>
      <c r="AK11" s="29"/>
      <c r="AL11" s="29" t="s">
        <v>300</v>
      </c>
      <c r="AM11" s="29" t="s">
        <v>301</v>
      </c>
      <c r="AN11" s="150"/>
      <c r="AO11" s="150"/>
      <c r="AP11" s="189"/>
      <c r="AQ11" s="150"/>
      <c r="AR11" s="150"/>
      <c r="AS11" s="150"/>
      <c r="AT11" s="182"/>
      <c r="AU11" s="182"/>
      <c r="AV11" s="182"/>
      <c r="AW11" s="182"/>
      <c r="AX11" s="12" t="s">
        <v>302</v>
      </c>
      <c r="AY11" s="12" t="s">
        <v>303</v>
      </c>
      <c r="AZ11" s="12" t="s">
        <v>304</v>
      </c>
      <c r="BA11" s="129"/>
      <c r="BB11" s="129"/>
      <c r="BC11" s="180"/>
      <c r="BF11" s="25"/>
    </row>
    <row r="12" spans="1:61" s="73" customFormat="1" ht="84.75" customHeight="1" thickBot="1" x14ac:dyDescent="0.4">
      <c r="A12" s="117" t="s">
        <v>330</v>
      </c>
      <c r="B12" s="131" t="s">
        <v>305</v>
      </c>
      <c r="C12" s="126" t="s">
        <v>329</v>
      </c>
      <c r="D12" s="132" t="s">
        <v>327</v>
      </c>
      <c r="E12" s="132" t="s">
        <v>328</v>
      </c>
      <c r="F12" s="133" t="str">
        <f>+CONCATENATE(C12," ",D12," ",E12)</f>
        <v>Posibilidad de perdida economica y reputacional por el no estudio de las solicitudes de conciliación dentro del término legal, debido  a la extemporaneidad en la entrega de información por parte de las diferentes dependencias..</v>
      </c>
      <c r="G12" s="126" t="s">
        <v>331</v>
      </c>
      <c r="H12" s="126" t="s">
        <v>332</v>
      </c>
      <c r="I12" s="126" t="s">
        <v>332</v>
      </c>
      <c r="J12" s="112" t="str">
        <f>+H12&amp;I12</f>
        <v>ProcesosProcesos</v>
      </c>
      <c r="K12" s="113">
        <v>250</v>
      </c>
      <c r="L12" s="104" t="str">
        <f>IF(K12&lt;=0,"",IF(K12&lt;=2,"Muy Baja",IF(K12&lt;=24,"Baja",IF(K12&lt;=500,"Media",IF(K12&lt;=5000,"Alta","Muy Alta")))))</f>
        <v>Media</v>
      </c>
      <c r="M12" s="101">
        <f>IF(L12="","",IF(L12="Muy Baja",0.2,IF(L12="Baja",0.4,IF(L12="Media",0.6,IF(L12="Alta",0.8,IF(L12="Muy Alta",1,))))))</f>
        <v>0.6</v>
      </c>
      <c r="N12" s="115" t="s">
        <v>333</v>
      </c>
      <c r="O12" s="101">
        <f>IF(N12="","",IF(N12="menor a 10 SMLMV",0.2,IF(N12="ENTRE 10 Y 50 SMLMV",0.4,IF(N12="entre 50 y 100 SMLMV",0.6,IF(N12="entre 100 y 500 SMLMV",0.8,IF(N12="Mayor a 500 SMLMV",1,))))))</f>
        <v>0.8</v>
      </c>
      <c r="P12" s="104" t="str">
        <f>IF(O12&lt;=0,"",IF(O12&lt;=20%,"Leve",IF(O12&lt;=40%,"Menor",IF(O12&lt;=60%,"Moderado",IF(O12&lt;=80%,"Mayor","Catastrofico")))))</f>
        <v>Mayor</v>
      </c>
      <c r="Q12" s="96" t="s">
        <v>235</v>
      </c>
      <c r="R12" s="104" t="str">
        <f>IF(S12&lt;=0,"",IF(S12&lt;=20%,"Leve",IF(S12&lt;=40%,"Menor",IF(S12&lt;=60%,"Moderado",IF(S12&lt;=80%,"Mayor","Catastrofico")))))</f>
        <v>Catastrofico</v>
      </c>
      <c r="S12" s="101">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1</v>
      </c>
      <c r="T12" s="104" t="str">
        <f>IF(U12&lt;=0,"",IF(U12&lt;=20%,"Leve",IF(U12&lt;=40%,"Menor",IF(U12&lt;=60%,"Moderado",IF(U12&lt;=80%,"Mayor","Catastrofico")))))</f>
        <v>Catastrofico</v>
      </c>
      <c r="U12" s="106">
        <f>+S12</f>
        <v>1</v>
      </c>
      <c r="V12" s="108"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Extremo</v>
      </c>
      <c r="W12" s="13">
        <v>1</v>
      </c>
      <c r="X12" s="67" t="s">
        <v>334</v>
      </c>
      <c r="Y12" s="67" t="s">
        <v>335</v>
      </c>
      <c r="Z12" s="67" t="s">
        <v>336</v>
      </c>
      <c r="AA12" s="68" t="str">
        <f>+CONCATENATE(X12," ",Y12," ",Z12)</f>
        <v>Asesor C105 G47 agendará la solicitud  para que sea estudiada por el Comité de Conciliación, dentro del termino legal,   a partir de la notificacion por parte de la procuraduria</v>
      </c>
      <c r="AB12" s="31" t="s">
        <v>341</v>
      </c>
      <c r="AC12" s="32">
        <f>IF(AB12="","",IF(AB12="Preventivo",0.25,IF(AB12="Detectivo",0.15,IF(AB12="Correctivo",0.1,))))</f>
        <v>0.25</v>
      </c>
      <c r="AD12" s="14" t="str">
        <f>+IF(OR(AB12='[1]11 FORMULAS'!$O$4,AB12='[1]11 FORMULAS'!$O$5),'[1]11 FORMULAS'!$P$5,IF(AB12='[1]11 FORMULAS'!$O$6,'[1]11 FORMULAS'!$P$6,""))</f>
        <v>Probabilidad</v>
      </c>
      <c r="AE12" s="31" t="s">
        <v>342</v>
      </c>
      <c r="AF12" s="32">
        <f>IF(AE12="","",IF(AE12="Manual",0.15,IF(AE12="Automatico",0.25,)))</f>
        <v>0.15</v>
      </c>
      <c r="AG12" s="33" t="s">
        <v>343</v>
      </c>
      <c r="AH12" s="33" t="s">
        <v>344</v>
      </c>
      <c r="AI12" s="33" t="s">
        <v>345</v>
      </c>
      <c r="AJ12" s="14">
        <f>+AC12+AF12</f>
        <v>0.4</v>
      </c>
      <c r="AK12" s="14">
        <f>+M12*AJ12</f>
        <v>0.24</v>
      </c>
      <c r="AL12" s="14">
        <f>+M12-AK12</f>
        <v>0.36</v>
      </c>
      <c r="AM12" s="14">
        <f>IF(AD12='[1]11 FORMULAS'!$P$6,U12-(U12*AJ12),U12)</f>
        <v>1</v>
      </c>
      <c r="AN12" s="110">
        <f>+AL16</f>
        <v>0.36</v>
      </c>
      <c r="AO12" s="104" t="str">
        <f>IF(AN12&lt;=0,"",IF(AN12&lt;=20%,"Muy Baja",IF(AN12&lt;=40%,"Baja",IF(AN12&lt;=60%,"Media",IF(AN12&lt;=80%,"Alta","Muy Alta")))))</f>
        <v>Baja</v>
      </c>
      <c r="AP12" s="110">
        <f>+AM16</f>
        <v>1</v>
      </c>
      <c r="AQ12" s="104" t="str">
        <f>IF(AP12&lt;=0,"",IF(AP12&lt;=20%,"Leve",IF(AP12&lt;=40%,"Menor",IF(AP12&lt;=60%,"Moderado",IF(AP12&lt;=80%,"Mayor","Catastrofico")))))</f>
        <v>Catastrofico</v>
      </c>
      <c r="AR12" s="108"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Extremo</v>
      </c>
      <c r="AS12" s="96" t="s">
        <v>346</v>
      </c>
      <c r="AT12" s="90" t="s">
        <v>385</v>
      </c>
      <c r="AU12" s="90" t="s">
        <v>386</v>
      </c>
      <c r="AV12" s="100">
        <v>45689</v>
      </c>
      <c r="AW12" s="90" t="s">
        <v>387</v>
      </c>
      <c r="AX12" s="90"/>
      <c r="AY12" s="90"/>
      <c r="AZ12" s="90"/>
      <c r="BA12" s="90"/>
      <c r="BB12" s="90"/>
      <c r="BC12" s="93"/>
      <c r="BE12" s="26"/>
      <c r="BF12" s="152"/>
      <c r="BG12" s="153"/>
      <c r="BI12" s="9"/>
    </row>
    <row r="13" spans="1:61" s="73" customFormat="1" ht="89.15" customHeight="1" thickBot="1" x14ac:dyDescent="0.4">
      <c r="A13" s="117"/>
      <c r="B13" s="131"/>
      <c r="C13" s="126"/>
      <c r="D13" s="132"/>
      <c r="E13" s="132"/>
      <c r="F13" s="133"/>
      <c r="G13" s="126"/>
      <c r="H13" s="126"/>
      <c r="I13" s="126"/>
      <c r="J13" s="112"/>
      <c r="K13" s="113"/>
      <c r="L13" s="104"/>
      <c r="M13" s="102"/>
      <c r="N13" s="115"/>
      <c r="O13" s="102"/>
      <c r="P13" s="104"/>
      <c r="Q13" s="97"/>
      <c r="R13" s="104"/>
      <c r="S13" s="102"/>
      <c r="T13" s="104"/>
      <c r="U13" s="106"/>
      <c r="V13" s="108"/>
      <c r="W13" s="13">
        <v>2</v>
      </c>
      <c r="X13" s="67" t="s">
        <v>334</v>
      </c>
      <c r="Y13" s="69" t="s">
        <v>337</v>
      </c>
      <c r="Z13" s="69" t="s">
        <v>338</v>
      </c>
      <c r="AA13" s="70" t="str">
        <f>+CONCATENATE(X13," ",Y13," ",Z13)</f>
        <v>Asesor C105 G47 Requiere información a la (s) dependencia (s) donde presuntamente tuvo lugar el daño antijurídico con anterioridad a la celebracion del Comité de Conciliacion donde está programado el estudio del caso</v>
      </c>
      <c r="AB13" s="31" t="s">
        <v>341</v>
      </c>
      <c r="AC13" s="32">
        <f>IF(AB13="","",IF(AB13="Preventivo",0.25,IF(AB13="Detectivo",0.15,IF(AB13="Correctivo",0.1,))))</f>
        <v>0.25</v>
      </c>
      <c r="AD13" s="14" t="str">
        <f>+IF(OR(AB13='[1]11 FORMULAS'!$O$4,AB13='[1]11 FORMULAS'!$O$5),'[1]11 FORMULAS'!$P$5,IF(AB13='[1]11 FORMULAS'!$O$6,'[1]11 FORMULAS'!$P$6,""))</f>
        <v>Probabilidad</v>
      </c>
      <c r="AE13" s="31" t="s">
        <v>342</v>
      </c>
      <c r="AF13" s="32">
        <f>IF(AE13="","",IF(AE13="Manual",0.15,IF(AE13="Automatico",0.25,)))</f>
        <v>0.15</v>
      </c>
      <c r="AG13" s="33" t="s">
        <v>343</v>
      </c>
      <c r="AH13" s="33" t="s">
        <v>344</v>
      </c>
      <c r="AI13" s="33" t="s">
        <v>345</v>
      </c>
      <c r="AJ13" s="14">
        <f>+AC13+AF13</f>
        <v>0.4</v>
      </c>
      <c r="AK13" s="14">
        <f t="shared" ref="AK13:AK26" si="0">+M13*AJ13</f>
        <v>0</v>
      </c>
      <c r="AL13" s="14">
        <f>+AL12-AK13</f>
        <v>0.36</v>
      </c>
      <c r="AM13" s="14">
        <f>IF(AD13='[1]11 FORMULAS'!$P$6,AM12-(AM12*AJ13),AM12)</f>
        <v>1</v>
      </c>
      <c r="AN13" s="110"/>
      <c r="AO13" s="104"/>
      <c r="AP13" s="110"/>
      <c r="AQ13" s="104"/>
      <c r="AR13" s="108"/>
      <c r="AS13" s="97"/>
      <c r="AT13" s="91"/>
      <c r="AU13" s="91"/>
      <c r="AV13" s="91"/>
      <c r="AW13" s="91"/>
      <c r="AX13" s="91"/>
      <c r="AY13" s="91"/>
      <c r="AZ13" s="91"/>
      <c r="BA13" s="91"/>
      <c r="BB13" s="91"/>
      <c r="BC13" s="94"/>
      <c r="BE13" s="27"/>
      <c r="BF13" s="74"/>
      <c r="BI13" s="9"/>
    </row>
    <row r="14" spans="1:61" s="73" customFormat="1" ht="65.5" customHeight="1" thickBot="1" x14ac:dyDescent="0.4">
      <c r="A14" s="117"/>
      <c r="B14" s="131"/>
      <c r="C14" s="126"/>
      <c r="D14" s="132"/>
      <c r="E14" s="132"/>
      <c r="F14" s="133"/>
      <c r="G14" s="126"/>
      <c r="H14" s="126"/>
      <c r="I14" s="126"/>
      <c r="J14" s="112"/>
      <c r="K14" s="113"/>
      <c r="L14" s="104"/>
      <c r="M14" s="102"/>
      <c r="N14" s="115"/>
      <c r="O14" s="102"/>
      <c r="P14" s="104"/>
      <c r="Q14" s="97"/>
      <c r="R14" s="104"/>
      <c r="S14" s="102"/>
      <c r="T14" s="104"/>
      <c r="U14" s="106"/>
      <c r="V14" s="108"/>
      <c r="W14" s="13">
        <v>3</v>
      </c>
      <c r="X14" s="67" t="s">
        <v>334</v>
      </c>
      <c r="Y14" s="69" t="s">
        <v>392</v>
      </c>
      <c r="Z14" s="69" t="s">
        <v>339</v>
      </c>
      <c r="AA14" s="70" t="str">
        <f>+CONCATENATE(X14," ",Y14," ",Z14)</f>
        <v>Asesor C105 G47 dará traslado a la Oficina Control Interno Disciplinario cuando las dependencias no remitan la informacion solicitada para el estudio del caso cada vez que se incumpla el requerimiento.</v>
      </c>
      <c r="AB14" s="31" t="s">
        <v>341</v>
      </c>
      <c r="AC14" s="32">
        <f>IF(AB14="","",IF(AB14="Preventivo",0.25,IF(AB14="Detectivo",0.15,IF(AB14="Correctivo",0.1,))))</f>
        <v>0.25</v>
      </c>
      <c r="AD14" s="14" t="str">
        <f>+IF(OR(AB14='[1]11 FORMULAS'!$O$4,AB14='[1]11 FORMULAS'!$O$5),'[1]11 FORMULAS'!$P$5,IF(AB14='[1]11 FORMULAS'!$O$6,'[1]11 FORMULAS'!$P$6,""))</f>
        <v>Probabilidad</v>
      </c>
      <c r="AE14" s="31" t="s">
        <v>342</v>
      </c>
      <c r="AF14" s="32">
        <f t="shared" ref="AF14:AF19" si="1">IF(AE14="","",IF(AE14="Manual",0.15,IF(AE14="Automatico",0.25,)))</f>
        <v>0.15</v>
      </c>
      <c r="AG14" s="33" t="s">
        <v>343</v>
      </c>
      <c r="AH14" s="33" t="s">
        <v>344</v>
      </c>
      <c r="AI14" s="33" t="s">
        <v>345</v>
      </c>
      <c r="AJ14" s="14">
        <f>+AC14+AF14</f>
        <v>0.4</v>
      </c>
      <c r="AK14" s="14">
        <f t="shared" si="0"/>
        <v>0</v>
      </c>
      <c r="AL14" s="14">
        <f t="shared" ref="AL14:AL26" si="2">+AL13-AK14</f>
        <v>0.36</v>
      </c>
      <c r="AM14" s="14">
        <f>IF(AD14='[1]11 FORMULAS'!$P$6,AM13-(AM13*AJ14),AM13)</f>
        <v>1</v>
      </c>
      <c r="AN14" s="110"/>
      <c r="AO14" s="104"/>
      <c r="AP14" s="110"/>
      <c r="AQ14" s="104"/>
      <c r="AR14" s="108"/>
      <c r="AS14" s="97"/>
      <c r="AT14" s="91"/>
      <c r="AU14" s="91"/>
      <c r="AV14" s="91"/>
      <c r="AW14" s="91"/>
      <c r="AX14" s="91"/>
      <c r="AY14" s="91"/>
      <c r="AZ14" s="91"/>
      <c r="BA14" s="91"/>
      <c r="BB14" s="91"/>
      <c r="BC14" s="94"/>
      <c r="BE14" s="27"/>
      <c r="BF14" s="74"/>
    </row>
    <row r="15" spans="1:61" s="73" customFormat="1" ht="124.5" customHeight="1" thickBot="1" x14ac:dyDescent="0.4">
      <c r="A15" s="117"/>
      <c r="B15" s="131"/>
      <c r="C15" s="126"/>
      <c r="D15" s="132"/>
      <c r="E15" s="132"/>
      <c r="F15" s="133"/>
      <c r="G15" s="126"/>
      <c r="H15" s="126"/>
      <c r="I15" s="126"/>
      <c r="J15" s="112"/>
      <c r="K15" s="113"/>
      <c r="L15" s="104"/>
      <c r="M15" s="102"/>
      <c r="N15" s="115"/>
      <c r="O15" s="102"/>
      <c r="P15" s="104"/>
      <c r="Q15" s="97"/>
      <c r="R15" s="104"/>
      <c r="S15" s="102"/>
      <c r="T15" s="104"/>
      <c r="U15" s="106"/>
      <c r="V15" s="108"/>
      <c r="W15" s="13">
        <v>4</v>
      </c>
      <c r="X15" s="67" t="s">
        <v>334</v>
      </c>
      <c r="Y15" s="71" t="s">
        <v>393</v>
      </c>
      <c r="Z15" s="71" t="s">
        <v>340</v>
      </c>
      <c r="AA15" s="70" t="str">
        <f>+CONCATENATE(X15," ",Y15," ",Z15)</f>
        <v>Asesor C105 G47 Realiza seguimiento del caso (registrando en el cuadro de Seguimiento excel vinculado al correo institucional la fecha en que el caso fue estudiado en Comité de Conciliación, si la dependencia que presuntamente generó la prevención del daño antijurídico ya fue requerida, si ya tiene adoptada una decisión o si le aplica alguna directriz de conciliación.) desde el recibo de la solicitud de conciliación hasta que concluye el procedimiento.</v>
      </c>
      <c r="AB15" s="31" t="s">
        <v>341</v>
      </c>
      <c r="AC15" s="32">
        <f t="shared" ref="AC15:AC19" si="3">IF(AB15="","",IF(AB15="Preventivo",0.25,IF(AB15="Detectivo",0.15,IF(AB15="Correctivo",0.1,))))</f>
        <v>0.25</v>
      </c>
      <c r="AD15" s="14" t="str">
        <f>+IF(OR(AB15='[1]11 FORMULAS'!$O$4,AB15='[1]11 FORMULAS'!$O$5),'[1]11 FORMULAS'!$P$5,IF(AB15='[1]11 FORMULAS'!$O$6,'[1]11 FORMULAS'!$P$6,""))</f>
        <v>Probabilidad</v>
      </c>
      <c r="AE15" s="31" t="s">
        <v>342</v>
      </c>
      <c r="AF15" s="32">
        <f t="shared" si="1"/>
        <v>0.15</v>
      </c>
      <c r="AG15" s="33" t="s">
        <v>343</v>
      </c>
      <c r="AH15" s="33" t="s">
        <v>344</v>
      </c>
      <c r="AI15" s="33" t="s">
        <v>345</v>
      </c>
      <c r="AJ15" s="14">
        <f t="shared" ref="AJ15:AJ16" si="4">+AC15+AF15</f>
        <v>0.4</v>
      </c>
      <c r="AK15" s="14">
        <f t="shared" si="0"/>
        <v>0</v>
      </c>
      <c r="AL15" s="14">
        <f t="shared" si="2"/>
        <v>0.36</v>
      </c>
      <c r="AM15" s="14">
        <f>IF(AD15='[1]11 FORMULAS'!$P$6,AM14-(AM14*AJ15),AM14)</f>
        <v>1</v>
      </c>
      <c r="AN15" s="110"/>
      <c r="AO15" s="104"/>
      <c r="AP15" s="110"/>
      <c r="AQ15" s="104"/>
      <c r="AR15" s="108"/>
      <c r="AS15" s="97"/>
      <c r="AT15" s="91"/>
      <c r="AU15" s="91"/>
      <c r="AV15" s="91"/>
      <c r="AW15" s="91"/>
      <c r="AX15" s="91"/>
      <c r="AY15" s="91"/>
      <c r="AZ15" s="91"/>
      <c r="BA15" s="91"/>
      <c r="BB15" s="91"/>
      <c r="BC15" s="94"/>
      <c r="BE15" s="27"/>
      <c r="BF15" s="74"/>
    </row>
    <row r="16" spans="1:61" s="73" customFormat="1" ht="35.25" customHeight="1" thickBot="1" x14ac:dyDescent="0.4">
      <c r="A16" s="117"/>
      <c r="B16" s="131"/>
      <c r="C16" s="126"/>
      <c r="D16" s="132"/>
      <c r="E16" s="132"/>
      <c r="F16" s="133"/>
      <c r="G16" s="126"/>
      <c r="H16" s="126"/>
      <c r="I16" s="126"/>
      <c r="J16" s="112"/>
      <c r="K16" s="113"/>
      <c r="L16" s="104"/>
      <c r="M16" s="102"/>
      <c r="N16" s="115"/>
      <c r="O16" s="102"/>
      <c r="P16" s="104"/>
      <c r="Q16" s="151"/>
      <c r="R16" s="104"/>
      <c r="S16" s="102"/>
      <c r="T16" s="104"/>
      <c r="U16" s="106"/>
      <c r="V16" s="108"/>
      <c r="W16" s="13"/>
      <c r="X16" s="13"/>
      <c r="Y16" s="13"/>
      <c r="Z16" s="13"/>
      <c r="AA16" s="13" t="str">
        <f t="shared" ref="AA16:AA21" si="5">+CONCATENATE(X16," ",Y16," ",Z16)</f>
        <v xml:space="preserve">  </v>
      </c>
      <c r="AB16" s="31" t="s">
        <v>217</v>
      </c>
      <c r="AC16" s="32">
        <f t="shared" si="3"/>
        <v>0</v>
      </c>
      <c r="AD16" s="14" t="str">
        <f>+IF(OR(AB16='[1]11 FORMULAS'!$O$4,AB16='[1]11 FORMULAS'!$O$5),'[1]11 FORMULAS'!$P$5,IF(AB16='[1]11 FORMULAS'!$O$6,'[1]11 FORMULAS'!$P$6,""))</f>
        <v/>
      </c>
      <c r="AE16" s="31" t="s">
        <v>217</v>
      </c>
      <c r="AF16" s="32">
        <f t="shared" si="1"/>
        <v>0</v>
      </c>
      <c r="AG16" s="33" t="s">
        <v>217</v>
      </c>
      <c r="AH16" s="33" t="s">
        <v>217</v>
      </c>
      <c r="AI16" s="33" t="s">
        <v>217</v>
      </c>
      <c r="AJ16" s="14">
        <f t="shared" si="4"/>
        <v>0</v>
      </c>
      <c r="AK16" s="14">
        <f t="shared" si="0"/>
        <v>0</v>
      </c>
      <c r="AL16" s="14">
        <f>+AL15-AK16</f>
        <v>0.36</v>
      </c>
      <c r="AM16" s="14">
        <f>IF(AD16='[1]11 FORMULAS'!$P$6,AM15-(AM15*AJ16),AM15)</f>
        <v>1</v>
      </c>
      <c r="AN16" s="110"/>
      <c r="AO16" s="104"/>
      <c r="AP16" s="110"/>
      <c r="AQ16" s="104"/>
      <c r="AR16" s="108"/>
      <c r="AS16" s="151"/>
      <c r="AT16" s="99"/>
      <c r="AU16" s="99"/>
      <c r="AV16" s="99"/>
      <c r="AW16" s="99"/>
      <c r="AX16" s="99"/>
      <c r="AY16" s="99"/>
      <c r="AZ16" s="99"/>
      <c r="BA16" s="99"/>
      <c r="BB16" s="99"/>
      <c r="BC16" s="179"/>
      <c r="BE16" s="28"/>
    </row>
    <row r="17" spans="1:61" s="73" customFormat="1" ht="49.5" customHeight="1" x14ac:dyDescent="0.35">
      <c r="A17" s="117" t="s">
        <v>356</v>
      </c>
      <c r="B17" s="131" t="s">
        <v>306</v>
      </c>
      <c r="C17" s="126" t="s">
        <v>329</v>
      </c>
      <c r="D17" s="132" t="s">
        <v>355</v>
      </c>
      <c r="E17" s="132" t="s">
        <v>347</v>
      </c>
      <c r="F17" s="133" t="str">
        <f>+CONCATENATE(C17," ",D17," ",E17)</f>
        <v>Posibilidad de perdida economica y reputacional por procesos judiciales y administrativos fallados en contra de la entidad, debido a la extemporaneidad en la contestación de demandas.</v>
      </c>
      <c r="G17" s="132" t="s">
        <v>331</v>
      </c>
      <c r="H17" s="127" t="s">
        <v>332</v>
      </c>
      <c r="I17" s="127" t="s">
        <v>332</v>
      </c>
      <c r="J17" s="112" t="str">
        <f>+H17&amp;I17</f>
        <v>ProcesosProcesos</v>
      </c>
      <c r="K17" s="113">
        <v>400</v>
      </c>
      <c r="L17" s="104" t="str">
        <f>IF(K17&lt;=0,"",IF(K17&lt;=2,"Muy Baja",IF(K17&lt;=24,"Baja",IF(K17&lt;=500,"Media",IF(K17&lt;=5000,"Alta","Muy Alta")))))</f>
        <v>Media</v>
      </c>
      <c r="M17" s="101">
        <f>IF(L17="","",IF(L17="Muy Baja",0.2,IF(L17="Baja",0.4,IF(L17="Media",0.6,IF(L17="Alta",0.8,IF(L17="Muy Alta",1,))))))</f>
        <v>0.6</v>
      </c>
      <c r="N17" s="115" t="s">
        <v>348</v>
      </c>
      <c r="O17" s="101">
        <f>IF(N17="","",IF(N17="menor a 10 SMLMV",0.2,IF(N17="ENTRE 10 Y 50 SMLMV",0.4,IF(N17="entre 50 y 100 SMLMV",0.6,IF(N17="entre 100 y 500 SMLMV",0.8,IF(N17="Mayor a 500 SMLMV",1,))))))</f>
        <v>1</v>
      </c>
      <c r="P17" s="104" t="str">
        <f>IF(O17&lt;=0,"",IF(O17&lt;=20%,"Leve",IF(O17&lt;=40%,"Menor",IF(O17&lt;=60%,"Moderado",IF(O17&lt;=80%,"Mayor","Catastrofico")))))</f>
        <v>Catastrofico</v>
      </c>
      <c r="Q17" s="96" t="s">
        <v>235</v>
      </c>
      <c r="R17" s="104" t="str">
        <f>IF(S17&lt;=0,"",IF(S17&lt;=20%,"Leve",IF(S17&lt;=40%,"Menor",IF(S17&lt;=60%,"Moderado",IF(S17&lt;=80%,"Mayor","Catastrofico")))))</f>
        <v>Catastrofico</v>
      </c>
      <c r="S17" s="101">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1</v>
      </c>
      <c r="T17" s="104" t="str">
        <f>IF(U17&lt;=0,"",IF(U17&lt;=20%,"Leve",IF(U17&lt;=40%,"Menor",IF(U17&lt;=60%,"Moderado",IF(U17&lt;=80%,"Mayor","Catastrofico")))))</f>
        <v>Catastrofico</v>
      </c>
      <c r="U17" s="106">
        <f>+S17</f>
        <v>1</v>
      </c>
      <c r="V17" s="108"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Extremo</v>
      </c>
      <c r="W17" s="13">
        <v>1</v>
      </c>
      <c r="X17" s="67" t="s">
        <v>334</v>
      </c>
      <c r="Y17" s="67" t="s">
        <v>349</v>
      </c>
      <c r="Z17" s="67" t="s">
        <v>350</v>
      </c>
      <c r="AA17" s="70" t="str">
        <f>+CONCATENATE(X17," ",Y17," ",Z17)</f>
        <v>Asesor C105 G47 Registra la admision de la demanda en la  base de datos, incluyendo el térrmino de vencimiento para su contestacion  cada vez que reciba debida notificacion .</v>
      </c>
      <c r="AB17" s="31" t="s">
        <v>341</v>
      </c>
      <c r="AC17" s="32">
        <f t="shared" si="3"/>
        <v>0.25</v>
      </c>
      <c r="AD17" s="14" t="str">
        <f>+IF(OR(AB17='[4]11 FORMULAS'!$O$4,AB17='[4]11 FORMULAS'!$O$5),'[4]11 FORMULAS'!$P$5,IF(AB17='[4]11 FORMULAS'!$O$6,'[4]11 FORMULAS'!$P$6,""))</f>
        <v>Probabilidad</v>
      </c>
      <c r="AE17" s="31" t="s">
        <v>342</v>
      </c>
      <c r="AF17" s="32">
        <f t="shared" si="1"/>
        <v>0.15</v>
      </c>
      <c r="AG17" s="33" t="s">
        <v>343</v>
      </c>
      <c r="AH17" s="33" t="s">
        <v>344</v>
      </c>
      <c r="AI17" s="33" t="s">
        <v>345</v>
      </c>
      <c r="AJ17" s="14">
        <f>+AC17+AF17</f>
        <v>0.4</v>
      </c>
      <c r="AK17" s="14">
        <f t="shared" si="0"/>
        <v>0.24</v>
      </c>
      <c r="AL17" s="14">
        <f t="shared" si="2"/>
        <v>0.12</v>
      </c>
      <c r="AM17" s="14">
        <f>IF(AD17='[4]11 FORMULAS'!$P$6,U17-(U17*AJ17),U17)</f>
        <v>1</v>
      </c>
      <c r="AN17" s="110">
        <f>+AL21</f>
        <v>0.12</v>
      </c>
      <c r="AO17" s="104" t="str">
        <f>IF(AN17&lt;=0,"",IF(AN17&lt;=20%,"Muy Baja",IF(AN17&lt;=40%,"Baja",IF(AN17&lt;=60%,"Media",IF(AN17&lt;=80%,"Alta","Muy Alta")))))</f>
        <v>Muy Baja</v>
      </c>
      <c r="AP17" s="110">
        <f>+AM21</f>
        <v>1</v>
      </c>
      <c r="AQ17" s="104" t="str">
        <f>IF(AP17&lt;=0,"",IF(AP17&lt;=20%,"Leve",IF(AP17&lt;=40%,"Menor",IF(AP17&lt;=60%,"Moderado",IF(AP17&lt;=80%,"Mayor","Catastrofico")))))</f>
        <v>Catastrofico</v>
      </c>
      <c r="AR17" s="108"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Extremo</v>
      </c>
      <c r="AS17" s="96" t="s">
        <v>346</v>
      </c>
      <c r="AT17" s="90" t="s">
        <v>388</v>
      </c>
      <c r="AU17" s="90" t="s">
        <v>386</v>
      </c>
      <c r="AV17" s="100">
        <v>45689</v>
      </c>
      <c r="AW17" s="90" t="s">
        <v>387</v>
      </c>
      <c r="AX17" s="90"/>
      <c r="AY17" s="90"/>
      <c r="AZ17" s="90"/>
      <c r="BA17" s="90"/>
      <c r="BB17" s="90"/>
      <c r="BC17" s="93"/>
      <c r="BI17" s="9"/>
    </row>
    <row r="18" spans="1:61" s="73" customFormat="1" ht="33.75" customHeight="1" x14ac:dyDescent="0.35">
      <c r="A18" s="117"/>
      <c r="B18" s="131"/>
      <c r="C18" s="126"/>
      <c r="D18" s="132"/>
      <c r="E18" s="132"/>
      <c r="F18" s="133"/>
      <c r="G18" s="132"/>
      <c r="H18" s="127"/>
      <c r="I18" s="127"/>
      <c r="J18" s="112"/>
      <c r="K18" s="113"/>
      <c r="L18" s="104"/>
      <c r="M18" s="102"/>
      <c r="N18" s="115"/>
      <c r="O18" s="102"/>
      <c r="P18" s="104"/>
      <c r="Q18" s="97"/>
      <c r="R18" s="104"/>
      <c r="S18" s="102"/>
      <c r="T18" s="104"/>
      <c r="U18" s="106"/>
      <c r="V18" s="108"/>
      <c r="W18" s="13">
        <v>2</v>
      </c>
      <c r="X18" s="69" t="s">
        <v>334</v>
      </c>
      <c r="Y18" s="69" t="s">
        <v>351</v>
      </c>
      <c r="Z18" s="69" t="s">
        <v>352</v>
      </c>
      <c r="AA18" s="70" t="str">
        <f>+CONCATENATE(X18," ",Y18," ",Z18)</f>
        <v>Asesor C105 G47 Revisa en el SIPROJ y base de datos las fechas de vencimiento del termino para contestar las demandas debidamente notificadas  por lo menos 2 veces por semana</v>
      </c>
      <c r="AB18" s="31" t="s">
        <v>341</v>
      </c>
      <c r="AC18" s="32">
        <f t="shared" si="3"/>
        <v>0.25</v>
      </c>
      <c r="AD18" s="14" t="str">
        <f>+IF(OR(AB18='[4]11 FORMULAS'!$O$4,AB18='[4]11 FORMULAS'!$O$5),'[4]11 FORMULAS'!$P$5,IF(AB18='[4]11 FORMULAS'!$O$6,'[4]11 FORMULAS'!$P$6,""))</f>
        <v>Probabilidad</v>
      </c>
      <c r="AE18" s="31" t="s">
        <v>342</v>
      </c>
      <c r="AF18" s="32">
        <f t="shared" si="1"/>
        <v>0.15</v>
      </c>
      <c r="AG18" s="33" t="s">
        <v>343</v>
      </c>
      <c r="AH18" s="33" t="s">
        <v>344</v>
      </c>
      <c r="AI18" s="33" t="s">
        <v>345</v>
      </c>
      <c r="AJ18" s="14">
        <f>+AC18+AF18</f>
        <v>0.4</v>
      </c>
      <c r="AK18" s="14">
        <f t="shared" si="0"/>
        <v>0</v>
      </c>
      <c r="AL18" s="14">
        <f t="shared" si="2"/>
        <v>0.12</v>
      </c>
      <c r="AM18" s="14">
        <f>IF(AD18='[4]11 FORMULAS'!$P$6,AM17-(AM17*AJ18),AM17)</f>
        <v>1</v>
      </c>
      <c r="AN18" s="110"/>
      <c r="AO18" s="104"/>
      <c r="AP18" s="110"/>
      <c r="AQ18" s="104"/>
      <c r="AR18" s="108"/>
      <c r="AS18" s="97"/>
      <c r="AT18" s="91"/>
      <c r="AU18" s="91"/>
      <c r="AV18" s="91"/>
      <c r="AW18" s="91"/>
      <c r="AX18" s="91"/>
      <c r="AY18" s="91"/>
      <c r="AZ18" s="91"/>
      <c r="BA18" s="91"/>
      <c r="BB18" s="91"/>
      <c r="BC18" s="94"/>
      <c r="BI18" s="9"/>
    </row>
    <row r="19" spans="1:61" s="73" customFormat="1" ht="33.75" customHeight="1" x14ac:dyDescent="0.35">
      <c r="A19" s="117"/>
      <c r="B19" s="131"/>
      <c r="C19" s="126"/>
      <c r="D19" s="132"/>
      <c r="E19" s="132"/>
      <c r="F19" s="133"/>
      <c r="G19" s="132"/>
      <c r="H19" s="127"/>
      <c r="I19" s="127"/>
      <c r="J19" s="112"/>
      <c r="K19" s="113"/>
      <c r="L19" s="104"/>
      <c r="M19" s="102"/>
      <c r="N19" s="115"/>
      <c r="O19" s="102"/>
      <c r="P19" s="104"/>
      <c r="Q19" s="97"/>
      <c r="R19" s="104"/>
      <c r="S19" s="102"/>
      <c r="T19" s="104"/>
      <c r="U19" s="106"/>
      <c r="V19" s="108"/>
      <c r="W19" s="13">
        <v>3</v>
      </c>
      <c r="X19" s="69" t="s">
        <v>334</v>
      </c>
      <c r="Y19" s="69" t="s">
        <v>353</v>
      </c>
      <c r="Z19" s="69" t="s">
        <v>354</v>
      </c>
      <c r="AA19" s="70" t="str">
        <f>+CONCATENATE(X19," ",Y19," ",Z19)</f>
        <v>Asesor C105 G47 enviará correo electronico al apoderado solicitandole bien sea cargar la contestacion o enviarla antes de su vencimiento, En el evento de no encontrar cargada la contestación de la demanda en el SIPROJ,</v>
      </c>
      <c r="AB19" s="31" t="s">
        <v>341</v>
      </c>
      <c r="AC19" s="32">
        <f t="shared" si="3"/>
        <v>0.25</v>
      </c>
      <c r="AD19" s="14" t="str">
        <f>+IF(OR(AB19='[4]11 FORMULAS'!$O$4,AB19='[4]11 FORMULAS'!$O$5),'[4]11 FORMULAS'!$P$5,IF(AB19='[4]11 FORMULAS'!$O$6,'[4]11 FORMULAS'!$P$6,""))</f>
        <v>Probabilidad</v>
      </c>
      <c r="AE19" s="31" t="s">
        <v>342</v>
      </c>
      <c r="AF19" s="32">
        <f t="shared" si="1"/>
        <v>0.15</v>
      </c>
      <c r="AG19" s="33" t="s">
        <v>343</v>
      </c>
      <c r="AH19" s="33" t="s">
        <v>344</v>
      </c>
      <c r="AI19" s="33" t="s">
        <v>345</v>
      </c>
      <c r="AJ19" s="14">
        <f>+AC19+AF19</f>
        <v>0.4</v>
      </c>
      <c r="AK19" s="14">
        <f t="shared" si="0"/>
        <v>0</v>
      </c>
      <c r="AL19" s="14">
        <f t="shared" si="2"/>
        <v>0.12</v>
      </c>
      <c r="AM19" s="14">
        <f>IF(AD19='[4]11 FORMULAS'!$P$6,AM18-(AM18*AJ19),AM18)</f>
        <v>1</v>
      </c>
      <c r="AN19" s="110"/>
      <c r="AO19" s="104"/>
      <c r="AP19" s="110"/>
      <c r="AQ19" s="104"/>
      <c r="AR19" s="108"/>
      <c r="AS19" s="97"/>
      <c r="AT19" s="91"/>
      <c r="AU19" s="91"/>
      <c r="AV19" s="91"/>
      <c r="AW19" s="91"/>
      <c r="AX19" s="91"/>
      <c r="AY19" s="91"/>
      <c r="AZ19" s="91"/>
      <c r="BA19" s="91"/>
      <c r="BB19" s="91"/>
      <c r="BC19" s="94"/>
      <c r="BI19" s="9"/>
    </row>
    <row r="20" spans="1:61" s="73" customFormat="1" ht="33.75" customHeight="1" x14ac:dyDescent="0.35">
      <c r="A20" s="117"/>
      <c r="B20" s="131"/>
      <c r="C20" s="126"/>
      <c r="D20" s="132"/>
      <c r="E20" s="132"/>
      <c r="F20" s="133"/>
      <c r="G20" s="132"/>
      <c r="H20" s="127"/>
      <c r="I20" s="127"/>
      <c r="J20" s="112"/>
      <c r="K20" s="113"/>
      <c r="L20" s="104"/>
      <c r="M20" s="102"/>
      <c r="N20" s="115"/>
      <c r="O20" s="102"/>
      <c r="P20" s="104"/>
      <c r="Q20" s="97"/>
      <c r="R20" s="104"/>
      <c r="S20" s="102"/>
      <c r="T20" s="104"/>
      <c r="U20" s="106"/>
      <c r="V20" s="108"/>
      <c r="W20" s="13">
        <v>4</v>
      </c>
      <c r="X20" s="47"/>
      <c r="Y20" s="47"/>
      <c r="Z20" s="47"/>
      <c r="AA20" s="13" t="str">
        <f t="shared" si="5"/>
        <v xml:space="preserve">  </v>
      </c>
      <c r="AB20" s="31" t="s">
        <v>217</v>
      </c>
      <c r="AC20" s="32">
        <f t="shared" ref="AC20:AC25" si="6">IF(AB20="","",IF(AB20="Preventivo",0.25,IF(AB20="Detectivo",0.15,IF(AB20="Correctivo",0.1,))))</f>
        <v>0</v>
      </c>
      <c r="AD20" s="14" t="str">
        <f>+IF(OR(AB20='[1]11 FORMULAS'!$O$4,AB20='[1]11 FORMULAS'!$O$5),'[1]11 FORMULAS'!$P$5,IF(AB20='[1]11 FORMULAS'!$O$6,'[1]11 FORMULAS'!$P$6,""))</f>
        <v/>
      </c>
      <c r="AE20" s="31" t="s">
        <v>217</v>
      </c>
      <c r="AF20" s="32">
        <f t="shared" ref="AF20:AF25" si="7">IF(AE20="","",IF(AE20="Manual",0.15,IF(AE20="Automatico",0.25,)))</f>
        <v>0</v>
      </c>
      <c r="AG20" s="33" t="s">
        <v>217</v>
      </c>
      <c r="AH20" s="33" t="s">
        <v>217</v>
      </c>
      <c r="AI20" s="33" t="s">
        <v>217</v>
      </c>
      <c r="AJ20" s="14">
        <f t="shared" ref="AJ20:AJ21" si="8">+AC20+AF20</f>
        <v>0</v>
      </c>
      <c r="AK20" s="14">
        <f t="shared" si="0"/>
        <v>0</v>
      </c>
      <c r="AL20" s="14">
        <f t="shared" si="2"/>
        <v>0.12</v>
      </c>
      <c r="AM20" s="14">
        <f>IF(AD20='[1]11 FORMULAS'!$P$6,AM19-(AM19*AJ20),AM19)</f>
        <v>1</v>
      </c>
      <c r="AN20" s="110"/>
      <c r="AO20" s="104"/>
      <c r="AP20" s="110"/>
      <c r="AQ20" s="104"/>
      <c r="AR20" s="108"/>
      <c r="AS20" s="97"/>
      <c r="AT20" s="91"/>
      <c r="AU20" s="91"/>
      <c r="AV20" s="91"/>
      <c r="AW20" s="91"/>
      <c r="AX20" s="91"/>
      <c r="AY20" s="91"/>
      <c r="AZ20" s="91"/>
      <c r="BA20" s="91"/>
      <c r="BB20" s="91"/>
      <c r="BC20" s="94"/>
      <c r="BI20" s="9"/>
    </row>
    <row r="21" spans="1:61" s="73" customFormat="1" ht="33.75" customHeight="1" thickBot="1" x14ac:dyDescent="0.4">
      <c r="A21" s="117"/>
      <c r="B21" s="131"/>
      <c r="C21" s="126"/>
      <c r="D21" s="132"/>
      <c r="E21" s="132"/>
      <c r="F21" s="133"/>
      <c r="G21" s="132"/>
      <c r="H21" s="127"/>
      <c r="I21" s="127"/>
      <c r="J21" s="112"/>
      <c r="K21" s="113"/>
      <c r="L21" s="104"/>
      <c r="M21" s="102"/>
      <c r="N21" s="115"/>
      <c r="O21" s="102"/>
      <c r="P21" s="104"/>
      <c r="Q21" s="151"/>
      <c r="R21" s="104"/>
      <c r="S21" s="102"/>
      <c r="T21" s="104"/>
      <c r="U21" s="106"/>
      <c r="V21" s="108"/>
      <c r="W21" s="13"/>
      <c r="X21" s="13"/>
      <c r="Y21" s="13"/>
      <c r="Z21" s="13"/>
      <c r="AA21" s="13" t="str">
        <f t="shared" si="5"/>
        <v xml:space="preserve">  </v>
      </c>
      <c r="AB21" s="31" t="s">
        <v>217</v>
      </c>
      <c r="AC21" s="32">
        <f t="shared" si="6"/>
        <v>0</v>
      </c>
      <c r="AD21" s="14" t="str">
        <f>+IF(OR(AB21='[1]11 FORMULAS'!$O$4,AB21='[1]11 FORMULAS'!$O$5),'[1]11 FORMULAS'!$P$5,IF(AB21='[1]11 FORMULAS'!$O$6,'[1]11 FORMULAS'!$P$6,""))</f>
        <v/>
      </c>
      <c r="AE21" s="31" t="s">
        <v>217</v>
      </c>
      <c r="AF21" s="32">
        <f t="shared" si="7"/>
        <v>0</v>
      </c>
      <c r="AG21" s="33" t="s">
        <v>217</v>
      </c>
      <c r="AH21" s="33" t="s">
        <v>217</v>
      </c>
      <c r="AI21" s="33" t="s">
        <v>217</v>
      </c>
      <c r="AJ21" s="14">
        <f t="shared" si="8"/>
        <v>0</v>
      </c>
      <c r="AK21" s="14">
        <f t="shared" si="0"/>
        <v>0</v>
      </c>
      <c r="AL21" s="14">
        <f t="shared" si="2"/>
        <v>0.12</v>
      </c>
      <c r="AM21" s="14">
        <f>IF(AD21='[1]11 FORMULAS'!$P$6,AM20-(AM20*AJ21),AM20)</f>
        <v>1</v>
      </c>
      <c r="AN21" s="110"/>
      <c r="AO21" s="104"/>
      <c r="AP21" s="110"/>
      <c r="AQ21" s="104"/>
      <c r="AR21" s="108"/>
      <c r="AS21" s="151"/>
      <c r="AT21" s="99"/>
      <c r="AU21" s="99"/>
      <c r="AV21" s="99"/>
      <c r="AW21" s="99"/>
      <c r="AX21" s="99"/>
      <c r="AY21" s="99"/>
      <c r="AZ21" s="99"/>
      <c r="BA21" s="99"/>
      <c r="BB21" s="99"/>
      <c r="BC21" s="179"/>
      <c r="BI21" s="9"/>
    </row>
    <row r="22" spans="1:61" s="73" customFormat="1" ht="49.5" customHeight="1" x14ac:dyDescent="0.35">
      <c r="A22" s="117" t="s">
        <v>330</v>
      </c>
      <c r="B22" s="131" t="s">
        <v>307</v>
      </c>
      <c r="C22" s="126" t="s">
        <v>329</v>
      </c>
      <c r="D22" s="132" t="s">
        <v>361</v>
      </c>
      <c r="E22" s="132" t="s">
        <v>362</v>
      </c>
      <c r="F22" s="133" t="str">
        <f>+CONCATENATE(C22," ",D22," ",E22)</f>
        <v>Posibilidad de perdida economica y reputacional por no pagar las sentencias dentro del termino legal, debido a la falta de asignación presupuestal</v>
      </c>
      <c r="G22" s="126" t="s">
        <v>331</v>
      </c>
      <c r="H22" s="127" t="s">
        <v>332</v>
      </c>
      <c r="I22" s="127" t="s">
        <v>332</v>
      </c>
      <c r="J22" s="112" t="str">
        <f t="shared" ref="J22" si="9">+H22&amp;I22</f>
        <v>ProcesosProcesos</v>
      </c>
      <c r="K22" s="132">
        <v>40</v>
      </c>
      <c r="L22" s="190" t="str">
        <f>IF(K22&lt;=0,"",IF(K22&lt;=2,"Muy Baja",IF(K22&lt;=24,"Baja",IF(K22&lt;=500,"Media",IF(K22&lt;=5000,"Alta","Muy Alta")))))</f>
        <v>Media</v>
      </c>
      <c r="M22" s="193">
        <f>IF(L22="","",IF(L22="Muy Baja",0.2,IF(L22="Baja",0.4,IF(L22="Media",0.6,IF(L22="Alta",0.8,IF(L22="Muy Alta",1,))))))</f>
        <v>0.6</v>
      </c>
      <c r="N22" s="96" t="s">
        <v>348</v>
      </c>
      <c r="O22" s="193">
        <f>IF(N22="","",IF(N22="menor a 10 SMLMV",0.2,IF(N22="ENTRE 10 Y 50 SMLMV",0.4,IF(N22="entre 50 y 100 SMLMV",0.6,IF(N22="entre 100 y 500 SMLMV",0.8,IF(N22="Mayor a 500 SMLMV",1,))))))</f>
        <v>1</v>
      </c>
      <c r="P22" s="190" t="str">
        <f>IF(O22&lt;=0,"",IF(O22&lt;=20%,"Leve",IF(O22&lt;=40%,"Menor",IF(O22&lt;=60%,"Moderado",IF(O22&lt;=80%,"Mayor","Catastrofico")))))</f>
        <v>Catastrofico</v>
      </c>
      <c r="Q22" s="96" t="s">
        <v>235</v>
      </c>
      <c r="R22" s="190" t="str">
        <f>IF(S22&lt;=0,"",IF(S22&lt;=20%,"Leve",IF(S22&lt;=40%,"Menor",IF(S22&lt;=60%,"Moderado",IF(S22&lt;=80%,"Mayor","Catastrofico")))))</f>
        <v>Catastrofico</v>
      </c>
      <c r="S22" s="193">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1</v>
      </c>
      <c r="T22" s="190" t="str">
        <f>IF(U22&lt;=0,"",IF(U22&lt;=20%,"Leve",IF(U22&lt;=40%,"Menor",IF(U22&lt;=60%,"Moderado",IF(U22&lt;=80%,"Mayor","Catastrofico")))))</f>
        <v>Catastrofico</v>
      </c>
      <c r="U22" s="196">
        <f>+S22</f>
        <v>1</v>
      </c>
      <c r="V22" s="199"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Extremo</v>
      </c>
      <c r="W22" s="13">
        <v>1</v>
      </c>
      <c r="X22" s="69" t="s">
        <v>334</v>
      </c>
      <c r="Y22" s="67" t="s">
        <v>363</v>
      </c>
      <c r="Z22" s="69" t="s">
        <v>364</v>
      </c>
      <c r="AA22" s="70" t="str">
        <f>+CONCATENATE(X22," ",Y22," ",Z22)</f>
        <v>Asesor C105 G47 Registrará en el cuadro de pasivos (base de datos) los fallos, sentencias, conciliaciones y laudos que ordenen el pago de una suma liquida de dinero por parte del Distrito en favor de terceros, cada vez que le sea debidamente notificado.</v>
      </c>
      <c r="AB22" s="31" t="s">
        <v>341</v>
      </c>
      <c r="AC22" s="32">
        <f t="shared" si="6"/>
        <v>0.25</v>
      </c>
      <c r="AD22" s="14" t="str">
        <f>+IF(OR(AB22='[4]11 FORMULAS'!$O$4,AB22='[4]11 FORMULAS'!$O$5),'[4]11 FORMULAS'!$P$5,IF(AB22='[4]11 FORMULAS'!$O$6,'[4]11 FORMULAS'!$P$6,""))</f>
        <v>Probabilidad</v>
      </c>
      <c r="AE22" s="31" t="s">
        <v>342</v>
      </c>
      <c r="AF22" s="32">
        <f t="shared" si="7"/>
        <v>0.15</v>
      </c>
      <c r="AG22" s="33" t="s">
        <v>343</v>
      </c>
      <c r="AH22" s="33" t="s">
        <v>344</v>
      </c>
      <c r="AI22" s="33" t="s">
        <v>345</v>
      </c>
      <c r="AJ22" s="14">
        <f>+AC22+AF22</f>
        <v>0.4</v>
      </c>
      <c r="AK22" s="14">
        <f t="shared" si="0"/>
        <v>0.24</v>
      </c>
      <c r="AL22" s="14">
        <f>+M22-AK22</f>
        <v>0.36</v>
      </c>
      <c r="AM22" s="14">
        <f>IF(AD22='[1]11 FORMULAS'!$P$6,AM21-(AM21*AJ22),AM21)</f>
        <v>1</v>
      </c>
      <c r="AN22" s="202">
        <f>+AL26</f>
        <v>0.12</v>
      </c>
      <c r="AO22" s="190" t="str">
        <f>IF(AN22&lt;=0,"",IF(AN22&lt;=20%,"Muy Baja",IF(AN22&lt;=40%,"Baja",IF(AN22&lt;=60%,"Media",IF(AN22&lt;=80%,"Alta","Muy Alta")))))</f>
        <v>Muy Baja</v>
      </c>
      <c r="AP22" s="202">
        <f>+AM26</f>
        <v>1</v>
      </c>
      <c r="AQ22" s="190" t="str">
        <f>IF(AP22&lt;=0,"",IF(AP22&lt;=20%,"Leve",IF(AP22&lt;=40%,"Menor",IF(AP22&lt;=60%,"Moderado",IF(AP22&lt;=80%,"Mayor","Catastrofico")))))</f>
        <v>Catastrofico</v>
      </c>
      <c r="AR22" s="199"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Extremo</v>
      </c>
      <c r="AS22" s="96" t="s">
        <v>346</v>
      </c>
      <c r="AT22" s="90" t="s">
        <v>391</v>
      </c>
      <c r="AU22" s="90" t="s">
        <v>386</v>
      </c>
      <c r="AV22" s="100">
        <v>45689</v>
      </c>
      <c r="AW22" s="90" t="s">
        <v>387</v>
      </c>
      <c r="AX22" s="90"/>
      <c r="AY22" s="90"/>
      <c r="AZ22" s="90"/>
      <c r="BA22" s="90"/>
      <c r="BB22" s="90"/>
      <c r="BC22" s="93"/>
      <c r="BI22" s="9"/>
    </row>
    <row r="23" spans="1:61" s="73" customFormat="1" ht="33.75" customHeight="1" x14ac:dyDescent="0.35">
      <c r="A23" s="117"/>
      <c r="B23" s="131"/>
      <c r="C23" s="126"/>
      <c r="D23" s="132"/>
      <c r="E23" s="132"/>
      <c r="F23" s="133"/>
      <c r="G23" s="126"/>
      <c r="H23" s="127"/>
      <c r="I23" s="127"/>
      <c r="J23" s="112"/>
      <c r="K23" s="132"/>
      <c r="L23" s="191"/>
      <c r="M23" s="194"/>
      <c r="N23" s="97"/>
      <c r="O23" s="194"/>
      <c r="P23" s="191"/>
      <c r="Q23" s="97"/>
      <c r="R23" s="191"/>
      <c r="S23" s="194"/>
      <c r="T23" s="191"/>
      <c r="U23" s="197"/>
      <c r="V23" s="200"/>
      <c r="W23" s="13">
        <v>2</v>
      </c>
      <c r="X23" s="69" t="s">
        <v>334</v>
      </c>
      <c r="Y23" s="69" t="s">
        <v>365</v>
      </c>
      <c r="Z23" s="69" t="s">
        <v>366</v>
      </c>
      <c r="AA23" s="70" t="str">
        <f>+CONCATENATE(X23," ",Y23," ",Z23)</f>
        <v>Asesor C105 G47 Solicita a la Direccion Financiera y de Contabilidad la remision del certificado de egreso del fallo, conciliacion o laudo saldado cada vez que se verifique en el certico la confirmación de pago</v>
      </c>
      <c r="AB23" s="31" t="s">
        <v>341</v>
      </c>
      <c r="AC23" s="32">
        <f t="shared" si="6"/>
        <v>0.25</v>
      </c>
      <c r="AD23" s="14" t="str">
        <f>+IF(OR(AB23='[4]11 FORMULAS'!$O$4,AB23='[4]11 FORMULAS'!$O$5),'[4]11 FORMULAS'!$P$5,IF(AB23='[4]11 FORMULAS'!$O$6,'[4]11 FORMULAS'!$P$6,""))</f>
        <v>Probabilidad</v>
      </c>
      <c r="AE23" s="31" t="s">
        <v>342</v>
      </c>
      <c r="AF23" s="32">
        <f t="shared" si="7"/>
        <v>0.15</v>
      </c>
      <c r="AG23" s="33" t="s">
        <v>343</v>
      </c>
      <c r="AH23" s="33" t="s">
        <v>344</v>
      </c>
      <c r="AI23" s="33" t="s">
        <v>345</v>
      </c>
      <c r="AJ23" s="14">
        <f>+AC23+AF23</f>
        <v>0.4</v>
      </c>
      <c r="AK23" s="14">
        <f t="shared" si="0"/>
        <v>0</v>
      </c>
      <c r="AL23" s="14">
        <f>+AL22-AK22</f>
        <v>0.12</v>
      </c>
      <c r="AM23" s="14">
        <f>IF(AD23='[1]11 FORMULAS'!$P$6,AM22-(AM22*AJ23),AM22)</f>
        <v>1</v>
      </c>
      <c r="AN23" s="203"/>
      <c r="AO23" s="191"/>
      <c r="AP23" s="203"/>
      <c r="AQ23" s="191"/>
      <c r="AR23" s="200"/>
      <c r="AS23" s="97"/>
      <c r="AT23" s="91"/>
      <c r="AU23" s="91"/>
      <c r="AV23" s="91"/>
      <c r="AW23" s="91"/>
      <c r="AX23" s="91"/>
      <c r="AY23" s="91"/>
      <c r="AZ23" s="91"/>
      <c r="BA23" s="91"/>
      <c r="BB23" s="91"/>
      <c r="BC23" s="94"/>
      <c r="BI23" s="9"/>
    </row>
    <row r="24" spans="1:61" s="73" customFormat="1" ht="33.75" customHeight="1" x14ac:dyDescent="0.35">
      <c r="A24" s="117"/>
      <c r="B24" s="131"/>
      <c r="C24" s="126"/>
      <c r="D24" s="132"/>
      <c r="E24" s="132"/>
      <c r="F24" s="133"/>
      <c r="G24" s="126"/>
      <c r="H24" s="127"/>
      <c r="I24" s="127"/>
      <c r="J24" s="112"/>
      <c r="K24" s="132"/>
      <c r="L24" s="191"/>
      <c r="M24" s="194"/>
      <c r="N24" s="97"/>
      <c r="O24" s="194"/>
      <c r="P24" s="191"/>
      <c r="Q24" s="97"/>
      <c r="R24" s="191"/>
      <c r="S24" s="194"/>
      <c r="T24" s="191"/>
      <c r="U24" s="197"/>
      <c r="V24" s="200"/>
      <c r="W24" s="13">
        <v>3</v>
      </c>
      <c r="X24" s="69" t="s">
        <v>334</v>
      </c>
      <c r="Y24" s="69" t="s">
        <v>367</v>
      </c>
      <c r="Z24" s="69" t="s">
        <v>368</v>
      </c>
      <c r="AA24" s="70" t="str">
        <f>+CONCATENATE(X24," ",Y24," ",Z24)</f>
        <v>Asesor C105 G47 realizará seguimiento de los pagos ordenados al Distrito por decisiones judiciales en la plataforma de seguimiento a cuentas Certico cada vez que se remita a tesoreria distrital una cuenta para pago</v>
      </c>
      <c r="AB24" s="31" t="s">
        <v>341</v>
      </c>
      <c r="AC24" s="32">
        <f t="shared" si="6"/>
        <v>0.25</v>
      </c>
      <c r="AD24" s="14" t="str">
        <f>+IF(OR(AB24='[4]11 FORMULAS'!$O$4,AB24='[4]11 FORMULAS'!$O$5),'[4]11 FORMULAS'!$P$5,IF(AB24='[4]11 FORMULAS'!$O$6,'[4]11 FORMULAS'!$P$6,""))</f>
        <v>Probabilidad</v>
      </c>
      <c r="AE24" s="31" t="s">
        <v>342</v>
      </c>
      <c r="AF24" s="32">
        <f t="shared" si="7"/>
        <v>0.15</v>
      </c>
      <c r="AG24" s="33" t="s">
        <v>343</v>
      </c>
      <c r="AH24" s="33" t="s">
        <v>344</v>
      </c>
      <c r="AI24" s="33" t="s">
        <v>345</v>
      </c>
      <c r="AJ24" s="14">
        <f>+AC24+AF24</f>
        <v>0.4</v>
      </c>
      <c r="AK24" s="14">
        <f t="shared" si="0"/>
        <v>0</v>
      </c>
      <c r="AL24" s="14">
        <f t="shared" si="2"/>
        <v>0.12</v>
      </c>
      <c r="AM24" s="14">
        <f>IF(AD24='[1]11 FORMULAS'!$P$6,AM23-(AM23*AJ24),AM23)</f>
        <v>1</v>
      </c>
      <c r="AN24" s="203"/>
      <c r="AO24" s="191"/>
      <c r="AP24" s="203"/>
      <c r="AQ24" s="191"/>
      <c r="AR24" s="200"/>
      <c r="AS24" s="97"/>
      <c r="AT24" s="91"/>
      <c r="AU24" s="91"/>
      <c r="AV24" s="91"/>
      <c r="AW24" s="91"/>
      <c r="AX24" s="91"/>
      <c r="AY24" s="91"/>
      <c r="AZ24" s="91"/>
      <c r="BA24" s="91"/>
      <c r="BB24" s="91"/>
      <c r="BC24" s="94"/>
      <c r="BI24" s="9"/>
    </row>
    <row r="25" spans="1:61" s="73" customFormat="1" ht="33.75" customHeight="1" x14ac:dyDescent="0.35">
      <c r="A25" s="117"/>
      <c r="B25" s="131"/>
      <c r="C25" s="126"/>
      <c r="D25" s="132"/>
      <c r="E25" s="132"/>
      <c r="F25" s="133"/>
      <c r="G25" s="126"/>
      <c r="H25" s="127"/>
      <c r="I25" s="127"/>
      <c r="J25" s="112"/>
      <c r="K25" s="132"/>
      <c r="L25" s="191"/>
      <c r="M25" s="194"/>
      <c r="N25" s="97"/>
      <c r="O25" s="194"/>
      <c r="P25" s="191"/>
      <c r="Q25" s="97"/>
      <c r="R25" s="191"/>
      <c r="S25" s="194"/>
      <c r="T25" s="191"/>
      <c r="U25" s="197"/>
      <c r="V25" s="200"/>
      <c r="W25" s="13">
        <v>4</v>
      </c>
      <c r="X25" s="69" t="s">
        <v>334</v>
      </c>
      <c r="Y25" s="69" t="s">
        <v>369</v>
      </c>
      <c r="Z25" s="69" t="s">
        <v>370</v>
      </c>
      <c r="AA25" s="70" t="str">
        <f>+CONCATENATE(X25," ",Y25," ",Z25)</f>
        <v>Asesor C105 G47 Remite acta con la decisión del Comité de Conciliación de iniciar acción de repetición, acompañado del soporte documental al procedimiento de defensa judicial, cada vez que el Comité de Conciliación decida por iniciar la acción de repetición.</v>
      </c>
      <c r="AB25" s="31" t="s">
        <v>341</v>
      </c>
      <c r="AC25" s="32">
        <f t="shared" si="6"/>
        <v>0.25</v>
      </c>
      <c r="AD25" s="14" t="str">
        <f>+IF(OR(AB25='[4]11 FORMULAS'!$O$4,AB25='[4]11 FORMULAS'!$O$5),'[4]11 FORMULAS'!$P$5,IF(AB25='[4]11 FORMULAS'!$O$6,'[4]11 FORMULAS'!$P$6,""))</f>
        <v>Probabilidad</v>
      </c>
      <c r="AE25" s="31" t="s">
        <v>342</v>
      </c>
      <c r="AF25" s="32">
        <f t="shared" si="7"/>
        <v>0.15</v>
      </c>
      <c r="AG25" s="33" t="s">
        <v>343</v>
      </c>
      <c r="AH25" s="33" t="s">
        <v>344</v>
      </c>
      <c r="AI25" s="33" t="s">
        <v>345</v>
      </c>
      <c r="AJ25" s="14">
        <f>+AC25+AF25</f>
        <v>0.4</v>
      </c>
      <c r="AK25" s="14">
        <f t="shared" si="0"/>
        <v>0</v>
      </c>
      <c r="AL25" s="14">
        <f t="shared" si="2"/>
        <v>0.12</v>
      </c>
      <c r="AM25" s="14">
        <f>IF(AD25='[1]11 FORMULAS'!$P$6,AM24-(AM24*AJ25),AM24)</f>
        <v>1</v>
      </c>
      <c r="AN25" s="203"/>
      <c r="AO25" s="191"/>
      <c r="AP25" s="203"/>
      <c r="AQ25" s="191"/>
      <c r="AR25" s="200"/>
      <c r="AS25" s="97"/>
      <c r="AT25" s="91"/>
      <c r="AU25" s="91"/>
      <c r="AV25" s="91"/>
      <c r="AW25" s="91"/>
      <c r="AX25" s="91"/>
      <c r="AY25" s="91"/>
      <c r="AZ25" s="91"/>
      <c r="BA25" s="91"/>
      <c r="BB25" s="91"/>
      <c r="BC25" s="94"/>
      <c r="BI25" s="9"/>
    </row>
    <row r="26" spans="1:61" s="73" customFormat="1" ht="33.75" customHeight="1" thickBot="1" x14ac:dyDescent="0.4">
      <c r="A26" s="117"/>
      <c r="B26" s="138"/>
      <c r="C26" s="139"/>
      <c r="D26" s="132"/>
      <c r="E26" s="132"/>
      <c r="F26" s="140"/>
      <c r="G26" s="126"/>
      <c r="H26" s="127"/>
      <c r="I26" s="127"/>
      <c r="J26" s="112"/>
      <c r="K26" s="132"/>
      <c r="L26" s="192"/>
      <c r="M26" s="195"/>
      <c r="N26" s="151"/>
      <c r="O26" s="195"/>
      <c r="P26" s="192"/>
      <c r="Q26" s="151"/>
      <c r="R26" s="192"/>
      <c r="S26" s="195"/>
      <c r="T26" s="192"/>
      <c r="U26" s="198"/>
      <c r="V26" s="201"/>
      <c r="W26" s="13"/>
      <c r="X26" s="13"/>
      <c r="Y26" s="13"/>
      <c r="Z26" s="13"/>
      <c r="AA26" s="13" t="str">
        <f t="shared" ref="AA26" si="10">+CONCATENATE(X26," ",Y26," ",Z26)</f>
        <v xml:space="preserve">  </v>
      </c>
      <c r="AB26" s="31" t="s">
        <v>217</v>
      </c>
      <c r="AC26" s="32">
        <f t="shared" ref="AC26:AC30" si="11">IF(AB26="","",IF(AB26="Preventivo",0.25,IF(AB26="Detectivo",0.15,IF(AB26="Correctivo",0.1,))))</f>
        <v>0</v>
      </c>
      <c r="AD26" s="14" t="str">
        <f>+IF(OR(AB26='[1]11 FORMULAS'!$O$4,AB26='[1]11 FORMULAS'!$O$5),'[1]11 FORMULAS'!$P$5,IF(AB26='[1]11 FORMULAS'!$O$6,'[1]11 FORMULAS'!$P$6,""))</f>
        <v/>
      </c>
      <c r="AE26" s="31" t="s">
        <v>217</v>
      </c>
      <c r="AF26" s="32">
        <f t="shared" ref="AF26:AF30" si="12">IF(AE26="","",IF(AE26="Manual",0.15,IF(AE26="Automatico",0.25,)))</f>
        <v>0</v>
      </c>
      <c r="AG26" s="33" t="s">
        <v>217</v>
      </c>
      <c r="AH26" s="33" t="s">
        <v>217</v>
      </c>
      <c r="AI26" s="33" t="s">
        <v>217</v>
      </c>
      <c r="AJ26" s="14">
        <f t="shared" ref="AJ26" si="13">+AC26+AF26</f>
        <v>0</v>
      </c>
      <c r="AK26" s="14">
        <f t="shared" si="0"/>
        <v>0</v>
      </c>
      <c r="AL26" s="14">
        <f t="shared" si="2"/>
        <v>0.12</v>
      </c>
      <c r="AM26" s="14">
        <f>IF(AD26='[1]11 FORMULAS'!$P$6,AM25-(AM25*AJ26),AM25)</f>
        <v>1</v>
      </c>
      <c r="AN26" s="204"/>
      <c r="AO26" s="192"/>
      <c r="AP26" s="204"/>
      <c r="AQ26" s="192"/>
      <c r="AR26" s="201"/>
      <c r="AS26" s="151"/>
      <c r="AT26" s="99"/>
      <c r="AU26" s="99"/>
      <c r="AV26" s="99"/>
      <c r="AW26" s="99"/>
      <c r="AX26" s="99"/>
      <c r="AY26" s="99"/>
      <c r="AZ26" s="99"/>
      <c r="BA26" s="99"/>
      <c r="BB26" s="99"/>
      <c r="BC26" s="179"/>
      <c r="BI26" s="9"/>
    </row>
    <row r="27" spans="1:61" s="73" customFormat="1" ht="49.5" customHeight="1" x14ac:dyDescent="0.35">
      <c r="A27" s="117" t="s">
        <v>358</v>
      </c>
      <c r="B27" s="119" t="s">
        <v>308</v>
      </c>
      <c r="C27" s="119" t="s">
        <v>329</v>
      </c>
      <c r="D27" s="121" t="s">
        <v>371</v>
      </c>
      <c r="E27" s="121" t="s">
        <v>372</v>
      </c>
      <c r="F27" s="124" t="str">
        <f>+CONCATENATE(C27," ",D27," ",E27)</f>
        <v>Posibilidad de perdida economica y reputacional debido al no estudio de las acciones de repetición en el término legal,  por la no remision o remision tardía del comprobante de egreso por parte de la Direccion financiera y de contabilidadl</v>
      </c>
      <c r="G27" s="126" t="s">
        <v>331</v>
      </c>
      <c r="H27" s="127" t="s">
        <v>332</v>
      </c>
      <c r="I27" s="127" t="s">
        <v>332</v>
      </c>
      <c r="J27" s="112" t="str">
        <f t="shared" ref="J27" si="14">+H27&amp;I27</f>
        <v>ProcesosProcesos</v>
      </c>
      <c r="K27" s="113">
        <v>40</v>
      </c>
      <c r="L27" s="104" t="str">
        <f>IF(K27&lt;=0,"",IF(K27&lt;=2,"Muy Baja",IF(K27&lt;=24,"Baja",IF(K27&lt;=500,"Media",IF(K27&lt;=5000,"Alta","Muy Alta")))))</f>
        <v>Media</v>
      </c>
      <c r="M27" s="101">
        <f>IF(L27="","",IF(L27="Muy Baja",0.2,IF(L27="Baja",0.4,IF(L27="Media",0.6,IF(L27="Alta",0.8,IF(L27="Muy Alta",1,))))))</f>
        <v>0.6</v>
      </c>
      <c r="N27" s="115" t="s">
        <v>348</v>
      </c>
      <c r="O27" s="101">
        <f>IF(N27="","",IF(N27="menor a 10 SMLMV",0.2,IF(N27="ENTRE 10 Y 50 SMLMV",0.4,IF(N27="entre 50 y 100 SMLMV",0.6,IF(N27="entre 100 y 500 SMLMV",0.8,IF(N27="Mayor a 500 SMLMV",1,))))))</f>
        <v>1</v>
      </c>
      <c r="P27" s="104" t="str">
        <f>IF(O27&lt;=0,"",IF(O27&lt;=20%,"Leve",IF(O27&lt;=40%,"Menor",IF(O27&lt;=60%,"Moderado",IF(O27&lt;=80%,"Mayor","Catastrofico")))))</f>
        <v>Catastrofico</v>
      </c>
      <c r="Q27" s="96" t="s">
        <v>235</v>
      </c>
      <c r="R27" s="104" t="str">
        <f>IF(S27&lt;=0,"",IF(S27&lt;=20%,"Leve",IF(S27&lt;=40%,"Menor",IF(S27&lt;=60%,"Moderado",IF(S27&lt;=80%,"Mayor","Catastrofico")))))</f>
        <v>Catastrofico</v>
      </c>
      <c r="S27" s="101">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1</v>
      </c>
      <c r="T27" s="104" t="str">
        <f>IF(U27&lt;=0,"",IF(U27&lt;=20%,"Leve",IF(U27&lt;=40%,"Menor",IF(U27&lt;=60%,"Moderado",IF(U27&lt;=80%,"Mayor","Catastrofico")))))</f>
        <v>Catastrofico</v>
      </c>
      <c r="U27" s="106">
        <f>+S27</f>
        <v>1</v>
      </c>
      <c r="V27" s="108" t="str">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Extremo</v>
      </c>
      <c r="W27" s="13">
        <v>1</v>
      </c>
      <c r="X27" s="69" t="s">
        <v>334</v>
      </c>
      <c r="Y27" s="67" t="s">
        <v>363</v>
      </c>
      <c r="Z27" s="69" t="s">
        <v>364</v>
      </c>
      <c r="AA27" s="70" t="str">
        <f>+CONCATENATE(X27," ",Y27," ",Z27)</f>
        <v>Asesor C105 G47 Registrará en el cuadro de pasivos (base de datos) los fallos, sentencias, conciliaciones y laudos que ordenen el pago de una suma liquida de dinero por parte del Distrito en favor de terceros, cada vez que le sea debidamente notificado.</v>
      </c>
      <c r="AB27" s="31" t="s">
        <v>341</v>
      </c>
      <c r="AC27" s="32">
        <f t="shared" si="11"/>
        <v>0.25</v>
      </c>
      <c r="AD27" s="14" t="str">
        <f>+IF(OR(AB27='[4]11 FORMULAS'!$O$4,AB27='[4]11 FORMULAS'!$O$5),'[4]11 FORMULAS'!$P$5,IF(AB27='[4]11 FORMULAS'!$O$6,'[4]11 FORMULAS'!$P$6,""))</f>
        <v>Probabilidad</v>
      </c>
      <c r="AE27" s="31" t="s">
        <v>342</v>
      </c>
      <c r="AF27" s="32">
        <f t="shared" si="12"/>
        <v>0.15</v>
      </c>
      <c r="AG27" s="33" t="s">
        <v>343</v>
      </c>
      <c r="AH27" s="33" t="s">
        <v>344</v>
      </c>
      <c r="AI27" s="33" t="s">
        <v>345</v>
      </c>
      <c r="AJ27" s="14">
        <f>+AC27+AF27</f>
        <v>0.4</v>
      </c>
      <c r="AK27" s="14">
        <f>+M27*AJ27</f>
        <v>0.24</v>
      </c>
      <c r="AL27" s="14">
        <f>+M27-AK27</f>
        <v>0.36</v>
      </c>
      <c r="AM27" s="14">
        <f>IF(AD27='[4]11 FORMULAS'!$P$6,U27-(U27*AJ27),U27)</f>
        <v>1</v>
      </c>
      <c r="AN27" s="110">
        <f>+AL31</f>
        <v>0.36</v>
      </c>
      <c r="AO27" s="104" t="str">
        <f>IF(AN27&lt;=0,"",IF(AN27&lt;=20%,"Muy Baja",IF(AN27&lt;=40%,"Baja",IF(AN27&lt;=60%,"Media",IF(AN27&lt;=80%,"Alta","Muy Alta")))))</f>
        <v>Baja</v>
      </c>
      <c r="AP27" s="110">
        <f>+AM31</f>
        <v>1</v>
      </c>
      <c r="AQ27" s="104" t="str">
        <f>IF(AP27&lt;=0,"",IF(AP27&lt;=20%,"Leve",IF(AP27&lt;=40%,"Menor",IF(AP27&lt;=60%,"Moderado",IF(AP27&lt;=80%,"Mayor","Catastrofico")))))</f>
        <v>Catastrofico</v>
      </c>
      <c r="AR27" s="108" t="str">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Extremo</v>
      </c>
      <c r="AS27" s="96" t="s">
        <v>346</v>
      </c>
      <c r="AT27" s="90" t="s">
        <v>389</v>
      </c>
      <c r="AU27" s="90" t="s">
        <v>386</v>
      </c>
      <c r="AV27" s="100">
        <v>45689</v>
      </c>
      <c r="AW27" s="90" t="s">
        <v>387</v>
      </c>
      <c r="AX27" s="90"/>
      <c r="AY27" s="90"/>
      <c r="AZ27" s="90"/>
      <c r="BA27" s="90"/>
      <c r="BB27" s="90"/>
      <c r="BC27" s="93"/>
      <c r="BI27" s="9"/>
    </row>
    <row r="28" spans="1:61" s="73" customFormat="1" ht="33.75" customHeight="1" x14ac:dyDescent="0.35">
      <c r="A28" s="117"/>
      <c r="B28" s="119"/>
      <c r="C28" s="119"/>
      <c r="D28" s="122"/>
      <c r="E28" s="122"/>
      <c r="F28" s="124"/>
      <c r="G28" s="126"/>
      <c r="H28" s="127"/>
      <c r="I28" s="127"/>
      <c r="J28" s="112"/>
      <c r="K28" s="113"/>
      <c r="L28" s="104"/>
      <c r="M28" s="102"/>
      <c r="N28" s="115"/>
      <c r="O28" s="102"/>
      <c r="P28" s="104"/>
      <c r="Q28" s="97"/>
      <c r="R28" s="104"/>
      <c r="S28" s="102"/>
      <c r="T28" s="104"/>
      <c r="U28" s="106"/>
      <c r="V28" s="108"/>
      <c r="W28" s="13">
        <v>2</v>
      </c>
      <c r="X28" s="69" t="s">
        <v>334</v>
      </c>
      <c r="Y28" s="69" t="s">
        <v>365</v>
      </c>
      <c r="Z28" s="69" t="s">
        <v>366</v>
      </c>
      <c r="AA28" s="70" t="str">
        <f>+CONCATENATE(X28," ",Y28," ",Z28)</f>
        <v>Asesor C105 G47 Solicita a la Direccion Financiera y de Contabilidad la remision del certificado de egreso del fallo, conciliacion o laudo saldado cada vez que se verifique en el certico la confirmación de pago</v>
      </c>
      <c r="AB28" s="31" t="s">
        <v>341</v>
      </c>
      <c r="AC28" s="32">
        <f t="shared" si="11"/>
        <v>0.25</v>
      </c>
      <c r="AD28" s="14" t="str">
        <f>+IF(OR(AB28='[4]11 FORMULAS'!$O$4,AB28='[4]11 FORMULAS'!$O$5),'[4]11 FORMULAS'!$P$5,IF(AB28='[4]11 FORMULAS'!$O$6,'[4]11 FORMULAS'!$P$6,""))</f>
        <v>Probabilidad</v>
      </c>
      <c r="AE28" s="31" t="s">
        <v>342</v>
      </c>
      <c r="AF28" s="32">
        <f t="shared" si="12"/>
        <v>0.15</v>
      </c>
      <c r="AG28" s="33" t="s">
        <v>343</v>
      </c>
      <c r="AH28" s="33" t="s">
        <v>344</v>
      </c>
      <c r="AI28" s="33" t="s">
        <v>345</v>
      </c>
      <c r="AJ28" s="14">
        <f>+AC28+AF28</f>
        <v>0.4</v>
      </c>
      <c r="AK28" s="14">
        <f t="shared" ref="AK28:AK30" si="15">+M28*AJ28</f>
        <v>0</v>
      </c>
      <c r="AL28" s="14">
        <f>+AL27-AK28</f>
        <v>0.36</v>
      </c>
      <c r="AM28" s="14">
        <f>IF(AD28='[4]11 FORMULAS'!$P$6,AM27-(AM27*AJ28),AM27)</f>
        <v>1</v>
      </c>
      <c r="AN28" s="110"/>
      <c r="AO28" s="104"/>
      <c r="AP28" s="110"/>
      <c r="AQ28" s="104"/>
      <c r="AR28" s="108"/>
      <c r="AS28" s="97"/>
      <c r="AT28" s="91"/>
      <c r="AU28" s="91"/>
      <c r="AV28" s="91"/>
      <c r="AW28" s="91"/>
      <c r="AX28" s="91"/>
      <c r="AY28" s="91"/>
      <c r="AZ28" s="91"/>
      <c r="BA28" s="91"/>
      <c r="BB28" s="91"/>
      <c r="BC28" s="94"/>
      <c r="BI28" s="9"/>
    </row>
    <row r="29" spans="1:61" s="73" customFormat="1" ht="33.75" customHeight="1" x14ac:dyDescent="0.35">
      <c r="A29" s="117"/>
      <c r="B29" s="119"/>
      <c r="C29" s="119"/>
      <c r="D29" s="122"/>
      <c r="E29" s="122"/>
      <c r="F29" s="124"/>
      <c r="G29" s="126"/>
      <c r="H29" s="127"/>
      <c r="I29" s="127"/>
      <c r="J29" s="112"/>
      <c r="K29" s="113"/>
      <c r="L29" s="104"/>
      <c r="M29" s="102"/>
      <c r="N29" s="115"/>
      <c r="O29" s="102"/>
      <c r="P29" s="104"/>
      <c r="Q29" s="97"/>
      <c r="R29" s="104"/>
      <c r="S29" s="102"/>
      <c r="T29" s="104"/>
      <c r="U29" s="106"/>
      <c r="V29" s="108"/>
      <c r="W29" s="13">
        <v>3</v>
      </c>
      <c r="X29" s="69" t="s">
        <v>334</v>
      </c>
      <c r="Y29" s="69" t="s">
        <v>367</v>
      </c>
      <c r="Z29" s="69" t="s">
        <v>368</v>
      </c>
      <c r="AA29" s="70" t="str">
        <f>+CONCATENATE(X29," ",Y29," ",Z29)</f>
        <v>Asesor C105 G47 realizará seguimiento de los pagos ordenados al Distrito por decisiones judiciales en la plataforma de seguimiento a cuentas Certico cada vez que se remita a tesoreria distrital una cuenta para pago</v>
      </c>
      <c r="AB29" s="31" t="s">
        <v>341</v>
      </c>
      <c r="AC29" s="32">
        <f t="shared" si="11"/>
        <v>0.25</v>
      </c>
      <c r="AD29" s="14" t="str">
        <f>+IF(OR(AB29='[4]11 FORMULAS'!$O$4,AB29='[4]11 FORMULAS'!$O$5),'[4]11 FORMULAS'!$P$5,IF(AB29='[4]11 FORMULAS'!$O$6,'[4]11 FORMULAS'!$P$6,""))</f>
        <v>Probabilidad</v>
      </c>
      <c r="AE29" s="31" t="s">
        <v>342</v>
      </c>
      <c r="AF29" s="32">
        <f t="shared" si="12"/>
        <v>0.15</v>
      </c>
      <c r="AG29" s="33" t="s">
        <v>343</v>
      </c>
      <c r="AH29" s="33" t="s">
        <v>344</v>
      </c>
      <c r="AI29" s="33" t="s">
        <v>345</v>
      </c>
      <c r="AJ29" s="14">
        <f>+AC29+AF29</f>
        <v>0.4</v>
      </c>
      <c r="AK29" s="14">
        <f t="shared" si="15"/>
        <v>0</v>
      </c>
      <c r="AL29" s="14">
        <f t="shared" ref="AL29:AL30" si="16">+AL28-AK29</f>
        <v>0.36</v>
      </c>
      <c r="AM29" s="14">
        <f>IF(AD29='[4]11 FORMULAS'!$P$6,AM28-(AM28*AJ29),AM28)</f>
        <v>1</v>
      </c>
      <c r="AN29" s="110"/>
      <c r="AO29" s="104"/>
      <c r="AP29" s="110"/>
      <c r="AQ29" s="104"/>
      <c r="AR29" s="108"/>
      <c r="AS29" s="97"/>
      <c r="AT29" s="91"/>
      <c r="AU29" s="91"/>
      <c r="AV29" s="91"/>
      <c r="AW29" s="91"/>
      <c r="AX29" s="91"/>
      <c r="AY29" s="91"/>
      <c r="AZ29" s="91"/>
      <c r="BA29" s="91"/>
      <c r="BB29" s="91"/>
      <c r="BC29" s="94"/>
      <c r="BI29" s="9"/>
    </row>
    <row r="30" spans="1:61" s="73" customFormat="1" ht="33.75" customHeight="1" x14ac:dyDescent="0.35">
      <c r="A30" s="117"/>
      <c r="B30" s="119"/>
      <c r="C30" s="119"/>
      <c r="D30" s="122"/>
      <c r="E30" s="122"/>
      <c r="F30" s="124"/>
      <c r="G30" s="126"/>
      <c r="H30" s="127"/>
      <c r="I30" s="127"/>
      <c r="J30" s="112"/>
      <c r="K30" s="113"/>
      <c r="L30" s="104"/>
      <c r="M30" s="102"/>
      <c r="N30" s="115"/>
      <c r="O30" s="102"/>
      <c r="P30" s="104"/>
      <c r="Q30" s="97"/>
      <c r="R30" s="104"/>
      <c r="S30" s="102"/>
      <c r="T30" s="104"/>
      <c r="U30" s="106"/>
      <c r="V30" s="108"/>
      <c r="W30" s="13">
        <v>4</v>
      </c>
      <c r="X30" s="69" t="s">
        <v>334</v>
      </c>
      <c r="Y30" s="69" t="s">
        <v>369</v>
      </c>
      <c r="Z30" s="69" t="s">
        <v>370</v>
      </c>
      <c r="AA30" s="70" t="str">
        <f>+CONCATENATE(X30," ",Y30," ",Z30)</f>
        <v>Asesor C105 G47 Remite acta con la decisión del Comité de Conciliación de iniciar acción de repetición, acompañado del soporte documental al procedimiento de defensa judicial, cada vez que el Comité de Conciliación decida por iniciar la acción de repetición.</v>
      </c>
      <c r="AB30" s="31" t="s">
        <v>341</v>
      </c>
      <c r="AC30" s="32">
        <f t="shared" si="11"/>
        <v>0.25</v>
      </c>
      <c r="AD30" s="14" t="str">
        <f>+IF(OR(AB30='[4]11 FORMULAS'!$O$4,AB30='[4]11 FORMULAS'!$O$5),'[4]11 FORMULAS'!$P$5,IF(AB30='[4]11 FORMULAS'!$O$6,'[4]11 FORMULAS'!$P$6,""))</f>
        <v>Probabilidad</v>
      </c>
      <c r="AE30" s="31" t="s">
        <v>342</v>
      </c>
      <c r="AF30" s="32">
        <f t="shared" si="12"/>
        <v>0.15</v>
      </c>
      <c r="AG30" s="33" t="s">
        <v>343</v>
      </c>
      <c r="AH30" s="33" t="s">
        <v>344</v>
      </c>
      <c r="AI30" s="33" t="s">
        <v>345</v>
      </c>
      <c r="AJ30" s="14">
        <f>+AC30+AF30</f>
        <v>0.4</v>
      </c>
      <c r="AK30" s="14">
        <f t="shared" si="15"/>
        <v>0</v>
      </c>
      <c r="AL30" s="14">
        <f t="shared" si="16"/>
        <v>0.36</v>
      </c>
      <c r="AM30" s="14">
        <f>IF(AD30='[4]11 FORMULAS'!$P$6,AM29-(AM29*AJ30),AM29)</f>
        <v>1</v>
      </c>
      <c r="AN30" s="110"/>
      <c r="AO30" s="104"/>
      <c r="AP30" s="110"/>
      <c r="AQ30" s="104"/>
      <c r="AR30" s="108"/>
      <c r="AS30" s="97"/>
      <c r="AT30" s="91"/>
      <c r="AU30" s="91"/>
      <c r="AV30" s="91"/>
      <c r="AW30" s="91"/>
      <c r="AX30" s="91"/>
      <c r="AY30" s="91"/>
      <c r="AZ30" s="91"/>
      <c r="BA30" s="91"/>
      <c r="BB30" s="91"/>
      <c r="BC30" s="94"/>
      <c r="BI30" s="9"/>
    </row>
    <row r="31" spans="1:61" s="73" customFormat="1" ht="33.75" customHeight="1" thickBot="1" x14ac:dyDescent="0.4">
      <c r="A31" s="118"/>
      <c r="B31" s="120"/>
      <c r="C31" s="120"/>
      <c r="D31" s="123"/>
      <c r="E31" s="123"/>
      <c r="F31" s="125"/>
      <c r="G31" s="126"/>
      <c r="H31" s="127"/>
      <c r="I31" s="127"/>
      <c r="J31" s="112"/>
      <c r="K31" s="114"/>
      <c r="L31" s="105"/>
      <c r="M31" s="103"/>
      <c r="N31" s="116"/>
      <c r="O31" s="103"/>
      <c r="P31" s="105"/>
      <c r="Q31" s="98"/>
      <c r="R31" s="105"/>
      <c r="S31" s="103"/>
      <c r="T31" s="105"/>
      <c r="U31" s="107"/>
      <c r="V31" s="109"/>
      <c r="W31" s="48"/>
      <c r="X31" s="48"/>
      <c r="Y31" s="48"/>
      <c r="Z31" s="48"/>
      <c r="AA31" s="48" t="str">
        <f t="shared" ref="AA31" si="17">+CONCATENATE(X31," ",Y31," ",Z31)</f>
        <v xml:space="preserve">  </v>
      </c>
      <c r="AB31" s="49" t="s">
        <v>217</v>
      </c>
      <c r="AC31" s="50">
        <f t="shared" ref="AC31:AC35" si="18">IF(AB31="","",IF(AB31="Preventivo",0.25,IF(AB31="Detectivo",0.15,IF(AB31="Correctivo",0.1,))))</f>
        <v>0</v>
      </c>
      <c r="AD31" s="51" t="str">
        <f>+IF(OR(AB31='[1]11 FORMULAS'!$O$4,AB31='[1]11 FORMULAS'!$O$5),'[1]11 FORMULAS'!$P$5,IF(AB31='[1]11 FORMULAS'!$O$6,'[1]11 FORMULAS'!$P$6,""))</f>
        <v/>
      </c>
      <c r="AE31" s="49" t="s">
        <v>217</v>
      </c>
      <c r="AF31" s="50">
        <f t="shared" ref="AF31:AF35" si="19">IF(AE31="","",IF(AE31="Manual",0.15,IF(AE31="Automatico",0.25,)))</f>
        <v>0</v>
      </c>
      <c r="AG31" s="52" t="s">
        <v>217</v>
      </c>
      <c r="AH31" s="53" t="s">
        <v>217</v>
      </c>
      <c r="AI31" s="53" t="s">
        <v>217</v>
      </c>
      <c r="AJ31" s="54">
        <f t="shared" ref="AJ31" si="20">+AC31+AF31</f>
        <v>0</v>
      </c>
      <c r="AK31" s="54">
        <f t="shared" ref="AK31" si="21">+AL30*AJ31</f>
        <v>0</v>
      </c>
      <c r="AL31" s="54">
        <f t="shared" ref="AL31" si="22">+AL30-AK31</f>
        <v>0.36</v>
      </c>
      <c r="AM31" s="54">
        <f>IF(AD31='[1]11 FORMULAS'!$P$6,AM30-(AM30*AJ31),AM30)</f>
        <v>1</v>
      </c>
      <c r="AN31" s="111"/>
      <c r="AO31" s="105"/>
      <c r="AP31" s="111"/>
      <c r="AQ31" s="105"/>
      <c r="AR31" s="109"/>
      <c r="AS31" s="98"/>
      <c r="AT31" s="92"/>
      <c r="AU31" s="99"/>
      <c r="AV31" s="99"/>
      <c r="AW31" s="99"/>
      <c r="AX31" s="92"/>
      <c r="AY31" s="92"/>
      <c r="AZ31" s="92"/>
      <c r="BA31" s="92"/>
      <c r="BB31" s="92"/>
      <c r="BC31" s="95"/>
      <c r="BI31" s="9"/>
    </row>
    <row r="32" spans="1:61" s="73" customFormat="1" ht="49.5" customHeight="1" x14ac:dyDescent="0.35">
      <c r="A32" s="117" t="s">
        <v>358</v>
      </c>
      <c r="B32" s="119" t="s">
        <v>373</v>
      </c>
      <c r="C32" s="119" t="s">
        <v>329</v>
      </c>
      <c r="D32" s="121" t="s">
        <v>374</v>
      </c>
      <c r="E32" s="121" t="s">
        <v>375</v>
      </c>
      <c r="F32" s="124" t="str">
        <f>+CONCATENATE(C32," ",D32," ",E32)</f>
        <v>Posibilidad de perdida economica y reputacional  por acciones de tutela falladas en contra de la entidad,  debido a la extemporaneidad en la contestación de tutelas</v>
      </c>
      <c r="G32" s="126" t="s">
        <v>331</v>
      </c>
      <c r="H32" s="127" t="s">
        <v>332</v>
      </c>
      <c r="I32" s="127" t="s">
        <v>332</v>
      </c>
      <c r="J32" s="112" t="str">
        <f t="shared" ref="J32" si="23">+H32&amp;I32</f>
        <v>ProcesosProcesos</v>
      </c>
      <c r="K32" s="113">
        <v>3000</v>
      </c>
      <c r="L32" s="104" t="str">
        <f>IF(K32&lt;=0,"",IF(K32&lt;=2,"Muy Baja",IF(K32&lt;=24,"Baja",IF(K32&lt;=500,"Media",IF(K32&lt;=5000,"Alta","Muy Alta")))))</f>
        <v>Alta</v>
      </c>
      <c r="M32" s="101">
        <f>IF(L32="","",IF(L32="Muy Baja",0.2,IF(L32="Baja",0.4,IF(L32="Media",0.6,IF(L32="Alta",0.8,IF(L32="Muy Alta",1,))))))</f>
        <v>0.8</v>
      </c>
      <c r="N32" s="115" t="s">
        <v>348</v>
      </c>
      <c r="O32" s="101">
        <f>IF(N32="","",IF(N32="menor a 10 SMLMV",0.2,IF(N32="ENTRE 10 Y 50 SMLMV",0.4,IF(N32="entre 50 y 100 SMLMV",0.6,IF(N32="entre 100 y 500 SMLMV",0.8,IF(N32="Mayor a 500 SMLMV",1,))))))</f>
        <v>1</v>
      </c>
      <c r="P32" s="104" t="str">
        <f>IF(O32&lt;=0,"",IF(O32&lt;=20%,"Leve",IF(O32&lt;=40%,"Menor",IF(O32&lt;=60%,"Moderado",IF(O32&lt;=80%,"Mayor","Catastrofico")))))</f>
        <v>Catastrofico</v>
      </c>
      <c r="Q32" s="96" t="s">
        <v>231</v>
      </c>
      <c r="R32" s="104" t="str">
        <f>IF(S32&lt;=0,"",IF(S32&lt;=20%,"Leve",IF(S32&lt;=40%,"Menor",IF(S32&lt;=60%,"Moderado",IF(S32&lt;=80%,"Mayor","Catastrofico")))))</f>
        <v>Mayor</v>
      </c>
      <c r="S32" s="101">
        <f>IF(Q32="","",IF(Q32="El riesgo afecta la imagen de algún área de la organización",0.2,IF(Q32="El riesgo afecta la imagen de la entidad internamente, de conocimiento general nivel interno, de junta directiva y accionistas y/o de proveedores",0.4,IF(Q32="El riesgo afecta la imagen de la entidad con algunos usuarios de relevancia frente al logro de los objetivos",0.6,IF(Q32="El riesgo afecta la imagen de la entidad con efecto publicitario sostenido a nivel de sector administrativo, nivel departamental o municipal",0.8,IF(Q32="El riesgo afecta la imagen de la entidad a nivel nacional, con efecto publicitario sostenido a nivel país",1,))))))</f>
        <v>0.8</v>
      </c>
      <c r="T32" s="104" t="str">
        <f>IF(U32&lt;=0,"",IF(U32&lt;=20%,"Leve",IF(U32&lt;=40%,"Menor",IF(U32&lt;=60%,"Moderado",IF(U32&lt;=80%,"Mayor","Catastrofico")))))</f>
        <v>Mayor</v>
      </c>
      <c r="U32" s="106">
        <f>+S32</f>
        <v>0.8</v>
      </c>
      <c r="V32" s="108" t="str">
        <f>IF(OR(AND(L32="Muy Baja",T32="Leve"),AND(L32="Muy Baja",T32="Menor"),AND(L32="Baja",T32="Leve")),"Bajo",IF(OR(AND(L32="Muy baja",T32="Moderado"),AND(L32="Baja",T32="Menor"),AND(L32="Baja",T32="Moderado"),AND(L32="Media",T32="Leve"),AND(L32="Media",T32="Menor"),AND(L32="Media",T32="Moderado"),AND(L32="Alta",T32="Leve"),AND(L32="Alta",T32="Menor")),"Moderado",IF(OR(AND(L32="Muy Baja",T32="Mayor"),AND(L32="Baja",T32="Mayor"),AND(L32="Media",T32="Mayor"),AND(L32="Alta",T32="Moderado"),AND(L32="Alta",T32="Mayor"),AND(L32="Muy Alta",T32="Leve"),AND(L32="Muy Alta",T32="Menor"),AND(L32="Muy Alta",T32="Moderado"),AND(L32="Muy Alta",T32="Mayor")),"Alto",IF(OR(AND(L32="Muy Baja",T32="Catastrofico"),AND(L32="Baja",T32="Catastrofico"),AND(L32="Media",T32="Catastrofico"),AND(L32="Alta",T32="Catastrofico"),AND(L32="Muy Alta",T32="Catastrofico")),"Extremo",))))</f>
        <v>Alto</v>
      </c>
      <c r="W32" s="13">
        <v>1</v>
      </c>
      <c r="X32" s="69" t="s">
        <v>334</v>
      </c>
      <c r="Y32" s="67" t="s">
        <v>376</v>
      </c>
      <c r="Z32" s="69" t="s">
        <v>377</v>
      </c>
      <c r="AA32" s="70" t="str">
        <f>+CONCATENATE(X32," ",Y32," ",Z32)</f>
        <v>Asesor C105 G47 Registra la accion de tutela en base de datos indicando la fecha de vencimiento de términos, cada vez que es notificada debidamente de la admision de ésta.</v>
      </c>
      <c r="AB32" s="31" t="s">
        <v>341</v>
      </c>
      <c r="AC32" s="32">
        <f t="shared" si="18"/>
        <v>0.25</v>
      </c>
      <c r="AD32" s="14" t="str">
        <f>+IF(OR(AB32='[4]11 FORMULAS'!$O$4,AB32='[4]11 FORMULAS'!$O$5),'[4]11 FORMULAS'!$P$5,IF(AB32='[4]11 FORMULAS'!$O$6,'[4]11 FORMULAS'!$P$6,""))</f>
        <v>Probabilidad</v>
      </c>
      <c r="AE32" s="31" t="s">
        <v>342</v>
      </c>
      <c r="AF32" s="32">
        <f t="shared" si="19"/>
        <v>0.15</v>
      </c>
      <c r="AG32" s="33" t="s">
        <v>343</v>
      </c>
      <c r="AH32" s="33" t="s">
        <v>344</v>
      </c>
      <c r="AI32" s="33" t="s">
        <v>345</v>
      </c>
      <c r="AJ32" s="14">
        <f>+AC32+AF32</f>
        <v>0.4</v>
      </c>
      <c r="AK32" s="14">
        <f>+M32*AJ32</f>
        <v>0.32000000000000006</v>
      </c>
      <c r="AL32" s="14">
        <f>+M32-AK32</f>
        <v>0.48</v>
      </c>
      <c r="AM32" s="14">
        <f>IF(AD32='[4]11 FORMULAS'!$P$6,U32-(U32*AJ32),U32)</f>
        <v>0.8</v>
      </c>
      <c r="AN32" s="110">
        <f>+AL36</f>
        <v>0.17279999999999998</v>
      </c>
      <c r="AO32" s="104" t="str">
        <f>IF(AN32&lt;=0,"",IF(AN32&lt;=20%,"Muy Baja",IF(AN32&lt;=40%,"Baja",IF(AN32&lt;=60%,"Media",IF(AN32&lt;=80%,"Alta","Muy Alta")))))</f>
        <v>Muy Baja</v>
      </c>
      <c r="AP32" s="110">
        <f>+AM36</f>
        <v>0.60000000000000009</v>
      </c>
      <c r="AQ32" s="104" t="str">
        <f>IF(AP32&lt;=0,"",IF(AP32&lt;=20%,"Leve",IF(AP32&lt;=40%,"Menor",IF(AP32&lt;=60%,"Moderado",IF(AP32&lt;=80%,"Mayor","Catastrofico")))))</f>
        <v>Moderado</v>
      </c>
      <c r="AR32" s="108" t="str">
        <f>IF(OR(AND(AO32="Muy Baja",AQ32="Leve"),AND(AO32="Muy Baja",AQ32="Menor"),AND(AO32="Baja",AQ32="Leve")),"Bajo",IF(OR(AND(AO32="Muy baja",AQ32="Moderado"),AND(AO32="Baja",AQ32="Menor"),AND(AO32="Baja",AQ32="Moderado"),AND(AO32="Media",AQ32="Leve"),AND(AO32="Media",AQ32="Menor"),AND(AO32="Media",AQ32="Moderado"),AND(AO32="Alta",AQ32="Leve"),AND(AO32="Alta",AQ32="Menor")),"Moderado",IF(OR(AND(AO32="Muy Baja",AQ32="Mayor"),AND(AO32="Baja",AQ32="Mayor"),AND(AO32="Media",AQ32="Mayor"),AND(AO32="Alta",AQ32="Moderado"),AND(AO32="Alta",AQ32="Mayor"),AND(AO32="Muy Alta",AQ32="Leve"),AND(AO32="Muy Alta",AQ32="Menor"),AND(AO32="Muy Alta",AQ32="Moderado"),AND(AO32="Muy Alta",AQ32="Mayor")),"Alto",IF(OR(AND(AO32="Muy Baja",AQ32="Catastrofico"),AND(AO32="Baja",AQ32="Catastrofico"),AND(AO32="Media",AQ32="Catastrofico"),AND(AO32="Alta",AQ32="Catastrofico"),AND(AO32="Muy Alta",AQ32="Catastrofico")),"Extremo",""))))</f>
        <v>Moderado</v>
      </c>
      <c r="AS32" s="96" t="s">
        <v>346</v>
      </c>
      <c r="AT32" s="90" t="s">
        <v>390</v>
      </c>
      <c r="AU32" s="90" t="s">
        <v>386</v>
      </c>
      <c r="AV32" s="100">
        <v>45689</v>
      </c>
      <c r="AW32" s="90" t="s">
        <v>387</v>
      </c>
      <c r="AX32" s="90"/>
      <c r="AY32" s="90"/>
      <c r="AZ32" s="90"/>
      <c r="BA32" s="90"/>
      <c r="BB32" s="90"/>
      <c r="BC32" s="93"/>
      <c r="BI32" s="9"/>
    </row>
    <row r="33" spans="1:61" s="73" customFormat="1" ht="33.75" customHeight="1" x14ac:dyDescent="0.35">
      <c r="A33" s="117"/>
      <c r="B33" s="119"/>
      <c r="C33" s="119"/>
      <c r="D33" s="122"/>
      <c r="E33" s="122"/>
      <c r="F33" s="124"/>
      <c r="G33" s="126"/>
      <c r="H33" s="127"/>
      <c r="I33" s="127"/>
      <c r="J33" s="112"/>
      <c r="K33" s="113"/>
      <c r="L33" s="104"/>
      <c r="M33" s="102"/>
      <c r="N33" s="115"/>
      <c r="O33" s="102"/>
      <c r="P33" s="104"/>
      <c r="Q33" s="97"/>
      <c r="R33" s="104"/>
      <c r="S33" s="102"/>
      <c r="T33" s="104"/>
      <c r="U33" s="106"/>
      <c r="V33" s="108"/>
      <c r="W33" s="13">
        <v>2</v>
      </c>
      <c r="X33" s="69" t="s">
        <v>334</v>
      </c>
      <c r="Y33" s="69" t="s">
        <v>378</v>
      </c>
      <c r="Z33" s="69" t="s">
        <v>379</v>
      </c>
      <c r="AA33" s="70" t="str">
        <f>+CONCATENATE(X33," ",Y33," ",Z33)</f>
        <v>Asesor C105 G47 solicita informe por correo electronico o sigob a la dependencia que presuntamente originó la vulneración al derecho fundamental,  cada vez que es notificada de la admision de una acción de tutela.</v>
      </c>
      <c r="AB33" s="31" t="s">
        <v>341</v>
      </c>
      <c r="AC33" s="32">
        <f t="shared" si="18"/>
        <v>0.25</v>
      </c>
      <c r="AD33" s="14" t="str">
        <f>+IF(OR(AB33='[4]11 FORMULAS'!$O$4,AB33='[4]11 FORMULAS'!$O$5),'[4]11 FORMULAS'!$P$5,IF(AB33='[4]11 FORMULAS'!$O$6,'[4]11 FORMULAS'!$P$6,""))</f>
        <v>Probabilidad</v>
      </c>
      <c r="AE33" s="31" t="s">
        <v>342</v>
      </c>
      <c r="AF33" s="32">
        <f t="shared" si="19"/>
        <v>0.15</v>
      </c>
      <c r="AG33" s="33" t="s">
        <v>343</v>
      </c>
      <c r="AH33" s="33" t="s">
        <v>344</v>
      </c>
      <c r="AI33" s="33" t="s">
        <v>345</v>
      </c>
      <c r="AJ33" s="14">
        <f>+AC33+AF33</f>
        <v>0.4</v>
      </c>
      <c r="AK33" s="14">
        <f>+AL32*AJ33</f>
        <v>0.192</v>
      </c>
      <c r="AL33" s="14">
        <f>+AL32-AK33</f>
        <v>0.28799999999999998</v>
      </c>
      <c r="AM33" s="14">
        <f>IF(AD33='[4]11 FORMULAS'!$P$6,AM32-(AM32*AJ33),AM32)</f>
        <v>0.8</v>
      </c>
      <c r="AN33" s="110"/>
      <c r="AO33" s="104"/>
      <c r="AP33" s="110"/>
      <c r="AQ33" s="104"/>
      <c r="AR33" s="108"/>
      <c r="AS33" s="97"/>
      <c r="AT33" s="91"/>
      <c r="AU33" s="91"/>
      <c r="AV33" s="91"/>
      <c r="AW33" s="91"/>
      <c r="AX33" s="91"/>
      <c r="AY33" s="91"/>
      <c r="AZ33" s="91"/>
      <c r="BA33" s="91"/>
      <c r="BB33" s="91"/>
      <c r="BC33" s="94"/>
      <c r="BI33" s="9"/>
    </row>
    <row r="34" spans="1:61" s="73" customFormat="1" ht="33.75" customHeight="1" x14ac:dyDescent="0.35">
      <c r="A34" s="117"/>
      <c r="B34" s="119"/>
      <c r="C34" s="119"/>
      <c r="D34" s="122"/>
      <c r="E34" s="122"/>
      <c r="F34" s="124"/>
      <c r="G34" s="126"/>
      <c r="H34" s="127"/>
      <c r="I34" s="127"/>
      <c r="J34" s="112"/>
      <c r="K34" s="113"/>
      <c r="L34" s="104"/>
      <c r="M34" s="102"/>
      <c r="N34" s="115"/>
      <c r="O34" s="102"/>
      <c r="P34" s="104"/>
      <c r="Q34" s="97"/>
      <c r="R34" s="104"/>
      <c r="S34" s="102"/>
      <c r="T34" s="104"/>
      <c r="U34" s="106"/>
      <c r="V34" s="108"/>
      <c r="W34" s="13">
        <v>3</v>
      </c>
      <c r="X34" s="69" t="s">
        <v>334</v>
      </c>
      <c r="Y34" s="69" t="s">
        <v>380</v>
      </c>
      <c r="Z34" s="69" t="s">
        <v>381</v>
      </c>
      <c r="AA34" s="70" t="str">
        <f>+CONCATENATE(X34," ",Y34," ",Z34)</f>
        <v>Asesor C105 G47 notificará a la Oficina Control Interno cada vez que la dependencia requerida incumplan con el requerimiento solicitada</v>
      </c>
      <c r="AB34" s="31" t="s">
        <v>382</v>
      </c>
      <c r="AC34" s="32">
        <f t="shared" si="18"/>
        <v>0.1</v>
      </c>
      <c r="AD34" s="14" t="str">
        <f>+IF(OR(AB34='[4]11 FORMULAS'!$O$4,AB34='[4]11 FORMULAS'!$O$5),'[4]11 FORMULAS'!$P$5,IF(AB34='[4]11 FORMULAS'!$O$6,'[4]11 FORMULAS'!$P$6,""))</f>
        <v>Impacto</v>
      </c>
      <c r="AE34" s="31" t="s">
        <v>342</v>
      </c>
      <c r="AF34" s="32">
        <f t="shared" si="19"/>
        <v>0.15</v>
      </c>
      <c r="AG34" s="33" t="s">
        <v>343</v>
      </c>
      <c r="AH34" s="33" t="s">
        <v>344</v>
      </c>
      <c r="AI34" s="33" t="s">
        <v>345</v>
      </c>
      <c r="AJ34" s="14">
        <f>+AC34+AF34</f>
        <v>0.25</v>
      </c>
      <c r="AK34" s="14">
        <f>+U32*AJ34</f>
        <v>0.2</v>
      </c>
      <c r="AL34" s="14">
        <f>+U32-AK34</f>
        <v>0.60000000000000009</v>
      </c>
      <c r="AM34" s="14">
        <f>IF(AD34='[4]11 FORMULAS'!$P$6,AM33-(AM33*AJ34),AM33)</f>
        <v>0.60000000000000009</v>
      </c>
      <c r="AN34" s="110"/>
      <c r="AO34" s="104"/>
      <c r="AP34" s="110"/>
      <c r="AQ34" s="104"/>
      <c r="AR34" s="108"/>
      <c r="AS34" s="97"/>
      <c r="AT34" s="91"/>
      <c r="AU34" s="91"/>
      <c r="AV34" s="91"/>
      <c r="AW34" s="91"/>
      <c r="AX34" s="91"/>
      <c r="AY34" s="91"/>
      <c r="AZ34" s="91"/>
      <c r="BA34" s="91"/>
      <c r="BB34" s="91"/>
      <c r="BC34" s="94"/>
      <c r="BI34" s="9"/>
    </row>
    <row r="35" spans="1:61" s="73" customFormat="1" ht="33.75" customHeight="1" x14ac:dyDescent="0.35">
      <c r="A35" s="117"/>
      <c r="B35" s="119"/>
      <c r="C35" s="119"/>
      <c r="D35" s="122"/>
      <c r="E35" s="122"/>
      <c r="F35" s="124"/>
      <c r="G35" s="126"/>
      <c r="H35" s="127"/>
      <c r="I35" s="127"/>
      <c r="J35" s="112"/>
      <c r="K35" s="113"/>
      <c r="L35" s="104"/>
      <c r="M35" s="102"/>
      <c r="N35" s="115"/>
      <c r="O35" s="102"/>
      <c r="P35" s="104"/>
      <c r="Q35" s="97"/>
      <c r="R35" s="104"/>
      <c r="S35" s="102"/>
      <c r="T35" s="104"/>
      <c r="U35" s="106"/>
      <c r="V35" s="108"/>
      <c r="W35" s="13">
        <v>4</v>
      </c>
      <c r="X35" s="69" t="s">
        <v>334</v>
      </c>
      <c r="Y35" s="69" t="s">
        <v>383</v>
      </c>
      <c r="Z35" s="69" t="s">
        <v>384</v>
      </c>
      <c r="AA35" s="70" t="str">
        <f>+CONCATENATE(X35," ",Y35," ",Z35)</f>
        <v>Asesor C105 G47 realizará seguimiento al vencimiento de las impugnaciones del fallo,  cada vez que sea notificado fallo judicial desfavorable.</v>
      </c>
      <c r="AB35" s="31" t="s">
        <v>341</v>
      </c>
      <c r="AC35" s="32">
        <f t="shared" si="18"/>
        <v>0.25</v>
      </c>
      <c r="AD35" s="14" t="str">
        <f>+IF(OR(AB35='[4]11 FORMULAS'!$O$4,AB35='[4]11 FORMULAS'!$O$5),'[4]11 FORMULAS'!$P$5,IF(AB35='[4]11 FORMULAS'!$O$6,'[4]11 FORMULAS'!$P$6,""))</f>
        <v>Probabilidad</v>
      </c>
      <c r="AE35" s="31" t="s">
        <v>342</v>
      </c>
      <c r="AF35" s="32">
        <f t="shared" si="19"/>
        <v>0.15</v>
      </c>
      <c r="AG35" s="33" t="s">
        <v>343</v>
      </c>
      <c r="AH35" s="33" t="s">
        <v>344</v>
      </c>
      <c r="AI35" s="33" t="s">
        <v>345</v>
      </c>
      <c r="AJ35" s="14">
        <f t="shared" ref="AJ35" si="24">+AC35+AF35</f>
        <v>0.4</v>
      </c>
      <c r="AK35" s="14">
        <f>+AL33*AJ35</f>
        <v>0.1152</v>
      </c>
      <c r="AL35" s="14">
        <f>+AL33-AK35</f>
        <v>0.17279999999999998</v>
      </c>
      <c r="AM35" s="14">
        <f>IF(AD35='[4]11 FORMULAS'!$P$6,AM34-(AM34*AJ35),AM34)</f>
        <v>0.60000000000000009</v>
      </c>
      <c r="AN35" s="110"/>
      <c r="AO35" s="104"/>
      <c r="AP35" s="110"/>
      <c r="AQ35" s="104"/>
      <c r="AR35" s="108"/>
      <c r="AS35" s="97"/>
      <c r="AT35" s="91"/>
      <c r="AU35" s="91"/>
      <c r="AV35" s="91"/>
      <c r="AW35" s="91"/>
      <c r="AX35" s="91"/>
      <c r="AY35" s="91"/>
      <c r="AZ35" s="91"/>
      <c r="BA35" s="91"/>
      <c r="BB35" s="91"/>
      <c r="BC35" s="94"/>
      <c r="BI35" s="9"/>
    </row>
    <row r="36" spans="1:61" s="73" customFormat="1" ht="33.75" customHeight="1" thickBot="1" x14ac:dyDescent="0.4">
      <c r="A36" s="118"/>
      <c r="B36" s="120"/>
      <c r="C36" s="120"/>
      <c r="D36" s="123"/>
      <c r="E36" s="123"/>
      <c r="F36" s="125"/>
      <c r="G36" s="126"/>
      <c r="H36" s="127"/>
      <c r="I36" s="127"/>
      <c r="J36" s="112"/>
      <c r="K36" s="114"/>
      <c r="L36" s="105"/>
      <c r="M36" s="103"/>
      <c r="N36" s="116"/>
      <c r="O36" s="103"/>
      <c r="P36" s="105"/>
      <c r="Q36" s="98"/>
      <c r="R36" s="105"/>
      <c r="S36" s="103"/>
      <c r="T36" s="105"/>
      <c r="U36" s="107"/>
      <c r="V36" s="109"/>
      <c r="W36" s="48"/>
      <c r="X36" s="48"/>
      <c r="Y36" s="48"/>
      <c r="Z36" s="48"/>
      <c r="AA36" s="48" t="str">
        <f t="shared" ref="AA36" si="25">+CONCATENATE(X36," ",Y36," ",Z36)</f>
        <v xml:space="preserve">  </v>
      </c>
      <c r="AB36" s="49" t="s">
        <v>217</v>
      </c>
      <c r="AC36" s="50">
        <f t="shared" ref="AC36" si="26">IF(AB36="","",IF(AB36="Preventivo",0.25,IF(AB36="Detectivo",0.15,IF(AB36="Correctivo",0.1,))))</f>
        <v>0</v>
      </c>
      <c r="AD36" s="51" t="str">
        <f>+IF(OR(AB36='[1]11 FORMULAS'!$O$4,AB36='[1]11 FORMULAS'!$O$5),'[1]11 FORMULAS'!$P$5,IF(AB36='[1]11 FORMULAS'!$O$6,'[1]11 FORMULAS'!$P$6,""))</f>
        <v/>
      </c>
      <c r="AE36" s="49" t="s">
        <v>217</v>
      </c>
      <c r="AF36" s="50">
        <f t="shared" ref="AF36" si="27">IF(AE36="","",IF(AE36="Manual",0.15,IF(AE36="Automatico",0.25,)))</f>
        <v>0</v>
      </c>
      <c r="AG36" s="52" t="s">
        <v>217</v>
      </c>
      <c r="AH36" s="53" t="s">
        <v>217</v>
      </c>
      <c r="AI36" s="53" t="s">
        <v>217</v>
      </c>
      <c r="AJ36" s="54">
        <f t="shared" ref="AJ36" si="28">+AC36+AF36</f>
        <v>0</v>
      </c>
      <c r="AK36" s="54">
        <f t="shared" ref="AK36" si="29">+AL35*AJ36</f>
        <v>0</v>
      </c>
      <c r="AL36" s="54">
        <f t="shared" ref="AL36" si="30">+AL35-AK36</f>
        <v>0.17279999999999998</v>
      </c>
      <c r="AM36" s="54">
        <f>IF(AD36='[1]11 FORMULAS'!$P$6,AM35-(AM35*AJ36),AM35)</f>
        <v>0.60000000000000009</v>
      </c>
      <c r="AN36" s="111"/>
      <c r="AO36" s="105"/>
      <c r="AP36" s="111"/>
      <c r="AQ36" s="105"/>
      <c r="AR36" s="109"/>
      <c r="AS36" s="98"/>
      <c r="AT36" s="92"/>
      <c r="AU36" s="99"/>
      <c r="AV36" s="99"/>
      <c r="AW36" s="99"/>
      <c r="AX36" s="92"/>
      <c r="AY36" s="92"/>
      <c r="AZ36" s="92"/>
      <c r="BA36" s="92"/>
      <c r="BB36" s="92"/>
      <c r="BC36" s="95"/>
      <c r="BI36" s="9"/>
    </row>
  </sheetData>
  <mergeCells count="255">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 ref="E27:E31"/>
    <mergeCell ref="F27:F31"/>
    <mergeCell ref="G27:G31"/>
    <mergeCell ref="H27:H31"/>
    <mergeCell ref="I27:I31"/>
    <mergeCell ref="J27:J31"/>
    <mergeCell ref="K27:K31"/>
    <mergeCell ref="L27:L31"/>
    <mergeCell ref="M27:M31"/>
    <mergeCell ref="N27:N31"/>
    <mergeCell ref="O27:O31"/>
    <mergeCell ref="P27:P31"/>
    <mergeCell ref="Q27:Q31"/>
    <mergeCell ref="R27:R31"/>
    <mergeCell ref="S27:S31"/>
    <mergeCell ref="T27:T31"/>
    <mergeCell ref="U27:U31"/>
    <mergeCell ref="V27:V31"/>
    <mergeCell ref="AR22:AR26"/>
    <mergeCell ref="AS22:AS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AO22:AO26"/>
    <mergeCell ref="AP22:AP26"/>
    <mergeCell ref="AQ22:AQ26"/>
    <mergeCell ref="I22:I26"/>
    <mergeCell ref="J22:J26"/>
    <mergeCell ref="K22:K26"/>
    <mergeCell ref="L22:L26"/>
    <mergeCell ref="M22:M26"/>
    <mergeCell ref="N22:N26"/>
    <mergeCell ref="O22:O26"/>
    <mergeCell ref="P22:P26"/>
    <mergeCell ref="Q22:Q26"/>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P12:P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17:B21"/>
    <mergeCell ref="C17:C21"/>
    <mergeCell ref="D17:D21"/>
    <mergeCell ref="E17:E21"/>
    <mergeCell ref="F17:F21"/>
    <mergeCell ref="AS12:AS16"/>
    <mergeCell ref="AT12:AT16"/>
    <mergeCell ref="AU12:AU16"/>
    <mergeCell ref="V12:V16"/>
    <mergeCell ref="AN12:AN16"/>
    <mergeCell ref="AO12:AO16"/>
    <mergeCell ref="AP12:AP16"/>
    <mergeCell ref="AQ12:AQ16"/>
    <mergeCell ref="AR12:AR16"/>
    <mergeCell ref="G17:G21"/>
    <mergeCell ref="H17:H21"/>
    <mergeCell ref="I17:I21"/>
    <mergeCell ref="J17:J21"/>
    <mergeCell ref="J12:J16"/>
    <mergeCell ref="K12:K16"/>
    <mergeCell ref="L12:L16"/>
    <mergeCell ref="M12:M16"/>
    <mergeCell ref="N12:N16"/>
    <mergeCell ref="O12:O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 ref="A32:A36"/>
    <mergeCell ref="B32:B36"/>
    <mergeCell ref="C32:C36"/>
    <mergeCell ref="D32:D36"/>
    <mergeCell ref="E32:E36"/>
    <mergeCell ref="F32:F36"/>
    <mergeCell ref="G32:G36"/>
    <mergeCell ref="H32:H36"/>
    <mergeCell ref="I32:I36"/>
    <mergeCell ref="J32:J36"/>
    <mergeCell ref="K32:K36"/>
    <mergeCell ref="L32:L36"/>
    <mergeCell ref="M32:M36"/>
    <mergeCell ref="N32:N36"/>
    <mergeCell ref="O32:O36"/>
    <mergeCell ref="P32:P36"/>
    <mergeCell ref="Q32:Q36"/>
    <mergeCell ref="R32:R36"/>
    <mergeCell ref="S32:S36"/>
    <mergeCell ref="T32:T36"/>
    <mergeCell ref="U32:U36"/>
    <mergeCell ref="V32:V36"/>
    <mergeCell ref="AN32:AN36"/>
    <mergeCell ref="AO32:AO36"/>
    <mergeCell ref="AP32:AP36"/>
    <mergeCell ref="AQ32:AQ36"/>
    <mergeCell ref="AR32:AR36"/>
    <mergeCell ref="BB32:BB36"/>
    <mergeCell ref="BC32:BC36"/>
    <mergeCell ref="AS32:AS36"/>
    <mergeCell ref="AT32:AT36"/>
    <mergeCell ref="AU32:AU36"/>
    <mergeCell ref="AV32:AV36"/>
    <mergeCell ref="AW32:AW36"/>
    <mergeCell ref="AX32:AX36"/>
    <mergeCell ref="AY32:AY36"/>
    <mergeCell ref="AZ32:AZ36"/>
    <mergeCell ref="BA32:BA36"/>
  </mergeCells>
  <conditionalFormatting sqref="L12">
    <cfRule type="cellIs" dxfId="259" priority="1018" operator="equal">
      <formula>"Baja"</formula>
    </cfRule>
    <cfRule type="cellIs" dxfId="258" priority="1019" operator="equal">
      <formula>"Muy Baja"</formula>
    </cfRule>
    <cfRule type="cellIs" dxfId="257" priority="1017" operator="equal">
      <formula>"Media"</formula>
    </cfRule>
    <cfRule type="cellIs" dxfId="256" priority="1016" operator="equal">
      <formula>"Alta"</formula>
    </cfRule>
    <cfRule type="cellIs" dxfId="255" priority="1015" operator="equal">
      <formula>"Muy Alta"</formula>
    </cfRule>
  </conditionalFormatting>
  <conditionalFormatting sqref="L17">
    <cfRule type="cellIs" dxfId="254" priority="980" operator="equal">
      <formula>"Muy Alta"</formula>
    </cfRule>
    <cfRule type="cellIs" dxfId="253" priority="981" operator="equal">
      <formula>"Alta"</formula>
    </cfRule>
    <cfRule type="cellIs" dxfId="252" priority="984" operator="equal">
      <formula>"Muy Baja"</formula>
    </cfRule>
    <cfRule type="cellIs" dxfId="251" priority="983" operator="equal">
      <formula>"Baja"</formula>
    </cfRule>
    <cfRule type="cellIs" dxfId="250" priority="982" operator="equal">
      <formula>"Media"</formula>
    </cfRule>
  </conditionalFormatting>
  <conditionalFormatting sqref="L22">
    <cfRule type="cellIs" dxfId="249" priority="145" operator="equal">
      <formula>"Muy Alta"</formula>
    </cfRule>
    <cfRule type="cellIs" dxfId="248" priority="147" operator="equal">
      <formula>"Media"</formula>
    </cfRule>
    <cfRule type="cellIs" dxfId="247" priority="148" operator="equal">
      <formula>"Baja"</formula>
    </cfRule>
    <cfRule type="cellIs" dxfId="246" priority="149" operator="equal">
      <formula>"Muy Baja"</formula>
    </cfRule>
    <cfRule type="cellIs" dxfId="245" priority="146" operator="equal">
      <formula>"Alta"</formula>
    </cfRule>
  </conditionalFormatting>
  <conditionalFormatting sqref="L27">
    <cfRule type="cellIs" dxfId="244" priority="95" operator="equal">
      <formula>"Baja"</formula>
    </cfRule>
    <cfRule type="cellIs" dxfId="243" priority="92" operator="equal">
      <formula>"Muy Alta"</formula>
    </cfRule>
    <cfRule type="cellIs" dxfId="242" priority="93" operator="equal">
      <formula>"Alta"</formula>
    </cfRule>
    <cfRule type="cellIs" dxfId="241" priority="96" operator="equal">
      <formula>"Muy Baja"</formula>
    </cfRule>
    <cfRule type="cellIs" dxfId="240" priority="94" operator="equal">
      <formula>"Media"</formula>
    </cfRule>
  </conditionalFormatting>
  <conditionalFormatting sqref="L32">
    <cfRule type="cellIs" dxfId="239" priority="41" operator="equal">
      <formula>"Media"</formula>
    </cfRule>
    <cfRule type="cellIs" dxfId="238" priority="43" operator="equal">
      <formula>"Muy Baja"</formula>
    </cfRule>
    <cfRule type="cellIs" dxfId="237" priority="42" operator="equal">
      <formula>"Baja"</formula>
    </cfRule>
    <cfRule type="cellIs" dxfId="236" priority="40" operator="equal">
      <formula>"Alta"</formula>
    </cfRule>
    <cfRule type="cellIs" dxfId="235" priority="39" operator="equal">
      <formula>"Muy Alta"</formula>
    </cfRule>
  </conditionalFormatting>
  <conditionalFormatting sqref="N12">
    <cfRule type="cellIs" dxfId="234" priority="163" operator="equal">
      <formula>$V$15</formula>
    </cfRule>
    <cfRule type="cellIs" dxfId="233" priority="164" operator="equal">
      <formula>$V$16</formula>
    </cfRule>
    <cfRule type="cellIs" dxfId="232" priority="162" operator="equal">
      <formula>$V$14</formula>
    </cfRule>
    <cfRule type="cellIs" dxfId="231" priority="161" operator="equal">
      <formula>$V$13</formula>
    </cfRule>
    <cfRule type="cellIs" dxfId="230" priority="160" operator="equal">
      <formula>$V$12</formula>
    </cfRule>
  </conditionalFormatting>
  <conditionalFormatting sqref="N17">
    <cfRule type="cellIs" dxfId="229" priority="202" operator="equal">
      <formula>$V$15</formula>
    </cfRule>
    <cfRule type="cellIs" dxfId="228" priority="203" operator="equal">
      <formula>$V$16</formula>
    </cfRule>
    <cfRule type="cellIs" dxfId="227" priority="199" operator="equal">
      <formula>$V$12</formula>
    </cfRule>
    <cfRule type="cellIs" dxfId="226" priority="200" operator="equal">
      <formula>$V$13</formula>
    </cfRule>
    <cfRule type="cellIs" dxfId="225" priority="201" operator="equal">
      <formula>$V$14</formula>
    </cfRule>
  </conditionalFormatting>
  <conditionalFormatting sqref="N22">
    <cfRule type="cellIs" dxfId="224" priority="108" operator="equal">
      <formula>$V$13</formula>
    </cfRule>
    <cfRule type="cellIs" dxfId="223" priority="109" operator="equal">
      <formula>$V$14</formula>
    </cfRule>
    <cfRule type="cellIs" dxfId="222" priority="110" operator="equal">
      <formula>$V$15</formula>
    </cfRule>
    <cfRule type="cellIs" dxfId="221" priority="111" operator="equal">
      <formula>$V$16</formula>
    </cfRule>
    <cfRule type="cellIs" dxfId="220" priority="107" operator="equal">
      <formula>$V$12</formula>
    </cfRule>
  </conditionalFormatting>
  <conditionalFormatting sqref="N27">
    <cfRule type="cellIs" dxfId="219" priority="54" operator="equal">
      <formula>$V$12</formula>
    </cfRule>
    <cfRule type="cellIs" dxfId="218" priority="55" operator="equal">
      <formula>$V$13</formula>
    </cfRule>
    <cfRule type="cellIs" dxfId="217" priority="56" operator="equal">
      <formula>$V$14</formula>
    </cfRule>
    <cfRule type="cellIs" dxfId="216" priority="58" operator="equal">
      <formula>$V$16</formula>
    </cfRule>
    <cfRule type="cellIs" dxfId="215" priority="57" operator="equal">
      <formula>$V$15</formula>
    </cfRule>
  </conditionalFormatting>
  <conditionalFormatting sqref="N32">
    <cfRule type="cellIs" dxfId="214" priority="1" operator="equal">
      <formula>$V$12</formula>
    </cfRule>
    <cfRule type="cellIs" dxfId="213" priority="2" operator="equal">
      <formula>$V$13</formula>
    </cfRule>
    <cfRule type="cellIs" dxfId="212" priority="5" operator="equal">
      <formula>$V$16</formula>
    </cfRule>
    <cfRule type="cellIs" dxfId="211" priority="4" operator="equal">
      <formula>$V$15</formula>
    </cfRule>
    <cfRule type="cellIs" dxfId="210" priority="3" operator="equal">
      <formula>$V$14</formula>
    </cfRule>
  </conditionalFormatting>
  <conditionalFormatting sqref="P12 P17">
    <cfRule type="cellIs" dxfId="209" priority="1010" operator="equal">
      <formula>"catastrofico"</formula>
    </cfRule>
    <cfRule type="cellIs" dxfId="208" priority="1012" operator="equal">
      <formula>"Moderado"</formula>
    </cfRule>
    <cfRule type="cellIs" dxfId="207" priority="1011" operator="equal">
      <formula>"Mayor"</formula>
    </cfRule>
    <cfRule type="cellIs" dxfId="206" priority="1013" operator="equal">
      <formula>"menor"</formula>
    </cfRule>
    <cfRule type="cellIs" dxfId="205" priority="1014" operator="equal">
      <formula>"leve"</formula>
    </cfRule>
  </conditionalFormatting>
  <conditionalFormatting sqref="P22">
    <cfRule type="cellIs" dxfId="204" priority="155" operator="equal">
      <formula>"catastrofico"</formula>
    </cfRule>
    <cfRule type="cellIs" dxfId="203" priority="156" operator="equal">
      <formula>"Mayor"</formula>
    </cfRule>
    <cfRule type="cellIs" dxfId="202" priority="157" operator="equal">
      <formula>"Moderado"</formula>
    </cfRule>
    <cfRule type="cellIs" dxfId="201" priority="158" operator="equal">
      <formula>"menor"</formula>
    </cfRule>
    <cfRule type="cellIs" dxfId="200" priority="159" operator="equal">
      <formula>"leve"</formula>
    </cfRule>
  </conditionalFormatting>
  <conditionalFormatting sqref="P27">
    <cfRule type="cellIs" dxfId="199" priority="105" operator="equal">
      <formula>"menor"</formula>
    </cfRule>
    <cfRule type="cellIs" dxfId="198" priority="103" operator="equal">
      <formula>"Mayor"</formula>
    </cfRule>
    <cfRule type="cellIs" dxfId="197" priority="102" operator="equal">
      <formula>"catastrofico"</formula>
    </cfRule>
    <cfRule type="cellIs" dxfId="196" priority="104" operator="equal">
      <formula>"Moderado"</formula>
    </cfRule>
    <cfRule type="cellIs" dxfId="195" priority="106" operator="equal">
      <formula>"leve"</formula>
    </cfRule>
  </conditionalFormatting>
  <conditionalFormatting sqref="P32">
    <cfRule type="cellIs" dxfId="194" priority="51" operator="equal">
      <formula>"Moderado"</formula>
    </cfRule>
    <cfRule type="cellIs" dxfId="193" priority="53" operator="equal">
      <formula>"leve"</formula>
    </cfRule>
    <cfRule type="cellIs" dxfId="192" priority="52" operator="equal">
      <formula>"menor"</formula>
    </cfRule>
    <cfRule type="cellIs" dxfId="191" priority="49" operator="equal">
      <formula>"catastrofico"</formula>
    </cfRule>
    <cfRule type="cellIs" dxfId="190" priority="50" operator="equal">
      <formula>"Mayor"</formula>
    </cfRule>
  </conditionalFormatting>
  <conditionalFormatting sqref="R12">
    <cfRule type="cellIs" dxfId="189" priority="1006" operator="equal">
      <formula>"Mayor"</formula>
    </cfRule>
    <cfRule type="cellIs" dxfId="188" priority="1007" operator="equal">
      <formula>"Moderado"</formula>
    </cfRule>
    <cfRule type="cellIs" dxfId="187" priority="1005" operator="equal">
      <formula>"catastrofico"</formula>
    </cfRule>
    <cfRule type="cellIs" dxfId="186" priority="1009" operator="equal">
      <formula>"leve"</formula>
    </cfRule>
    <cfRule type="cellIs" dxfId="185" priority="1008" operator="equal">
      <formula>"menor"</formula>
    </cfRule>
  </conditionalFormatting>
  <conditionalFormatting sqref="R17">
    <cfRule type="cellIs" dxfId="184" priority="979" operator="equal">
      <formula>"leve"</formula>
    </cfRule>
    <cfRule type="cellIs" dxfId="183" priority="975" operator="equal">
      <formula>"catastrofico"</formula>
    </cfRule>
    <cfRule type="cellIs" dxfId="182" priority="976" operator="equal">
      <formula>"Mayor"</formula>
    </cfRule>
    <cfRule type="cellIs" dxfId="181" priority="977" operator="equal">
      <formula>"Moderado"</formula>
    </cfRule>
    <cfRule type="cellIs" dxfId="180" priority="978" operator="equal">
      <formula>"menor"</formula>
    </cfRule>
  </conditionalFormatting>
  <conditionalFormatting sqref="R22">
    <cfRule type="cellIs" dxfId="179" priority="141" operator="equal">
      <formula>"Mayor"</formula>
    </cfRule>
    <cfRule type="cellIs" dxfId="178" priority="142" operator="equal">
      <formula>"Moderado"</formula>
    </cfRule>
    <cfRule type="cellIs" dxfId="177" priority="143" operator="equal">
      <formula>"menor"</formula>
    </cfRule>
    <cfRule type="cellIs" dxfId="176" priority="144" operator="equal">
      <formula>"leve"</formula>
    </cfRule>
    <cfRule type="cellIs" dxfId="175" priority="140" operator="equal">
      <formula>"catastrofico"</formula>
    </cfRule>
  </conditionalFormatting>
  <conditionalFormatting sqref="R27">
    <cfRule type="cellIs" dxfId="174" priority="87" operator="equal">
      <formula>"catastrofico"</formula>
    </cfRule>
    <cfRule type="cellIs" dxfId="173" priority="88" operator="equal">
      <formula>"Mayor"</formula>
    </cfRule>
    <cfRule type="cellIs" dxfId="172" priority="89" operator="equal">
      <formula>"Moderado"</formula>
    </cfRule>
    <cfRule type="cellIs" dxfId="171" priority="90" operator="equal">
      <formula>"menor"</formula>
    </cfRule>
    <cfRule type="cellIs" dxfId="170" priority="91" operator="equal">
      <formula>"leve"</formula>
    </cfRule>
  </conditionalFormatting>
  <conditionalFormatting sqref="R32">
    <cfRule type="cellIs" dxfId="169" priority="38" operator="equal">
      <formula>"leve"</formula>
    </cfRule>
    <cfRule type="cellIs" dxfId="168" priority="37" operator="equal">
      <formula>"menor"</formula>
    </cfRule>
    <cfRule type="cellIs" dxfId="167" priority="36" operator="equal">
      <formula>"Moderado"</formula>
    </cfRule>
    <cfRule type="cellIs" dxfId="166" priority="35" operator="equal">
      <formula>"Mayor"</formula>
    </cfRule>
    <cfRule type="cellIs" dxfId="165" priority="34" operator="equal">
      <formula>"catastrofico"</formula>
    </cfRule>
  </conditionalFormatting>
  <conditionalFormatting sqref="T12">
    <cfRule type="cellIs" dxfId="164" priority="1004" operator="equal">
      <formula>"leve"</formula>
    </cfRule>
    <cfRule type="cellIs" dxfId="163" priority="1003" operator="equal">
      <formula>"menor"</formula>
    </cfRule>
    <cfRule type="cellIs" dxfId="162" priority="1001" operator="equal">
      <formula>"Mayor"</formula>
    </cfRule>
    <cfRule type="cellIs" dxfId="161" priority="1000" operator="equal">
      <formula>"catastrofico"</formula>
    </cfRule>
    <cfRule type="cellIs" dxfId="160" priority="1002" operator="equal">
      <formula>"Moderado"</formula>
    </cfRule>
  </conditionalFormatting>
  <conditionalFormatting sqref="T17">
    <cfRule type="cellIs" dxfId="159" priority="972" operator="equal">
      <formula>"Moderado"</formula>
    </cfRule>
    <cfRule type="cellIs" dxfId="158" priority="973" operator="equal">
      <formula>"menor"</formula>
    </cfRule>
    <cfRule type="cellIs" dxfId="157" priority="974" operator="equal">
      <formula>"leve"</formula>
    </cfRule>
    <cfRule type="cellIs" dxfId="156" priority="970" operator="equal">
      <formula>"catastrofico"</formula>
    </cfRule>
    <cfRule type="cellIs" dxfId="155" priority="971" operator="equal">
      <formula>"Mayor"</formula>
    </cfRule>
  </conditionalFormatting>
  <conditionalFormatting sqref="T22">
    <cfRule type="cellIs" dxfId="154" priority="136" operator="equal">
      <formula>"Mayor"</formula>
    </cfRule>
    <cfRule type="cellIs" dxfId="153" priority="135" operator="equal">
      <formula>"catastrofico"</formula>
    </cfRule>
    <cfRule type="cellIs" dxfId="152" priority="139" operator="equal">
      <formula>"leve"</formula>
    </cfRule>
    <cfRule type="cellIs" dxfId="151" priority="138" operator="equal">
      <formula>"menor"</formula>
    </cfRule>
    <cfRule type="cellIs" dxfId="150" priority="137" operator="equal">
      <formula>"Moderado"</formula>
    </cfRule>
  </conditionalFormatting>
  <conditionalFormatting sqref="T27">
    <cfRule type="cellIs" dxfId="149" priority="82" operator="equal">
      <formula>"catastrofico"</formula>
    </cfRule>
    <cfRule type="cellIs" dxfId="148" priority="83" operator="equal">
      <formula>"Mayor"</formula>
    </cfRule>
    <cfRule type="cellIs" dxfId="147" priority="84" operator="equal">
      <formula>"Moderado"</formula>
    </cfRule>
    <cfRule type="cellIs" dxfId="146" priority="85" operator="equal">
      <formula>"menor"</formula>
    </cfRule>
    <cfRule type="cellIs" dxfId="145" priority="86" operator="equal">
      <formula>"leve"</formula>
    </cfRule>
  </conditionalFormatting>
  <conditionalFormatting sqref="T32">
    <cfRule type="cellIs" dxfId="144" priority="29" operator="equal">
      <formula>"catastrofico"</formula>
    </cfRule>
    <cfRule type="cellIs" dxfId="143" priority="30" operator="equal">
      <formula>"Mayor"</formula>
    </cfRule>
    <cfRule type="cellIs" dxfId="142" priority="31" operator="equal">
      <formula>"Moderado"</formula>
    </cfRule>
    <cfRule type="cellIs" dxfId="141" priority="32" operator="equal">
      <formula>"menor"</formula>
    </cfRule>
    <cfRule type="cellIs" dxfId="140" priority="33" operator="equal">
      <formula>"leve"</formula>
    </cfRule>
  </conditionalFormatting>
  <conditionalFormatting sqref="U12">
    <cfRule type="cellIs" dxfId="139" priority="1024" operator="equal">
      <formula>#REF!</formula>
    </cfRule>
    <cfRule type="cellIs" dxfId="138" priority="1020" operator="equal">
      <formula>#REF!</formula>
    </cfRule>
    <cfRule type="cellIs" dxfId="137" priority="1021" operator="equal">
      <formula>#REF!</formula>
    </cfRule>
    <cfRule type="cellIs" dxfId="136" priority="1022" operator="equal">
      <formula>#REF!</formula>
    </cfRule>
    <cfRule type="cellIs" dxfId="135" priority="1023" operator="equal">
      <formula>#REF!</formula>
    </cfRule>
  </conditionalFormatting>
  <conditionalFormatting sqref="U17">
    <cfRule type="cellIs" dxfId="134" priority="986" operator="equal">
      <formula>#REF!</formula>
    </cfRule>
    <cfRule type="cellIs" dxfId="133" priority="985" operator="equal">
      <formula>#REF!</formula>
    </cfRule>
    <cfRule type="cellIs" dxfId="132" priority="987" operator="equal">
      <formula>#REF!</formula>
    </cfRule>
    <cfRule type="cellIs" dxfId="131" priority="989" operator="equal">
      <formula>#REF!</formula>
    </cfRule>
    <cfRule type="cellIs" dxfId="130" priority="988" operator="equal">
      <formula>#REF!</formula>
    </cfRule>
  </conditionalFormatting>
  <conditionalFormatting sqref="U22">
    <cfRule type="cellIs" dxfId="129" priority="150" operator="equal">
      <formula>#REF!</formula>
    </cfRule>
    <cfRule type="cellIs" dxfId="128" priority="151" operator="equal">
      <formula>#REF!</formula>
    </cfRule>
    <cfRule type="cellIs" dxfId="127" priority="152" operator="equal">
      <formula>#REF!</formula>
    </cfRule>
    <cfRule type="cellIs" dxfId="126" priority="153" operator="equal">
      <formula>#REF!</formula>
    </cfRule>
    <cfRule type="cellIs" dxfId="125" priority="154" operator="equal">
      <formula>#REF!</formula>
    </cfRule>
  </conditionalFormatting>
  <conditionalFormatting sqref="U27">
    <cfRule type="cellIs" dxfId="124" priority="99" operator="equal">
      <formula>#REF!</formula>
    </cfRule>
    <cfRule type="cellIs" dxfId="123" priority="97" operator="equal">
      <formula>#REF!</formula>
    </cfRule>
    <cfRule type="cellIs" dxfId="122" priority="98" operator="equal">
      <formula>#REF!</formula>
    </cfRule>
    <cfRule type="cellIs" dxfId="121" priority="100" operator="equal">
      <formula>#REF!</formula>
    </cfRule>
    <cfRule type="cellIs" dxfId="120" priority="101" operator="equal">
      <formula>#REF!</formula>
    </cfRule>
  </conditionalFormatting>
  <conditionalFormatting sqref="U32">
    <cfRule type="cellIs" dxfId="119" priority="47" operator="equal">
      <formula>#REF!</formula>
    </cfRule>
    <cfRule type="cellIs" dxfId="118" priority="48" operator="equal">
      <formula>#REF!</formula>
    </cfRule>
    <cfRule type="cellIs" dxfId="117" priority="44" operator="equal">
      <formula>#REF!</formula>
    </cfRule>
    <cfRule type="cellIs" dxfId="116" priority="45" operator="equal">
      <formula>#REF!</formula>
    </cfRule>
    <cfRule type="cellIs" dxfId="115" priority="46" operator="equal">
      <formula>#REF!</formula>
    </cfRule>
  </conditionalFormatting>
  <conditionalFormatting sqref="V12">
    <cfRule type="cellIs" dxfId="114" priority="794" operator="equal">
      <formula>"Extremo"</formula>
    </cfRule>
    <cfRule type="cellIs" dxfId="113" priority="797" operator="equal">
      <formula>"Bajo"</formula>
    </cfRule>
    <cfRule type="cellIs" dxfId="112" priority="796" operator="equal">
      <formula>"Moderado"</formula>
    </cfRule>
    <cfRule type="cellIs" dxfId="111" priority="795" operator="equal">
      <formula>"Alto"</formula>
    </cfRule>
  </conditionalFormatting>
  <conditionalFormatting sqref="V17">
    <cfRule type="cellIs" dxfId="110" priority="793" operator="equal">
      <formula>"Bajo"</formula>
    </cfRule>
    <cfRule type="cellIs" dxfId="109" priority="792" operator="equal">
      <formula>"Moderado"</formula>
    </cfRule>
    <cfRule type="cellIs" dxfId="108" priority="791" operator="equal">
      <formula>"Alto"</formula>
    </cfRule>
    <cfRule type="cellIs" dxfId="107" priority="790" operator="equal">
      <formula>"Extremo"</formula>
    </cfRule>
  </conditionalFormatting>
  <conditionalFormatting sqref="V22">
    <cfRule type="cellIs" dxfId="106" priority="118" operator="equal">
      <formula>"Moderado"</formula>
    </cfRule>
    <cfRule type="cellIs" dxfId="105" priority="119" operator="equal">
      <formula>"Bajo"</formula>
    </cfRule>
    <cfRule type="cellIs" dxfId="104" priority="117" operator="equal">
      <formula>"Alto"</formula>
    </cfRule>
    <cfRule type="cellIs" dxfId="103" priority="116" operator="equal">
      <formula>"Extremo"</formula>
    </cfRule>
  </conditionalFormatting>
  <conditionalFormatting sqref="V27">
    <cfRule type="cellIs" dxfId="102" priority="63" operator="equal">
      <formula>"Extremo"</formula>
    </cfRule>
    <cfRule type="cellIs" dxfId="101" priority="64" operator="equal">
      <formula>"Alto"</formula>
    </cfRule>
    <cfRule type="cellIs" dxfId="100" priority="65" operator="equal">
      <formula>"Moderado"</formula>
    </cfRule>
    <cfRule type="cellIs" dxfId="99" priority="66" operator="equal">
      <formula>"Bajo"</formula>
    </cfRule>
  </conditionalFormatting>
  <conditionalFormatting sqref="V32">
    <cfRule type="cellIs" dxfId="98" priority="11" operator="equal">
      <formula>"Alto"</formula>
    </cfRule>
    <cfRule type="cellIs" dxfId="97" priority="10" operator="equal">
      <formula>"Extremo"</formula>
    </cfRule>
    <cfRule type="cellIs" dxfId="96" priority="13" operator="equal">
      <formula>"Bajo"</formula>
    </cfRule>
    <cfRule type="cellIs" dxfId="95" priority="12" operator="equal">
      <formula>"Moderado"</formula>
    </cfRule>
  </conditionalFormatting>
  <conditionalFormatting sqref="AO12">
    <cfRule type="cellIs" dxfId="94" priority="996" operator="equal">
      <formula>"Alta"</formula>
    </cfRule>
    <cfRule type="cellIs" dxfId="93" priority="999" operator="equal">
      <formula>"Muy Baja"</formula>
    </cfRule>
    <cfRule type="cellIs" dxfId="92" priority="998" operator="equal">
      <formula>"Baja"</formula>
    </cfRule>
    <cfRule type="cellIs" dxfId="91" priority="997" operator="equal">
      <formula>"Media"</formula>
    </cfRule>
    <cfRule type="cellIs" dxfId="90" priority="995" operator="equal">
      <formula>"Muy Alta"</formula>
    </cfRule>
  </conditionalFormatting>
  <conditionalFormatting sqref="AO17">
    <cfRule type="cellIs" dxfId="89" priority="966" operator="equal">
      <formula>"Alta"</formula>
    </cfRule>
    <cfRule type="cellIs" dxfId="88" priority="967" operator="equal">
      <formula>"Media"</formula>
    </cfRule>
    <cfRule type="cellIs" dxfId="87" priority="965" operator="equal">
      <formula>"Muy Alta"</formula>
    </cfRule>
    <cfRule type="cellIs" dxfId="86" priority="968" operator="equal">
      <formula>"Baja"</formula>
    </cfRule>
    <cfRule type="cellIs" dxfId="85" priority="969" operator="equal">
      <formula>"Muy Baja"</formula>
    </cfRule>
  </conditionalFormatting>
  <conditionalFormatting sqref="AO22">
    <cfRule type="cellIs" dxfId="84" priority="132" operator="equal">
      <formula>"Media"</formula>
    </cfRule>
    <cfRule type="cellIs" dxfId="83" priority="133" operator="equal">
      <formula>"Baja"</formula>
    </cfRule>
    <cfRule type="cellIs" dxfId="82" priority="131" operator="equal">
      <formula>"Alta"</formula>
    </cfRule>
    <cfRule type="cellIs" dxfId="81" priority="134" operator="equal">
      <formula>"Muy Baja"</formula>
    </cfRule>
    <cfRule type="cellIs" dxfId="80" priority="130" operator="equal">
      <formula>"Muy Alta"</formula>
    </cfRule>
  </conditionalFormatting>
  <conditionalFormatting sqref="AO27">
    <cfRule type="cellIs" dxfId="79" priority="77" operator="equal">
      <formula>"Muy Alta"</formula>
    </cfRule>
    <cfRule type="cellIs" dxfId="78" priority="78" operator="equal">
      <formula>"Alta"</formula>
    </cfRule>
    <cfRule type="cellIs" dxfId="77" priority="80" operator="equal">
      <formula>"Baja"</formula>
    </cfRule>
    <cfRule type="cellIs" dxfId="76" priority="81" operator="equal">
      <formula>"Muy Baja"</formula>
    </cfRule>
    <cfRule type="cellIs" dxfId="75" priority="79" operator="equal">
      <formula>"Media"</formula>
    </cfRule>
  </conditionalFormatting>
  <conditionalFormatting sqref="AO32">
    <cfRule type="cellIs" dxfId="74" priority="24" operator="equal">
      <formula>"Muy Alta"</formula>
    </cfRule>
    <cfRule type="cellIs" dxfId="73" priority="26" operator="equal">
      <formula>"Media"</formula>
    </cfRule>
    <cfRule type="cellIs" dxfId="72" priority="27" operator="equal">
      <formula>"Baja"</formula>
    </cfRule>
    <cfRule type="cellIs" dxfId="71" priority="28" operator="equal">
      <formula>"Muy Baja"</formula>
    </cfRule>
    <cfRule type="cellIs" dxfId="70" priority="25" operator="equal">
      <formula>"Alta"</formula>
    </cfRule>
  </conditionalFormatting>
  <conditionalFormatting sqref="AQ12">
    <cfRule type="cellIs" dxfId="69" priority="994" operator="equal">
      <formula>"Leve"</formula>
    </cfRule>
    <cfRule type="cellIs" dxfId="68" priority="990" operator="equal">
      <formula>"Catastrofico"</formula>
    </cfRule>
    <cfRule type="cellIs" dxfId="67" priority="991" operator="equal">
      <formula>"Mayor"</formula>
    </cfRule>
    <cfRule type="cellIs" dxfId="66" priority="992" operator="equal">
      <formula>"Moderado"</formula>
    </cfRule>
    <cfRule type="cellIs" dxfId="65" priority="993" operator="equal">
      <formula>"Menor"</formula>
    </cfRule>
  </conditionalFormatting>
  <conditionalFormatting sqref="AQ17">
    <cfRule type="cellIs" dxfId="64" priority="963" operator="equal">
      <formula>"Menor"</formula>
    </cfRule>
    <cfRule type="cellIs" dxfId="63" priority="964" operator="equal">
      <formula>"Leve"</formula>
    </cfRule>
    <cfRule type="cellIs" dxfId="62" priority="962" operator="equal">
      <formula>"Moderado"</formula>
    </cfRule>
    <cfRule type="cellIs" dxfId="61" priority="960" operator="equal">
      <formula>"Catastrofico"</formula>
    </cfRule>
    <cfRule type="cellIs" dxfId="60" priority="961" operator="equal">
      <formula>"Mayor"</formula>
    </cfRule>
  </conditionalFormatting>
  <conditionalFormatting sqref="AQ22">
    <cfRule type="cellIs" dxfId="59" priority="125" operator="equal">
      <formula>"Catastrofico"</formula>
    </cfRule>
    <cfRule type="cellIs" dxfId="58" priority="126" operator="equal">
      <formula>"Mayor"</formula>
    </cfRule>
    <cfRule type="cellIs" dxfId="57" priority="127" operator="equal">
      <formula>"Moderado"</formula>
    </cfRule>
    <cfRule type="cellIs" dxfId="56" priority="128" operator="equal">
      <formula>"Menor"</formula>
    </cfRule>
    <cfRule type="cellIs" dxfId="55" priority="129" operator="equal">
      <formula>"Leve"</formula>
    </cfRule>
  </conditionalFormatting>
  <conditionalFormatting sqref="AQ27">
    <cfRule type="cellIs" dxfId="54" priority="76" operator="equal">
      <formula>"Leve"</formula>
    </cfRule>
    <cfRule type="cellIs" dxfId="53" priority="72" operator="equal">
      <formula>"Catastrofico"</formula>
    </cfRule>
    <cfRule type="cellIs" dxfId="52" priority="75" operator="equal">
      <formula>"Menor"</formula>
    </cfRule>
    <cfRule type="cellIs" dxfId="51" priority="74" operator="equal">
      <formula>"Moderado"</formula>
    </cfRule>
    <cfRule type="cellIs" dxfId="50" priority="73" operator="equal">
      <formula>"Mayor"</formula>
    </cfRule>
  </conditionalFormatting>
  <conditionalFormatting sqref="AQ32">
    <cfRule type="cellIs" dxfId="49" priority="22" operator="equal">
      <formula>"Menor"</formula>
    </cfRule>
    <cfRule type="cellIs" dxfId="48" priority="21" operator="equal">
      <formula>"Moderado"</formula>
    </cfRule>
    <cfRule type="cellIs" dxfId="47" priority="20" operator="equal">
      <formula>"Mayor"</formula>
    </cfRule>
    <cfRule type="cellIs" dxfId="46" priority="19" operator="equal">
      <formula>"Catastrofico"</formula>
    </cfRule>
    <cfRule type="cellIs" dxfId="45" priority="23" operator="equal">
      <formula>"Leve"</formula>
    </cfRule>
  </conditionalFormatting>
  <conditionalFormatting sqref="AR12">
    <cfRule type="cellIs" dxfId="44" priority="833" operator="equal">
      <formula>"Extremo"</formula>
    </cfRule>
    <cfRule type="cellIs" dxfId="43" priority="835" operator="equal">
      <formula>"Moderado"</formula>
    </cfRule>
    <cfRule type="cellIs" dxfId="42" priority="836" operator="equal">
      <formula>"Bajo"</formula>
    </cfRule>
    <cfRule type="cellIs" dxfId="41" priority="834" operator="equal">
      <formula>"Alto"</formula>
    </cfRule>
  </conditionalFormatting>
  <conditionalFormatting sqref="AR17">
    <cfRule type="cellIs" dxfId="40" priority="785" operator="equal">
      <formula>"Bajo"</formula>
    </cfRule>
    <cfRule type="cellIs" dxfId="39" priority="784" operator="equal">
      <formula>"Moderado"</formula>
    </cfRule>
    <cfRule type="cellIs" dxfId="38" priority="783" operator="equal">
      <formula>"Alto"</formula>
    </cfRule>
    <cfRule type="cellIs" dxfId="37" priority="782" operator="equal">
      <formula>"Extremo"</formula>
    </cfRule>
  </conditionalFormatting>
  <conditionalFormatting sqref="AR22">
    <cfRule type="cellIs" dxfId="36" priority="113" operator="equal">
      <formula>"Alto"</formula>
    </cfRule>
    <cfRule type="cellIs" dxfId="35" priority="115" operator="equal">
      <formula>"Bajo"</formula>
    </cfRule>
    <cfRule type="cellIs" dxfId="34" priority="114" operator="equal">
      <formula>"Moderado"</formula>
    </cfRule>
    <cfRule type="cellIs" dxfId="33" priority="112" operator="equal">
      <formula>"Extremo"</formula>
    </cfRule>
  </conditionalFormatting>
  <conditionalFormatting sqref="AR27">
    <cfRule type="cellIs" dxfId="32" priority="62" operator="equal">
      <formula>"Bajo"</formula>
    </cfRule>
    <cfRule type="cellIs" dxfId="31" priority="61" operator="equal">
      <formula>"Moderado"</formula>
    </cfRule>
    <cfRule type="cellIs" dxfId="30" priority="60" operator="equal">
      <formula>"Alto"</formula>
    </cfRule>
    <cfRule type="cellIs" dxfId="29" priority="59" operator="equal">
      <formula>"Extremo"</formula>
    </cfRule>
  </conditionalFormatting>
  <conditionalFormatting sqref="AR32">
    <cfRule type="cellIs" dxfId="28" priority="6" operator="equal">
      <formula>"Extremo"</formula>
    </cfRule>
    <cfRule type="cellIs" dxfId="27" priority="7" operator="equal">
      <formula>"Alto"</formula>
    </cfRule>
    <cfRule type="cellIs" dxfId="26" priority="8" operator="equal">
      <formula>"Moderado"</formula>
    </cfRule>
    <cfRule type="cellIs" dxfId="25" priority="9" operator="equal">
      <formula>"Bajo"</formula>
    </cfRule>
  </conditionalFormatting>
  <conditionalFormatting sqref="AS12">
    <cfRule type="cellIs" dxfId="24" priority="872" operator="equal">
      <formula>"Reducir mitigar"</formula>
    </cfRule>
    <cfRule type="cellIs" dxfId="23" priority="871" operator="equal">
      <formula>"reducir mitigar"</formula>
    </cfRule>
    <cfRule type="cellIs" dxfId="22" priority="870" operator="equal">
      <formula>"reducir transferir"</formula>
    </cfRule>
    <cfRule type="cellIs" dxfId="21" priority="868" operator="equal">
      <formula>"Evitar"</formula>
    </cfRule>
    <cfRule type="cellIs" dxfId="20" priority="869" operator="equal">
      <formula>"Aceptar"</formula>
    </cfRule>
  </conditionalFormatting>
  <conditionalFormatting sqref="AS17">
    <cfRule type="cellIs" dxfId="19" priority="865" operator="equal">
      <formula>"reducir transferir"</formula>
    </cfRule>
    <cfRule type="cellIs" dxfId="18" priority="863" operator="equal">
      <formula>"Evitar"</formula>
    </cfRule>
    <cfRule type="cellIs" dxfId="17" priority="867" operator="equal">
      <formula>"Reducir mitigar"</formula>
    </cfRule>
    <cfRule type="cellIs" dxfId="16" priority="866" operator="equal">
      <formula>"reducir mitigar"</formula>
    </cfRule>
    <cfRule type="cellIs" dxfId="15" priority="864" operator="equal">
      <formula>"Aceptar"</formula>
    </cfRule>
  </conditionalFormatting>
  <conditionalFormatting sqref="AS22">
    <cfRule type="cellIs" dxfId="14" priority="123" operator="equal">
      <formula>"reducir mitigar"</formula>
    </cfRule>
    <cfRule type="cellIs" dxfId="13" priority="122" operator="equal">
      <formula>"reducir transferir"</formula>
    </cfRule>
    <cfRule type="cellIs" dxfId="12" priority="120" operator="equal">
      <formula>"Evitar"</formula>
    </cfRule>
    <cfRule type="cellIs" dxfId="11" priority="121" operator="equal">
      <formula>"Aceptar"</formula>
    </cfRule>
    <cfRule type="cellIs" dxfId="10" priority="124" operator="equal">
      <formula>"Reducir mitigar"</formula>
    </cfRule>
  </conditionalFormatting>
  <conditionalFormatting sqref="AS27">
    <cfRule type="cellIs" dxfId="9" priority="70" operator="equal">
      <formula>"reducir mitigar"</formula>
    </cfRule>
    <cfRule type="cellIs" dxfId="8" priority="71" operator="equal">
      <formula>"Reducir mitigar"</formula>
    </cfRule>
    <cfRule type="cellIs" dxfId="7" priority="68" operator="equal">
      <formula>"Aceptar"</formula>
    </cfRule>
    <cfRule type="cellIs" dxfId="6" priority="67" operator="equal">
      <formula>"Evitar"</formula>
    </cfRule>
    <cfRule type="cellIs" dxfId="5" priority="69" operator="equal">
      <formula>"reducir transferir"</formula>
    </cfRule>
  </conditionalFormatting>
  <conditionalFormatting sqref="AS32">
    <cfRule type="cellIs" dxfId="4" priority="17" operator="equal">
      <formula>"reducir mitigar"</formula>
    </cfRule>
    <cfRule type="cellIs" dxfId="3" priority="16" operator="equal">
      <formula>"reducir transferir"</formula>
    </cfRule>
    <cfRule type="cellIs" dxfId="2" priority="15" operator="equal">
      <formula>"Aceptar"</formula>
    </cfRule>
    <cfRule type="cellIs" dxfId="1" priority="14" operator="equal">
      <formula>"Evitar"</formula>
    </cfRule>
    <cfRule type="cellIs" dxfId="0" priority="18" operator="equal">
      <formula>"Reducir mitigar"</formula>
    </cfRule>
  </conditionalFormatting>
  <dataValidations count="16">
    <dataValidation type="list" allowBlank="1" showInputMessage="1" showErrorMessage="1" sqref="AS12 AS17 AS22 AS27 AS32" xr:uid="{00000000-0002-0000-0200-000000000000}">
      <formula1>"Reducir mitigar,Reducir Transferir,Aceptar,Evitar"</formula1>
    </dataValidation>
    <dataValidation type="list" allowBlank="1" showInputMessage="1" showErrorMessage="1" sqref="H22:I22 H12:I12 H17:I17 H27:I27 H32:I32" xr:uid="{00000000-0002-0000-0200-000001000000}">
      <formula1>"Procesos,Evento externo,Talento humano,Tecnologias,Infraestructura"</formula1>
    </dataValidation>
    <dataValidation type="list" allowBlank="1" showInputMessage="1" showErrorMessage="1" sqref="C12:C36"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G36"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36" xr:uid="{00000000-0002-0000-0200-000004000000}">
      <formula1>"N/A,menor a 10 SMLMV,ENTRE 10 Y 50 SMLMV,entre 50 y 100 SMLMV,entre 100 y 500 SMLMV,Mayor a 500 SMLMV"</formula1>
    </dataValidation>
    <dataValidation type="list" allowBlank="1" showInputMessage="1" showErrorMessage="1" sqref="K5" xr:uid="{00000000-0002-0000-0200-000005000000}">
      <formula1>"Estrategico,Misional,Apoyo"</formula1>
    </dataValidation>
    <dataValidation type="list" allowBlank="1" showInputMessage="1" showErrorMessage="1" sqref="BC12:BC36" xr:uid="{00000000-0002-0000-0200-000006000000}">
      <formula1>"Sin Iniciar,En proceso,Cerrado"</formula1>
    </dataValidation>
    <dataValidation type="list" allowBlank="1" showInputMessage="1" showErrorMessage="1" sqref="Q12:Q36" xr:uid="{00000000-0002-0000-0200-000007000000}">
      <formula1>$BI$1:$BI$6</formula1>
    </dataValidation>
    <dataValidation type="list" allowBlank="1" showInputMessage="1" showErrorMessage="1" sqref="AB12:AB36" xr:uid="{00000000-0002-0000-0200-000008000000}">
      <formula1>"Preventivo,Detectivo,Correctivo,NA"</formula1>
    </dataValidation>
    <dataValidation type="list" allowBlank="1" showInputMessage="1" showErrorMessage="1" sqref="AE12:AE36" xr:uid="{00000000-0002-0000-0200-000009000000}">
      <formula1>"Manual,Automatico,NA"</formula1>
    </dataValidation>
    <dataValidation type="list" allowBlank="1" showInputMessage="1" showErrorMessage="1" sqref="AG12:AG16 AG20:AG21 AG26 AG31 AG36" xr:uid="{00000000-0002-0000-0200-00000A000000}">
      <formula1>"Documentado,Sin Documentar,NA"</formula1>
    </dataValidation>
    <dataValidation type="list" allowBlank="1" showInputMessage="1" showErrorMessage="1" sqref="AH12:AH16 AH20:AH21 AH26 AH31 AH36" xr:uid="{00000000-0002-0000-0200-00000B000000}">
      <formula1>"Continua,Aleatoria,NA"</formula1>
    </dataValidation>
    <dataValidation type="list" allowBlank="1" showInputMessage="1" showErrorMessage="1" sqref="AI12:AI16 AI20:AI21 AI26 AI31 AI36" xr:uid="{00000000-0002-0000-0200-00000C000000}">
      <formula1>"Con Registro,Sin Registro,NA"</formula1>
    </dataValidation>
    <dataValidation type="list" allowBlank="1" showInputMessage="1" showErrorMessage="1" sqref="AI17:AI19 AI22:AI25 AI27:AI30 AI32:AI35" xr:uid="{72CF0EF7-A4B5-4F20-A074-82413B3DFE63}">
      <formula1>"Con Registro,Sin Registro"</formula1>
    </dataValidation>
    <dataValidation type="list" allowBlank="1" showInputMessage="1" showErrorMessage="1" sqref="AH17:AH19 AH22:AH25 AH27:AH30 AH32:AH35" xr:uid="{20F3B615-FC95-4E27-9627-553DB96DE230}">
      <formula1>"Continua,Aleatoria"</formula1>
    </dataValidation>
    <dataValidation type="list" allowBlank="1" showInputMessage="1" showErrorMessage="1" sqref="AG17:AG19 AG22:AG25 AG27:AG30 AG32:AG35" xr:uid="{4B9C1BF2-7662-4A52-86ED-7B394C4881BF}">
      <formula1>"Documentado,Sin Documentar"</formula1>
    </dataValidation>
  </dataValidations>
  <pageMargins left="0.7" right="0.7" top="0.75" bottom="0.75" header="0.3" footer="0.3"/>
  <pageSetup orientation="portrait" horizontalDpi="4294967292"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F87B-40EE-498C-B450-082B9D100105}">
  <dimension ref="A2:C5"/>
  <sheetViews>
    <sheetView workbookViewId="0">
      <selection activeCell="B5" sqref="B5"/>
    </sheetView>
  </sheetViews>
  <sheetFormatPr baseColWidth="10" defaultColWidth="11.453125" defaultRowHeight="14.5" x14ac:dyDescent="0.35"/>
  <cols>
    <col min="1" max="1" width="11.7265625" customWidth="1"/>
    <col min="2" max="2" width="69.1796875" customWidth="1"/>
    <col min="3" max="3" width="13.54296875" customWidth="1"/>
  </cols>
  <sheetData>
    <row r="2" spans="1:3" x14ac:dyDescent="0.35">
      <c r="A2" s="207" t="s">
        <v>309</v>
      </c>
      <c r="B2" s="207"/>
      <c r="C2" s="207"/>
    </row>
    <row r="3" spans="1:3" x14ac:dyDescent="0.35">
      <c r="A3" s="64" t="s">
        <v>310</v>
      </c>
      <c r="B3" s="64" t="s">
        <v>311</v>
      </c>
      <c r="C3" s="64" t="s">
        <v>312</v>
      </c>
    </row>
    <row r="4" spans="1:3" x14ac:dyDescent="0.35">
      <c r="A4" s="61">
        <v>45028</v>
      </c>
      <c r="B4" s="62" t="s">
        <v>313</v>
      </c>
      <c r="C4" s="63" t="s">
        <v>314</v>
      </c>
    </row>
    <row r="5" spans="1:3" ht="30" customHeight="1" x14ac:dyDescent="0.35">
      <c r="A5" s="60">
        <v>45565</v>
      </c>
      <c r="B5" s="59" t="s">
        <v>315</v>
      </c>
      <c r="C5" s="42" t="s">
        <v>316</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Props1.xml><?xml version="1.0" encoding="utf-8"?>
<ds:datastoreItem xmlns:ds="http://schemas.openxmlformats.org/officeDocument/2006/customXml" ds:itemID="{D9DB1557-D2E9-4364-A82F-FD2EC3D42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47fca8cc-6480-428c-987f-00df926da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29AA0B-BECC-41C8-BFDB-84C6D5D07A6F}">
  <ds:schemaRefs>
    <ds:schemaRef ds:uri="http://schemas.microsoft.com/sharepoint/v3/contenttype/forms"/>
  </ds:schemaRefs>
</ds:datastoreItem>
</file>

<file path=customXml/itemProps3.xml><?xml version="1.0" encoding="utf-8"?>
<ds:datastoreItem xmlns:ds="http://schemas.openxmlformats.org/officeDocument/2006/customXml" ds:itemID="{F3EA2B1E-A1D7-4D93-8716-8048D5BB7CA7}">
  <ds:schemaRefs>
    <ds:schemaRef ds:uri="http://schemas.microsoft.com/office/2006/metadata/properties"/>
    <ds:schemaRef ds:uri="http://schemas.microsoft.com/office/infopath/2007/PartnerControls"/>
    <ds:schemaRef ds:uri="e63c261e-576a-4464-8e1a-3e600ab9cd37"/>
    <ds:schemaRef ds:uri="52fe8d8c-7713-4de2-94fa-5088926a82f0"/>
    <ds:schemaRef ds:uri="47fca8cc-6480-428c-987f-00df926da5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RIESGOS</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2025-01-20T15:11:42Z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