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159" documentId="8_{43A8885C-3A34-4050-BCAD-0980AC871275}" xr6:coauthVersionLast="47" xr6:coauthVersionMax="47" xr10:uidLastSave="{312E9E97-A542-478F-A3E9-ED50AC7256E4}"/>
  <bookViews>
    <workbookView xWindow="-110" yWindow="-110" windowWidth="19420" windowHeight="10420" tabRatio="973"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 r:id="rId8"/>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9" l="1"/>
  <c r="AA23" i="29"/>
  <c r="AA22" i="29"/>
  <c r="AA18" i="29"/>
  <c r="AA17" i="29"/>
  <c r="AA13" i="29"/>
  <c r="AA12" i="29"/>
  <c r="AJ20" i="29" l="1"/>
  <c r="AJ19" i="29"/>
  <c r="AJ18" i="29"/>
  <c r="AJ17" i="29"/>
  <c r="AF41" i="29"/>
  <c r="AD41" i="29"/>
  <c r="AC41" i="29"/>
  <c r="AF40" i="29"/>
  <c r="AD40" i="29"/>
  <c r="AC40" i="29"/>
  <c r="AF39" i="29"/>
  <c r="AD39" i="29"/>
  <c r="AC39" i="29"/>
  <c r="AJ39" i="29" s="1"/>
  <c r="AF38" i="29"/>
  <c r="AD38" i="29"/>
  <c r="AC38" i="29"/>
  <c r="AF37" i="29"/>
  <c r="AD37" i="29"/>
  <c r="AC37" i="29"/>
  <c r="AF36" i="29"/>
  <c r="AD36" i="29"/>
  <c r="AC36" i="29"/>
  <c r="AJ36" i="29" s="1"/>
  <c r="AF35" i="29"/>
  <c r="AD35" i="29"/>
  <c r="AC35" i="29"/>
  <c r="AJ35" i="29" s="1"/>
  <c r="AF34" i="29"/>
  <c r="AD34" i="29"/>
  <c r="AC34" i="29"/>
  <c r="AJ34" i="29" s="1"/>
  <c r="AF33" i="29"/>
  <c r="AD33" i="29"/>
  <c r="AC33" i="29"/>
  <c r="AF32" i="29"/>
  <c r="AD32" i="29"/>
  <c r="AC32" i="29"/>
  <c r="AF31" i="29"/>
  <c r="AD31" i="29"/>
  <c r="AC31" i="29"/>
  <c r="AJ31" i="29" s="1"/>
  <c r="AF30" i="29"/>
  <c r="AD30" i="29"/>
  <c r="AC30" i="29"/>
  <c r="AF29" i="29"/>
  <c r="AD29" i="29"/>
  <c r="AC29" i="29"/>
  <c r="AF28" i="29"/>
  <c r="AD28" i="29"/>
  <c r="AC28" i="29"/>
  <c r="AJ28" i="29" s="1"/>
  <c r="AF27" i="29"/>
  <c r="AD27" i="29"/>
  <c r="AC27" i="29"/>
  <c r="AJ27" i="29" s="1"/>
  <c r="AF26" i="29"/>
  <c r="AD26" i="29"/>
  <c r="AC26" i="29"/>
  <c r="AJ26" i="29" s="1"/>
  <c r="AF25" i="29"/>
  <c r="AD25" i="29"/>
  <c r="AC25" i="29"/>
  <c r="AF24" i="29"/>
  <c r="AD24" i="29"/>
  <c r="AC24" i="29"/>
  <c r="AJ24" i="29" s="1"/>
  <c r="AF23" i="29"/>
  <c r="AD23" i="29"/>
  <c r="AC23" i="29"/>
  <c r="AJ23" i="29" s="1"/>
  <c r="AF22" i="29"/>
  <c r="AD22" i="29"/>
  <c r="AC22" i="29"/>
  <c r="AA25" i="29"/>
  <c r="AA24" i="29"/>
  <c r="AF20" i="29"/>
  <c r="AD20" i="29"/>
  <c r="AC20" i="29"/>
  <c r="AA20" i="29"/>
  <c r="AF19" i="29"/>
  <c r="AD19" i="29"/>
  <c r="AC19" i="29"/>
  <c r="AA19" i="29"/>
  <c r="AF18" i="29"/>
  <c r="AD18" i="29"/>
  <c r="AC18" i="29"/>
  <c r="AF17" i="29"/>
  <c r="AD17" i="29"/>
  <c r="AM17" i="29" s="1"/>
  <c r="AC17" i="29"/>
  <c r="AF15" i="29"/>
  <c r="AD15" i="29"/>
  <c r="AC15" i="29"/>
  <c r="AJ15" i="29" s="1"/>
  <c r="AA15" i="29"/>
  <c r="AF14" i="29"/>
  <c r="AD14" i="29"/>
  <c r="AC14" i="29"/>
  <c r="AJ14" i="29" s="1"/>
  <c r="AA14" i="29"/>
  <c r="AF13" i="29"/>
  <c r="AD13" i="29"/>
  <c r="AC13" i="29"/>
  <c r="AJ13" i="29" s="1"/>
  <c r="AF12" i="29"/>
  <c r="AD12" i="29"/>
  <c r="AC12" i="29"/>
  <c r="AJ12" i="29" s="1"/>
  <c r="L12" i="29"/>
  <c r="M12" i="29" s="1"/>
  <c r="O12" i="29"/>
  <c r="P12" i="29" s="1"/>
  <c r="S12" i="29"/>
  <c r="R12" i="29" s="1"/>
  <c r="L17" i="29"/>
  <c r="M17" i="29" s="1"/>
  <c r="O17" i="29"/>
  <c r="P17" i="29" s="1"/>
  <c r="S17" i="29"/>
  <c r="U17" i="29" s="1"/>
  <c r="T17" i="29" s="1"/>
  <c r="L22" i="29"/>
  <c r="M22" i="29" s="1"/>
  <c r="O22" i="29"/>
  <c r="P22" i="29" s="1"/>
  <c r="S22" i="29"/>
  <c r="U22" i="29" s="1"/>
  <c r="T22" i="29" s="1"/>
  <c r="L27" i="29"/>
  <c r="O27" i="29"/>
  <c r="P27" i="29" s="1"/>
  <c r="S27" i="29"/>
  <c r="U27" i="29" s="1"/>
  <c r="T27" i="29" s="1"/>
  <c r="L32" i="29"/>
  <c r="M32" i="29" s="1"/>
  <c r="O32" i="29"/>
  <c r="P32" i="29" s="1"/>
  <c r="S32" i="29"/>
  <c r="R32" i="29" s="1"/>
  <c r="L37" i="29"/>
  <c r="O37" i="29"/>
  <c r="P37" i="29" s="1"/>
  <c r="S37" i="29"/>
  <c r="R37" i="29" s="1"/>
  <c r="J37" i="29"/>
  <c r="J32" i="29"/>
  <c r="J27" i="29"/>
  <c r="J22" i="29"/>
  <c r="J17" i="29"/>
  <c r="J12" i="29"/>
  <c r="F37" i="29"/>
  <c r="F32" i="29"/>
  <c r="AM12" i="29" l="1"/>
  <c r="AM13" i="29" s="1"/>
  <c r="AM14" i="29" s="1"/>
  <c r="AM15" i="29" s="1"/>
  <c r="AJ29" i="29"/>
  <c r="AJ32" i="29"/>
  <c r="AJ40" i="29"/>
  <c r="AJ37" i="29"/>
  <c r="AJ22" i="29"/>
  <c r="AJ30" i="29"/>
  <c r="AJ38" i="29"/>
  <c r="AJ25" i="29"/>
  <c r="AJ33" i="29"/>
  <c r="AJ41" i="29"/>
  <c r="AK41" i="29" s="1"/>
  <c r="AL41" i="29" s="1"/>
  <c r="AK17" i="29"/>
  <c r="AL17" i="29" s="1"/>
  <c r="V17" i="29"/>
  <c r="AK22" i="29"/>
  <c r="AL22" i="29" s="1"/>
  <c r="AK23" i="29" s="1"/>
  <c r="AL23" i="29" s="1"/>
  <c r="AM27" i="29"/>
  <c r="AM28" i="29" s="1"/>
  <c r="AM29" i="29" s="1"/>
  <c r="AM30" i="29" s="1"/>
  <c r="AM31" i="29" s="1"/>
  <c r="AM22" i="29"/>
  <c r="AM23" i="29" s="1"/>
  <c r="AM24" i="29" s="1"/>
  <c r="AM25" i="29" s="1"/>
  <c r="AM26" i="29" s="1"/>
  <c r="V22" i="29"/>
  <c r="AK32" i="29"/>
  <c r="AL32" i="29" s="1"/>
  <c r="AK33" i="29" s="1"/>
  <c r="AL33" i="29" s="1"/>
  <c r="AM18" i="29"/>
  <c r="AM19" i="29" s="1"/>
  <c r="AM20" i="29" s="1"/>
  <c r="U32" i="29"/>
  <c r="AM32" i="29" s="1"/>
  <c r="AM33" i="29" s="1"/>
  <c r="AM34" i="29" s="1"/>
  <c r="AM35" i="29" s="1"/>
  <c r="AM36" i="29" s="1"/>
  <c r="R27" i="29"/>
  <c r="R17" i="29"/>
  <c r="AK12" i="29"/>
  <c r="AL12" i="29" s="1"/>
  <c r="AK13" i="29" s="1"/>
  <c r="AL13" i="29" s="1"/>
  <c r="U12" i="29"/>
  <c r="T12" i="29" s="1"/>
  <c r="V12" i="29" s="1"/>
  <c r="V27" i="29"/>
  <c r="M37" i="29"/>
  <c r="R22" i="29"/>
  <c r="U37" i="29"/>
  <c r="AM37" i="29" s="1"/>
  <c r="AM38" i="29" s="1"/>
  <c r="AM39" i="29" s="1"/>
  <c r="AM40" i="29" s="1"/>
  <c r="AM41" i="29" s="1"/>
  <c r="M27" i="29"/>
  <c r="AK37" i="29" l="1"/>
  <c r="AL37" i="29" s="1"/>
  <c r="AK38" i="29" s="1"/>
  <c r="AL38" i="29" s="1"/>
  <c r="AK39" i="29" s="1"/>
  <c r="AL39" i="29" s="1"/>
  <c r="AK40" i="29" s="1"/>
  <c r="AL40" i="29" s="1"/>
  <c r="AK27" i="29"/>
  <c r="AL27" i="29" s="1"/>
  <c r="AK28" i="29" s="1"/>
  <c r="AL28" i="29" s="1"/>
  <c r="AK29" i="29" s="1"/>
  <c r="AL29" i="29" s="1"/>
  <c r="AK18" i="29"/>
  <c r="AL18" i="29" s="1"/>
  <c r="AK34" i="29"/>
  <c r="AL34" i="29" s="1"/>
  <c r="AK24" i="29"/>
  <c r="AL24" i="29" s="1"/>
  <c r="T32" i="29"/>
  <c r="V32" i="29" s="1"/>
  <c r="AP32" i="29"/>
  <c r="AQ32" i="29" s="1"/>
  <c r="AK14" i="29"/>
  <c r="AL14" i="29" s="1"/>
  <c r="T37" i="29"/>
  <c r="V37" i="29" s="1"/>
  <c r="AP37" i="29"/>
  <c r="AQ37" i="29" s="1"/>
  <c r="AK19" i="29" l="1"/>
  <c r="AL19" i="29" s="1"/>
  <c r="AK20" i="29" s="1"/>
  <c r="AL20" i="29" s="1"/>
  <c r="AK35" i="29"/>
  <c r="AL35" i="29" s="1"/>
  <c r="AK30" i="29"/>
  <c r="AL30" i="29" s="1"/>
  <c r="AK25" i="29"/>
  <c r="AL25" i="29" s="1"/>
  <c r="AK15" i="29"/>
  <c r="AL15" i="29" s="1"/>
  <c r="AK26" i="29" l="1"/>
  <c r="AL26" i="29" s="1"/>
  <c r="AK31" i="29"/>
  <c r="AL31" i="29" s="1"/>
  <c r="AK36" i="29"/>
  <c r="AL36" i="29" s="1"/>
  <c r="AN32" i="29" s="1"/>
  <c r="AO37" i="29" s="1"/>
  <c r="AN37" i="29"/>
  <c r="AR37" i="29" l="1"/>
  <c r="AO32" i="29"/>
  <c r="AR32" i="29" s="1"/>
  <c r="D80" i="28"/>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F27" i="29"/>
  <c r="F17" i="29"/>
  <c r="AP27" i="29" l="1"/>
  <c r="AQ27" i="29" s="1"/>
  <c r="AA16" i="29"/>
  <c r="AA21" i="29"/>
  <c r="AF21" i="29"/>
  <c r="AF16" i="29"/>
  <c r="AP22" i="29" l="1"/>
  <c r="AQ22" i="29" s="1"/>
  <c r="F12" i="29"/>
  <c r="AD21" i="29" l="1"/>
  <c r="AM21" i="29" s="1"/>
  <c r="AC21" i="29"/>
  <c r="AJ21" i="29" s="1"/>
  <c r="AK21" i="29" s="1"/>
  <c r="AL21" i="29" s="1"/>
  <c r="AD16" i="29"/>
  <c r="AC16" i="29"/>
  <c r="AN27" i="29" l="1"/>
  <c r="AN22" i="29"/>
  <c r="AO22" i="29" l="1"/>
  <c r="AR22" i="29" s="1"/>
  <c r="AO27" i="29"/>
  <c r="AR27" i="29" s="1"/>
  <c r="AJ16" i="29"/>
  <c r="AP17" i="29" l="1"/>
  <c r="AQ17" i="29" s="1"/>
  <c r="AM16" i="29"/>
  <c r="AN17" i="29" l="1"/>
  <c r="AO17" i="29" s="1"/>
  <c r="AR17" i="29" s="1"/>
  <c r="AK16" i="29"/>
  <c r="AP12" i="29"/>
  <c r="AQ12" i="29" s="1"/>
  <c r="AL16" i="29" l="1"/>
  <c r="AN12" i="29" s="1"/>
  <c r="AO12" i="29" s="1"/>
  <c r="AR1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tc={5987D665-EE49-49E8-B210-9E4887F8873A}</author>
    <author>tc={3648DEF1-8A46-4AED-9479-C243105011F8}</author>
  </authors>
  <commentList>
    <comment ref="A37" authorId="0" shapeId="0" xr:uid="{5987D665-EE49-49E8-B210-9E4887F8873A}">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el subproceso en el cual se genera el riesgo</t>
      </text>
    </comment>
    <comment ref="F37" authorId="1" shapeId="0" xr:uid="{3648DEF1-8A46-4AED-9479-C243105011F8}">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el riesgo identificado</t>
      </text>
    </comment>
  </commentList>
</comments>
</file>

<file path=xl/sharedStrings.xml><?xml version="1.0" encoding="utf-8"?>
<sst xmlns="http://schemas.openxmlformats.org/spreadsheetml/2006/main" count="760" uniqueCount="370">
  <si>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</si>
  <si>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</si>
  <si>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</si>
  <si>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</si>
  <si>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</si>
  <si>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</si>
  <si>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</si>
  <si>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</si>
  <si>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</si>
  <si>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</si>
  <si>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</si>
  <si>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</si>
  <si>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</si>
  <si>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</si>
  <si>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</si>
  <si>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</si>
  <si>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</si>
  <si>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</si>
  <si>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</si>
  <si>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</si>
  <si>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</si>
  <si>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</si>
  <si>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</si>
  <si>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</si>
  <si>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</si>
  <si>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</si>
  <si>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</si>
  <si>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</si>
  <si>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</si>
  <si>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</si>
  <si>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</si>
  <si>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</si>
  <si>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</si>
  <si>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</si>
  <si>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</si>
  <si>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</si>
  <si>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</si>
  <si>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</si>
  <si>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</si>
  <si>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</si>
  <si>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</si>
  <si>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</si>
  <si>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</si>
  <si>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</si>
  <si>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</si>
  <si>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</si>
  <si>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</si>
  <si>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</si>
  <si>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</si>
  <si>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</si>
  <si>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</si>
  <si>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</si>
  <si>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</si>
  <si>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</si>
  <si>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</si>
  <si>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</si>
  <si>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</si>
  <si>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</si>
  <si>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</si>
  <si>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</si>
  <si>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</si>
  <si>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</si>
  <si>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</si>
  <si>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</si>
  <si>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</si>
  <si>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</si>
  <si>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</si>
  <si>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</si>
  <si>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</si>
  <si>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</si>
  <si>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</si>
  <si>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</si>
  <si>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</si>
  <si>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</si>
  <si>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</si>
  <si>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</si>
  <si>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</si>
  <si>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</si>
  <si>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</si>
  <si>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</si>
  <si>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</si>
  <si>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</si>
  <si>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</si>
  <si>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</si>
  <si>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</si>
  <si>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</si>
  <si>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</si>
  <si>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</si>
  <si>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</si>
  <si>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</si>
  <si>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</si>
  <si>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</si>
  <si>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</si>
  <si>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</si>
  <si>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</si>
  <si>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</si>
  <si>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</si>
  <si>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</si>
  <si>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</si>
  <si>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</si>
  <si>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</si>
  <si>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</si>
  <si>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</si>
  <si>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</si>
  <si>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</si>
  <si>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</si>
  <si>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</si>
  <si>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</si>
  <si>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</si>
  <si>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</si>
  <si>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</si>
  <si>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</si>
  <si>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</si>
  <si>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</si>
  <si>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</si>
  <si>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</si>
  <si>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</si>
  <si>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</si>
  <si>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</si>
  <si>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</si>
  <si>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</si>
  <si>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</si>
  <si>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</si>
  <si>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</si>
  <si>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</si>
  <si>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</si>
  <si>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</si>
  <si>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</si>
  <si>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</si>
  <si>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</si>
  <si>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</si>
  <si>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</si>
  <si>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</si>
  <si>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</si>
  <si>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</si>
  <si>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</si>
  <si>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</si>
  <si>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</si>
  <si>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</si>
  <si>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</si>
  <si>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</si>
  <si>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</si>
  <si>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</si>
  <si>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</si>
  <si>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</si>
  <si>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</si>
  <si>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</si>
  <si>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</si>
  <si>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</si>
  <si>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</si>
  <si>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</si>
  <si>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</si>
  <si>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</si>
  <si>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</si>
  <si>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</si>
  <si>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</si>
  <si>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</si>
  <si>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</si>
  <si>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</si>
  <si>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</si>
  <si>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</si>
  <si>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</si>
  <si>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</si>
  <si>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</si>
  <si>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</si>
  <si>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</si>
  <si>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</si>
  <si>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</si>
  <si>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</si>
  <si>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</si>
  <si>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</si>
  <si>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</si>
  <si>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</si>
  <si>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</si>
  <si>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</si>
  <si>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</si>
  <si>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</si>
  <si>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</si>
  <si>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</si>
  <si>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</si>
  <si>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</si>
  <si>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</si>
  <si>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</si>
  <si>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</si>
  <si>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</si>
  <si>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</si>
  <si>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</si>
  <si>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</si>
  <si>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</si>
  <si>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</si>
  <si>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</si>
  <si>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</si>
  <si>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</si>
  <si>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</si>
  <si>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</si>
  <si>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</si>
  <si>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</si>
  <si>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</si>
  <si>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</si>
  <si>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</si>
  <si>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</si>
  <si>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</si>
  <si>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</si>
  <si>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</si>
  <si>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</si>
  <si>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</si>
  <si>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</si>
  <si>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</si>
  <si>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</si>
  <si>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</si>
  <si>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</si>
  <si>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</si>
  <si>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</si>
  <si>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</si>
  <si>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</si>
  <si>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</si>
  <si>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</si>
  <si>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</si>
  <si>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</si>
  <si>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</si>
  <si>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</si>
  <si>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</si>
  <si>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</si>
  <si>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</si>
  <si>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</si>
  <si>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</si>
  <si>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</si>
  <si>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</si>
  <si>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</si>
  <si>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</si>
  <si>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</si>
  <si>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</si>
  <si>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</si>
  <si>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</si>
  <si>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</si>
  <si>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</si>
  <si>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</si>
  <si>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</si>
  <si>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</si>
  <si>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</si>
  <si>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</si>
  <si>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</si>
  <si>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</si>
  <si>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</si>
  <si>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</si>
  <si>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</si>
  <si>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</si>
  <si>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</si>
  <si>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</si>
  <si>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</si>
  <si>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</si>
  <si>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</si>
  <si>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</si>
  <si>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</si>
  <si>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</si>
  <si>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</si>
  <si>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</si>
  <si>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</si>
  <si>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</si>
  <si>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</si>
  <si>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</si>
  <si>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</si>
  <si>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</si>
  <si>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</si>
  <si>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</si>
  <si>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</si>
  <si>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</si>
  <si>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</si>
  <si>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</si>
  <si>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</si>
  <si>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</si>
  <si>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</si>
  <si>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</si>
  <si>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</si>
  <si>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</si>
  <si>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</si>
  <si>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</si>
  <si>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</si>
  <si>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</si>
  <si>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</si>
  <si>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</si>
  <si>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</si>
  <si>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</si>
  <si>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</si>
  <si>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</si>
  <si>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</si>
  <si>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</si>
  <si>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</si>
  <si>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</si>
  <si>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</si>
  <si>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</si>
  <si>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</si>
  <si>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</si>
  <si>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</si>
  <si>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</si>
  <si>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</si>
  <si>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</si>
  <si>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</si>
  <si>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</si>
  <si>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</si>
  <si>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</si>
  <si>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</si>
  <si>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</si>
  <si>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</si>
  <si>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</si>
  <si>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</si>
  <si>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</si>
  <si>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</si>
  <si>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</si>
  <si>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</si>
  <si>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</si>
  <si>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</si>
  <si>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</si>
  <si>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</si>
  <si>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</si>
  <si>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</si>
  <si>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</si>
  <si>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Gestión Legal</t>
  </si>
  <si>
    <t>Apoyo</t>
  </si>
  <si>
    <t>Posibilidad de perdida economica y reputacional</t>
  </si>
  <si>
    <t>R5</t>
  </si>
  <si>
    <t>R6</t>
  </si>
  <si>
    <t>A Ejecucion y administracion de procesos</t>
  </si>
  <si>
    <t>Procesos</t>
  </si>
  <si>
    <t>entre 100 y 500 SMLMV</t>
  </si>
  <si>
    <t>Preventivo</t>
  </si>
  <si>
    <t>Manual</t>
  </si>
  <si>
    <t>Documentado</t>
  </si>
  <si>
    <t>Continua</t>
  </si>
  <si>
    <t>Con Registro</t>
  </si>
  <si>
    <t>Reducir mitigar</t>
  </si>
  <si>
    <t>Gestión Normativa</t>
  </si>
  <si>
    <t>por emitir conceptos jurídicos extemporaneos</t>
  </si>
  <si>
    <t>debido al desconocimiento de los terminos establecidos en los lineamientos o la ley.</t>
  </si>
  <si>
    <t xml:space="preserve">por expedir actos administrativos regulatorios por fuera de los lineamientos </t>
  </si>
  <si>
    <t>debido al desconocimiento de la politica de mejora normativa</t>
  </si>
  <si>
    <t xml:space="preserve">por expedir actos administrativos particulares extemporaneos </t>
  </si>
  <si>
    <t xml:space="preserve">Conceptos Juridicos </t>
  </si>
  <si>
    <t xml:space="preserve">Actos Administrativos de carácter general </t>
  </si>
  <si>
    <t>ENTRE 10 Y 50 SMLMV</t>
  </si>
  <si>
    <t xml:space="preserve">Profesional / Asesor externo  Responsable </t>
  </si>
  <si>
    <t>Registra la solicitud de concepto jurídico en la base de datos para el respectivo seguimiento</t>
  </si>
  <si>
    <t>Cada vez que le sea asignado</t>
  </si>
  <si>
    <t>Jefe de la OAJ</t>
  </si>
  <si>
    <t>Enviará correo electronico al profesional responsable solicitandole que suministre al despacho el proyeccto de respuesta a la solicitud de concepto proxima a vencer</t>
  </si>
  <si>
    <t xml:space="preserve">En el evento de no encontrar respuesta al mismo en la base de datos </t>
  </si>
  <si>
    <t xml:space="preserve">expedira y/o actualizará los lineamientos sobre la expedicion de actos administrativos de carácter regulatorio </t>
  </si>
  <si>
    <t>semestralmente</t>
  </si>
  <si>
    <t>Profesional / Asesor Externo  responsable</t>
  </si>
  <si>
    <t>veificará que la solicitud de revisión de acto administrativo cumpla con los  requisitos establecidos en los lineamientos</t>
  </si>
  <si>
    <t>cada vez que sea asignado.</t>
  </si>
  <si>
    <t>Registra la solicitud de revisión de un acto administrativo en la base de datos para el respectivo seguimiento,</t>
  </si>
  <si>
    <t>Asesor externo - Area de Calidad</t>
  </si>
  <si>
    <t>Publicar cronograma de mesas tecnicas con los gestores  y el equipo de calidad  para revisión, seguimiento y ajustes a los indicadores de gestión</t>
  </si>
  <si>
    <t xml:space="preserve">Trimestral </t>
  </si>
  <si>
    <t>Profesional asignado  por lider de proceso.</t>
  </si>
  <si>
    <t>TRIMESTRAL</t>
  </si>
  <si>
    <t xml:space="preserve">1.Gestionar relación de conceptos juridicos, con base a la normatividad que rige los terminos de entrega de información establecidos por ley
</t>
  </si>
  <si>
    <t xml:space="preserve">1.Gestionar relación de Actos administrativos regulatorios a expedir, con base a normatividad que rige los terminos  de entrega de información establecidos por ley
</t>
  </si>
  <si>
    <t>1.Gestionar relación de Actos administrativos particulares a expedir, con base a normatividad que rige los terminos de entrega de información establecidos por ley</t>
  </si>
  <si>
    <t xml:space="preserve">1. Se cuenta con un grupo de profesionales expertos en diferentes ramas de derecho, con experiencia en la proyección y revisión de actos administrativos y conceptos jurídicos.                                                  2. Articulación del modelo de operación por procesos con el MIPG </t>
  </si>
  <si>
    <t xml:space="preserve">1. Falta de puesta en operación de un micrositio web donde se desarrolle todo el proceso de consulta pública y el ciclo de gobernanza de la política de mejora normativa, así como la publicación y divulgación de los conceptos jurídicos emitidos.                                                                2.Falta de una agenda regulatoria y planeación en la expedición actos administrativos de caracter general (análisis de impacto normativo, memoria justificativa).                                                                 2.Divulgación de los actos administrativos de caracter general y de los conceptos jurídicos  </t>
  </si>
  <si>
    <t xml:space="preserve">1. Infraestrura tecnologíca del Distrito de Cartagena                                           2.  Implimentación de las fases de la Política de Mejora Normativa del MIPG </t>
  </si>
  <si>
    <t xml:space="preserve">1. Desconocimiento por parte de las dependencias interesadas en la producción normativa de las fases del ciclo de la gobernanza en materia normativa.                      2. Falta de aplicación de los procedimientos de gestión normativa.   </t>
  </si>
  <si>
    <t xml:space="preserve">1. En asocio con la Oficina Asesora  Informática desarrollar un micrositio  web donde se lleve todo el proceso de consulta pública y el ciclo de gobernanza de la política de mejora normativa, así como la publicación y divulgación de los conceptos jurídicos emitidos.                                              2. Desarrollar y publicar con el apoyo de las diferentes dependencias la agenda regulatoria preliminar y definitiva del Distrito de Cartagena.                                     3. Utilizar todos los canales de información disponibles por la Oficina Asesora Informática y Oficina de Comunicaciones para la divulgación de los actos administrativos generales y conceptos jurídicos expedidos.                                    </t>
  </si>
  <si>
    <t xml:space="preserve">1.  Socializar por medio del grupo de profesionales expertos en diferentes ramas de derecho las fases del ciclo de la gobernanza en materia normativa en las  dependencias distritales.                                            2. Actualización de los procedimientos de actos administrativos de caracter general, particular  y conceptos jurídicos con los parametros del  MIPG y fortalecer su implementación y/o aplicación en las diferentes dependencias.   </t>
  </si>
  <si>
    <t xml:space="preserve">1. Articular con el equipo profesional experto en diferentes areas de derecho y la oficina asesora informática,  la puesta en funcionamiento de las diferentes herramientas tecnologicas que permitan implementar las fases de la policia de mejora normativa.  
2. Promover el fortalecimiento del proceso de gestión normativa mediante la adopción de los lineamientos del departamento administrativo de la función pública en materia de mejora normativa.  </t>
  </si>
  <si>
    <t xml:space="preserve">1. Utilizar los canales de información disponibles por la Oficina Asesora Informática y la Oficina de Comunicaciones para la socialización y divulgación de las diferentes fases de ciclo de la politica de mejora normativa.                  2.  Prestar acompañamiento permanente a las diferentes dependencias distritales en la implementación del ciclo de la gobernanza en materia de mejora normativa. </t>
  </si>
  <si>
    <t>Actos Administrativos de carácter particular</t>
  </si>
  <si>
    <t xml:space="preserve">Establecer lineamientos y posiciones jurídicas para la expedición de actos administrativos y conceptos juridicos,  que  garantizen  que el 100% de las actuaciones de la entidad son  conformes al ordenamiento legal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</si>
</sst>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9"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amily val="2"/>
    </font>
    <font>
      <b/>
      <sz val="8"/>
      <color theme="1"/>
      <name val="Arial"/>
      <family val="2"/>
    </font>
    <font>
      <sz val="8"/>
      <name val="Arial"/>
      <family val="2"/>
    </font>
    <font>
      <sz val="8"/>
      <name val="Tahoma"/>
      <family val="2"/>
    </font>
  </fonts>
  <fills count="13">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medium">
        <color rgb="FF000000"/>
      </top>
      <bottom/>
      <diagonal/>
    </border>
    <border>
      <left style="thin">
        <color indexed="64"/>
      </left>
      <right style="thin">
        <color indexed="64"/>
      </right>
      <top style="medium">
        <color indexed="64"/>
      </top>
      <bottom style="thin">
        <color indexed="64"/>
      </bottom>
      <diagonal/>
    </border>
    <border>
      <left/>
      <right style="thin">
        <color rgb="FF000000"/>
      </right>
      <top/>
      <bottom style="thin">
        <color rgb="FF000000"/>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205">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3" xfId="2" applyFont="1" applyBorder="1" applyAlignment="1">
      <alignment horizontal="center" vertical="center" wrapText="1"/>
    </xf>
    <xf numFmtId="0" fontId="9" fillId="0" borderId="29" xfId="2"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9" fontId="27" fillId="0" borderId="1" xfId="2" applyNumberFormat="1" applyFont="1" applyBorder="1" applyAlignment="1">
      <alignment horizontal="center" vertical="center" wrapText="1"/>
    </xf>
    <xf numFmtId="0" fontId="22" fillId="0" borderId="17" xfId="2" applyFont="1" applyBorder="1" applyAlignment="1">
      <alignment horizontal="center" vertical="center" wrapText="1"/>
    </xf>
    <xf numFmtId="0" fontId="8" fillId="0" borderId="1" xfId="1" applyFont="1" applyBorder="1" applyAlignment="1">
      <alignment horizontal="center" vertical="center" wrapText="1"/>
    </xf>
    <xf numFmtId="0" fontId="0" fillId="0" borderId="1" xfId="0" applyBorder="1" applyAlignment="1">
      <alignment vertical="top" wrapText="1"/>
    </xf>
    <xf numFmtId="0" fontId="9" fillId="6" borderId="1" xfId="2" applyFont="1" applyFill="1" applyBorder="1" applyAlignment="1" applyProtection="1">
      <alignment horizontal="left" vertical="center" wrapText="1"/>
      <protection locked="0"/>
    </xf>
    <xf numFmtId="0" fontId="9" fillId="6" borderId="42" xfId="2" applyFont="1" applyFill="1" applyBorder="1" applyAlignment="1" applyProtection="1">
      <alignment horizontal="left" vertical="center" wrapText="1"/>
      <protection locked="0"/>
    </xf>
    <xf numFmtId="0" fontId="37" fillId="0" borderId="42" xfId="2" applyFont="1" applyBorder="1" applyAlignment="1">
      <alignment horizontal="left" vertical="center" wrapText="1"/>
    </xf>
    <xf numFmtId="0" fontId="9" fillId="0" borderId="1" xfId="2" applyFont="1" applyBorder="1" applyAlignment="1">
      <alignment horizontal="left" vertical="center" wrapText="1"/>
    </xf>
    <xf numFmtId="0" fontId="9" fillId="0" borderId="1" xfId="2" applyFont="1" applyBorder="1" applyAlignment="1">
      <alignment horizontal="justify" vertical="top" wrapText="1"/>
    </xf>
    <xf numFmtId="0" fontId="22" fillId="0" borderId="1" xfId="2" applyFont="1" applyBorder="1" applyAlignment="1">
      <alignment horizontal="justify" vertical="top"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9" fillId="0" borderId="24" xfId="2" applyFont="1" applyBorder="1" applyAlignment="1">
      <alignment horizontal="center" vertical="center" wrapText="1"/>
    </xf>
    <xf numFmtId="0" fontId="20" fillId="4" borderId="9"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2" fillId="0" borderId="9" xfId="2" applyFont="1" applyBorder="1" applyAlignment="1" applyProtection="1">
      <alignment horizontal="center" vertical="center" wrapText="1"/>
      <protection locked="0"/>
    </xf>
    <xf numFmtId="0" fontId="22" fillId="6" borderId="1" xfId="2" applyFont="1" applyFill="1" applyBorder="1" applyAlignment="1" applyProtection="1">
      <alignment horizontal="center" vertical="center" wrapText="1"/>
      <protection locked="0"/>
    </xf>
    <xf numFmtId="0" fontId="22" fillId="6" borderId="2" xfId="2" applyFont="1" applyFill="1" applyBorder="1" applyAlignment="1" applyProtection="1">
      <alignment horizontal="center" vertical="center" wrapText="1"/>
      <protection locked="0"/>
    </xf>
    <xf numFmtId="0" fontId="22" fillId="6" borderId="10" xfId="2" applyFont="1" applyFill="1" applyBorder="1" applyAlignment="1" applyProtection="1">
      <alignment horizontal="center" vertical="center" wrapText="1"/>
      <protection locked="0"/>
    </xf>
    <xf numFmtId="0" fontId="22" fillId="6" borderId="6" xfId="2" applyFont="1" applyFill="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2" fillId="2" borderId="1" xfId="2" applyFont="1" applyFill="1" applyBorder="1" applyAlignment="1" applyProtection="1">
      <alignment horizontal="center" vertical="center" wrapText="1"/>
      <protection locked="0"/>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9" fillId="3" borderId="15" xfId="2" applyFont="1" applyFill="1" applyBorder="1" applyAlignment="1">
      <alignment horizontal="center"/>
    </xf>
    <xf numFmtId="0" fontId="11" fillId="4" borderId="37" xfId="2" applyFont="1" applyFill="1" applyBorder="1" applyAlignment="1">
      <alignment horizontal="center" vertical="center" wrapText="1"/>
    </xf>
    <xf numFmtId="0" fontId="11" fillId="4" borderId="38"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6" xfId="2" applyFont="1" applyBorder="1" applyAlignment="1">
      <alignment horizontal="center" vertical="center" wrapText="1"/>
    </xf>
    <xf numFmtId="3" fontId="22" fillId="6" borderId="1" xfId="2" applyNumberFormat="1" applyFont="1" applyFill="1" applyBorder="1" applyAlignment="1" applyProtection="1">
      <alignment horizontal="center" vertical="center" wrapText="1"/>
      <protection locked="0"/>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6" xfId="0" applyNumberFormat="1" applyFont="1" applyBorder="1" applyAlignment="1" applyProtection="1">
      <alignment horizontal="center" vertical="center" wrapText="1"/>
      <protection locked="0"/>
    </xf>
    <xf numFmtId="0" fontId="26" fillId="0" borderId="2"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6" xfId="2" applyFont="1" applyBorder="1" applyAlignment="1">
      <alignment horizontal="center" vertical="center" wrapText="1"/>
    </xf>
    <xf numFmtId="9" fontId="27" fillId="0" borderId="2" xfId="2" applyNumberFormat="1" applyFont="1" applyBorder="1" applyAlignment="1">
      <alignment horizontal="center" vertical="center" wrapText="1"/>
    </xf>
    <xf numFmtId="9" fontId="27" fillId="0" borderId="10" xfId="2" applyNumberFormat="1" applyFont="1" applyBorder="1" applyAlignment="1">
      <alignment horizontal="center" vertical="center" wrapText="1"/>
    </xf>
    <xf numFmtId="9" fontId="27" fillId="0" borderId="6" xfId="2" applyNumberFormat="1" applyFont="1" applyBorder="1" applyAlignment="1">
      <alignment horizontal="center" vertical="center" wrapText="1"/>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6"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5"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6" xfId="2" applyFont="1" applyFill="1" applyBorder="1" applyAlignment="1">
      <alignment horizontal="center" vertical="center" wrapText="1"/>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0" fontId="11" fillId="4" borderId="4" xfId="2" applyFont="1" applyFill="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25" xfId="2" applyFont="1" applyBorder="1" applyAlignment="1">
      <alignment horizontal="center" vertical="center" wrapText="1"/>
    </xf>
    <xf numFmtId="0" fontId="26" fillId="0" borderId="2" xfId="2" applyFont="1" applyBorder="1" applyAlignment="1">
      <alignment horizontal="center" vertical="center"/>
    </xf>
    <xf numFmtId="0" fontId="26" fillId="0" borderId="10" xfId="2" applyFont="1" applyBorder="1" applyAlignment="1">
      <alignment horizontal="center" vertical="center"/>
    </xf>
    <xf numFmtId="0" fontId="26" fillId="0" borderId="6" xfId="2" applyFont="1" applyBorder="1" applyAlignment="1">
      <alignment horizontal="center" vertical="center"/>
    </xf>
    <xf numFmtId="9" fontId="22" fillId="0" borderId="1"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1" xfId="2" applyFont="1" applyBorder="1" applyAlignment="1">
      <alignment horizontal="center" vertical="center"/>
    </xf>
    <xf numFmtId="0" fontId="22" fillId="0" borderId="1" xfId="2" applyFont="1" applyBorder="1" applyAlignment="1">
      <alignment horizontal="center" vertical="center" wrapText="1"/>
    </xf>
    <xf numFmtId="3" fontId="22" fillId="6" borderId="2" xfId="2" applyNumberFormat="1" applyFont="1" applyFill="1" applyBorder="1" applyAlignment="1" applyProtection="1">
      <alignment horizontal="center" vertical="center" wrapText="1"/>
      <protection locked="0"/>
    </xf>
    <xf numFmtId="3" fontId="22" fillId="6" borderId="10" xfId="2" applyNumberFormat="1" applyFont="1" applyFill="1" applyBorder="1" applyAlignment="1" applyProtection="1">
      <alignment horizontal="center" vertical="center" wrapText="1"/>
      <protection locked="0"/>
    </xf>
    <xf numFmtId="3" fontId="22" fillId="6" borderId="6" xfId="2" applyNumberFormat="1" applyFont="1" applyFill="1" applyBorder="1" applyAlignment="1" applyProtection="1">
      <alignment horizontal="center" vertical="center" wrapText="1"/>
      <protection locked="0"/>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9" fontId="27" fillId="0" borderId="30" xfId="2" applyNumberFormat="1" applyFont="1" applyBorder="1" applyAlignment="1">
      <alignment horizontal="center" vertical="center" wrapText="1"/>
    </xf>
    <xf numFmtId="0" fontId="26" fillId="0" borderId="30" xfId="2" applyFont="1" applyBorder="1" applyAlignment="1">
      <alignment horizontal="center" vertical="center" wrapText="1"/>
    </xf>
    <xf numFmtId="9" fontId="27" fillId="0" borderId="30" xfId="0" applyNumberFormat="1" applyFont="1" applyBorder="1" applyAlignment="1" applyProtection="1">
      <alignment horizontal="center" vertical="center" wrapText="1"/>
      <protection locked="0"/>
    </xf>
    <xf numFmtId="9" fontId="26" fillId="0" borderId="30" xfId="0" applyNumberFormat="1" applyFont="1" applyBorder="1" applyAlignment="1">
      <alignment horizontal="center" vertical="center" wrapText="1"/>
    </xf>
    <xf numFmtId="0" fontId="26" fillId="0" borderId="30" xfId="2" applyFont="1" applyBorder="1" applyAlignment="1">
      <alignment horizontal="center" vertical="center"/>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9" fontId="22" fillId="0" borderId="29" xfId="0" applyNumberFormat="1" applyFont="1" applyBorder="1" applyAlignment="1">
      <alignment horizontal="center" vertical="center" wrapText="1"/>
    </xf>
    <xf numFmtId="0" fontId="9" fillId="0" borderId="30" xfId="2" applyFont="1" applyBorder="1" applyAlignment="1">
      <alignment horizontal="center" vertical="center" wrapText="1"/>
    </xf>
    <xf numFmtId="0" fontId="9" fillId="0" borderId="31" xfId="2" applyFont="1" applyBorder="1" applyAlignment="1">
      <alignment horizontal="center" vertical="center" wrapText="1"/>
    </xf>
    <xf numFmtId="0" fontId="26" fillId="0" borderId="29" xfId="2" applyFont="1" applyBorder="1" applyAlignment="1">
      <alignment horizontal="center" vertical="center" wrapText="1"/>
    </xf>
    <xf numFmtId="0" fontId="26" fillId="0" borderId="29" xfId="2" applyFont="1" applyBorder="1" applyAlignment="1">
      <alignment horizontal="center" vertical="center"/>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6" fillId="0" borderId="41" xfId="2" applyFont="1" applyBorder="1" applyAlignment="1">
      <alignment horizontal="center" vertical="center"/>
    </xf>
    <xf numFmtId="0" fontId="9" fillId="0" borderId="34" xfId="2" applyFont="1" applyBorder="1" applyAlignment="1">
      <alignment horizontal="center" vertical="center" wrapText="1"/>
    </xf>
    <xf numFmtId="0" fontId="26" fillId="0" borderId="41" xfId="2" applyFont="1" applyBorder="1" applyAlignment="1">
      <alignment horizontal="center" vertical="center" wrapText="1"/>
    </xf>
    <xf numFmtId="9" fontId="27" fillId="0" borderId="41" xfId="2" applyNumberFormat="1" applyFont="1" applyBorder="1" applyAlignment="1">
      <alignment horizontal="center" vertical="center" wrapText="1"/>
    </xf>
    <xf numFmtId="9" fontId="27" fillId="0" borderId="41" xfId="0" applyNumberFormat="1" applyFont="1" applyBorder="1" applyAlignment="1" applyProtection="1">
      <alignment horizontal="center" vertical="center" wrapText="1"/>
      <protection locked="0"/>
    </xf>
    <xf numFmtId="9" fontId="26" fillId="0" borderId="41" xfId="0" applyNumberFormat="1" applyFont="1" applyBorder="1" applyAlignment="1">
      <alignment horizontal="center" vertical="center" wrapText="1"/>
    </xf>
    <xf numFmtId="0" fontId="9" fillId="12" borderId="24" xfId="2" applyFont="1" applyFill="1" applyBorder="1" applyAlignment="1">
      <alignment horizontal="center" vertical="center" wrapText="1"/>
    </xf>
    <xf numFmtId="0" fontId="9" fillId="12" borderId="34" xfId="2" applyFont="1" applyFill="1" applyBorder="1" applyAlignment="1">
      <alignment horizontal="center" vertical="center" wrapText="1"/>
    </xf>
    <xf numFmtId="0" fontId="22" fillId="12" borderId="1" xfId="0" applyFont="1" applyFill="1" applyBorder="1" applyAlignment="1">
      <alignment horizontal="center" vertical="center" wrapText="1"/>
    </xf>
    <xf numFmtId="0" fontId="36" fillId="11" borderId="15" xfId="0" applyFont="1" applyFill="1" applyBorder="1" applyAlignment="1">
      <alignment horizontal="center"/>
    </xf>
    <xf numFmtId="0" fontId="38" fillId="6" borderId="42" xfId="2" applyFont="1" applyFill="1" applyBorder="1" applyAlignment="1" applyProtection="1">
      <alignment horizontal="left" vertical="center" wrapText="1"/>
      <protection locked="0"/>
    </xf>
    <xf numFmtId="14" fontId="9" fillId="0" borderId="2" xfId="2" applyNumberFormat="1" applyFont="1" applyBorder="1" applyAlignment="1">
      <alignment horizontal="center" vertical="center" wrapText="1"/>
    </xf>
    <xf numFmtId="0" fontId="0" fillId="0" borderId="1" xfId="0" applyBorder="1" applyAlignment="1">
      <alignment horizontal="left" vertical="top" wrapText="1"/>
    </xf>
    <xf numFmtId="0" fontId="22" fillId="0" borderId="43" xfId="0" applyFont="1" applyBorder="1" applyAlignment="1">
      <alignment horizontal="center" vertical="center" wrapText="1"/>
    </xf>
    <xf numFmtId="0" fontId="12" fillId="0" borderId="18" xfId="2" applyFont="1" applyFill="1" applyBorder="1" applyAlignment="1" applyProtection="1">
      <alignment horizontal="center" vertical="center" wrapText="1"/>
      <protection locked="0"/>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73">
    <dxf>
      <fill>
        <patternFill>
          <bgColor rgb="FFFFFF66"/>
        </patternFill>
      </fill>
    </dxf>
    <dxf>
      <fill>
        <patternFill>
          <bgColor theme="3" tint="0.59996337778862885"/>
        </patternFill>
      </fill>
    </dxf>
    <dxf>
      <fill>
        <patternFill>
          <bgColor rgb="FF66FF33"/>
        </patternFill>
      </fill>
    </dxf>
    <dxf>
      <fill>
        <patternFill>
          <bgColor theme="3" tint="0.79998168889431442"/>
        </patternFill>
      </fill>
    </dxf>
    <dxf>
      <fill>
        <patternFill>
          <bgColor theme="3" tint="0.59996337778862885"/>
        </patternFill>
      </fill>
    </dxf>
    <dxf>
      <fill>
        <patternFill>
          <bgColor rgb="FF66FF33"/>
        </patternFill>
      </fill>
    </dxf>
    <dxf>
      <fill>
        <patternFill>
          <bgColor theme="3" tint="0.59996337778862885"/>
        </patternFill>
      </fill>
    </dxf>
    <dxf>
      <fill>
        <patternFill>
          <bgColor theme="3" tint="0.79998168889431442"/>
        </patternFill>
      </fill>
    </dxf>
    <dxf>
      <fill>
        <patternFill>
          <bgColor rgb="FFFFFF66"/>
        </patternFill>
      </fill>
    </dxf>
    <dxf>
      <fill>
        <patternFill>
          <bgColor theme="3" tint="0.59996337778862885"/>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rgb="FF66FF33"/>
        </patternFill>
      </fill>
    </dxf>
    <dxf>
      <fill>
        <patternFill>
          <bgColor rgb="FFFFFF66"/>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rgb="FF66FF33"/>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FFFF66"/>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oneCellAnchor>
    <xdr:from>
      <xdr:col>27</xdr:col>
      <xdr:colOff>1152525</xdr:colOff>
      <xdr:row>14</xdr:row>
      <xdr:rowOff>0</xdr:rowOff>
    </xdr:from>
    <xdr:ext cx="95250" cy="171450"/>
    <xdr:sp macro="" textlink="">
      <xdr:nvSpPr>
        <xdr:cNvPr id="105" name="Text Box 16">
          <a:extLst>
            <a:ext uri="{FF2B5EF4-FFF2-40B4-BE49-F238E27FC236}">
              <a16:creationId xmlns:a16="http://schemas.microsoft.com/office/drawing/2014/main" id="{9BC12923-0568-43B7-B91C-C3295CA04B23}"/>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06" name="Text Box 17">
          <a:extLst>
            <a:ext uri="{FF2B5EF4-FFF2-40B4-BE49-F238E27FC236}">
              <a16:creationId xmlns:a16="http://schemas.microsoft.com/office/drawing/2014/main" id="{F31489BE-A4F8-49DE-9177-88B4DD12E962}"/>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07" name="Text Box 18">
          <a:extLst>
            <a:ext uri="{FF2B5EF4-FFF2-40B4-BE49-F238E27FC236}">
              <a16:creationId xmlns:a16="http://schemas.microsoft.com/office/drawing/2014/main" id="{D732FFAD-B7B1-4C9F-8DF0-A55137CECBCD}"/>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08" name="Text Box 19">
          <a:extLst>
            <a:ext uri="{FF2B5EF4-FFF2-40B4-BE49-F238E27FC236}">
              <a16:creationId xmlns:a16="http://schemas.microsoft.com/office/drawing/2014/main" id="{65190D04-FFFA-47B5-AE3E-4326FFB6CCA0}"/>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442269"/>
    <xdr:sp macro="" textlink="">
      <xdr:nvSpPr>
        <xdr:cNvPr id="109" name="Text Box 15">
          <a:extLst>
            <a:ext uri="{FF2B5EF4-FFF2-40B4-BE49-F238E27FC236}">
              <a16:creationId xmlns:a16="http://schemas.microsoft.com/office/drawing/2014/main" id="{29B40AE1-D7AF-4729-8CED-4BAAAD12F589}"/>
            </a:ext>
          </a:extLst>
        </xdr:cNvPr>
        <xdr:cNvSpPr txBox="1">
          <a:spLocks noChangeArrowheads="1"/>
        </xdr:cNvSpPr>
      </xdr:nvSpPr>
      <xdr:spPr bwMode="auto">
        <a:xfrm>
          <a:off x="3305492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10" name="Text Box 16">
          <a:extLst>
            <a:ext uri="{FF2B5EF4-FFF2-40B4-BE49-F238E27FC236}">
              <a16:creationId xmlns:a16="http://schemas.microsoft.com/office/drawing/2014/main" id="{CA60CD7D-C354-43FF-9D49-FD9F6AAED378}"/>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11" name="Text Box 17">
          <a:extLst>
            <a:ext uri="{FF2B5EF4-FFF2-40B4-BE49-F238E27FC236}">
              <a16:creationId xmlns:a16="http://schemas.microsoft.com/office/drawing/2014/main" id="{7C56EFE9-3087-4D66-9258-1F71982F5FDC}"/>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14</xdr:row>
      <xdr:rowOff>15875</xdr:rowOff>
    </xdr:from>
    <xdr:ext cx="95250" cy="171450"/>
    <xdr:sp macro="" textlink="">
      <xdr:nvSpPr>
        <xdr:cNvPr id="112" name="Text Box 18">
          <a:extLst>
            <a:ext uri="{FF2B5EF4-FFF2-40B4-BE49-F238E27FC236}">
              <a16:creationId xmlns:a16="http://schemas.microsoft.com/office/drawing/2014/main" id="{7080CD1A-81D0-450B-B2F2-45C1A473DA3D}"/>
            </a:ext>
          </a:extLst>
        </xdr:cNvPr>
        <xdr:cNvSpPr txBox="1">
          <a:spLocks noChangeArrowheads="1"/>
        </xdr:cNvSpPr>
      </xdr:nvSpPr>
      <xdr:spPr bwMode="auto">
        <a:xfrm>
          <a:off x="33056512" y="5902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213632"/>
    <xdr:sp macro="" textlink="">
      <xdr:nvSpPr>
        <xdr:cNvPr id="113" name="Text Box 15">
          <a:extLst>
            <a:ext uri="{FF2B5EF4-FFF2-40B4-BE49-F238E27FC236}">
              <a16:creationId xmlns:a16="http://schemas.microsoft.com/office/drawing/2014/main" id="{DF7971B1-4C01-4D58-B48E-D9CF696B08A0}"/>
            </a:ext>
          </a:extLst>
        </xdr:cNvPr>
        <xdr:cNvSpPr txBox="1">
          <a:spLocks noChangeArrowheads="1"/>
        </xdr:cNvSpPr>
      </xdr:nvSpPr>
      <xdr:spPr bwMode="auto">
        <a:xfrm>
          <a:off x="3305492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4" name="Text Box 16">
          <a:extLst>
            <a:ext uri="{FF2B5EF4-FFF2-40B4-BE49-F238E27FC236}">
              <a16:creationId xmlns:a16="http://schemas.microsoft.com/office/drawing/2014/main" id="{AABFB6B1-1C1B-4D8F-BB24-C2AFBD59ABDC}"/>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5" name="Text Box 17">
          <a:extLst>
            <a:ext uri="{FF2B5EF4-FFF2-40B4-BE49-F238E27FC236}">
              <a16:creationId xmlns:a16="http://schemas.microsoft.com/office/drawing/2014/main" id="{16E00111-6A20-4DF2-B4FC-A9AA3949192A}"/>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6" name="Text Box 18">
          <a:extLst>
            <a:ext uri="{FF2B5EF4-FFF2-40B4-BE49-F238E27FC236}">
              <a16:creationId xmlns:a16="http://schemas.microsoft.com/office/drawing/2014/main" id="{F8379D9C-9D42-403A-8D16-C79C6E504C42}"/>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7" name="Text Box 19">
          <a:extLst>
            <a:ext uri="{FF2B5EF4-FFF2-40B4-BE49-F238E27FC236}">
              <a16:creationId xmlns:a16="http://schemas.microsoft.com/office/drawing/2014/main" id="{D923E7EF-3B6D-4DE3-B79D-0C4B1A2103F1}"/>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8" name="Text Box 16">
          <a:extLst>
            <a:ext uri="{FF2B5EF4-FFF2-40B4-BE49-F238E27FC236}">
              <a16:creationId xmlns:a16="http://schemas.microsoft.com/office/drawing/2014/main" id="{7F17BB30-8938-49EA-9E8B-6705258DFEFC}"/>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19" name="Text Box 15">
          <a:extLst>
            <a:ext uri="{FF2B5EF4-FFF2-40B4-BE49-F238E27FC236}">
              <a16:creationId xmlns:a16="http://schemas.microsoft.com/office/drawing/2014/main" id="{464B784E-B197-4A9E-910D-1E9E05AD6482}"/>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20" name="Text Box 15">
          <a:extLst>
            <a:ext uri="{FF2B5EF4-FFF2-40B4-BE49-F238E27FC236}">
              <a16:creationId xmlns:a16="http://schemas.microsoft.com/office/drawing/2014/main" id="{0653ABDD-BB3E-463E-9457-1C595EAE4AD7}"/>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21" name="Text Box 15">
          <a:extLst>
            <a:ext uri="{FF2B5EF4-FFF2-40B4-BE49-F238E27FC236}">
              <a16:creationId xmlns:a16="http://schemas.microsoft.com/office/drawing/2014/main" id="{0FFEC7CC-EB8A-4F86-A82C-D9F66AFE86F1}"/>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22" name="Text Box 15">
          <a:extLst>
            <a:ext uri="{FF2B5EF4-FFF2-40B4-BE49-F238E27FC236}">
              <a16:creationId xmlns:a16="http://schemas.microsoft.com/office/drawing/2014/main" id="{2A1B4C97-C211-41E2-A860-D637ED5E47EC}"/>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3" name="Text Box 16">
          <a:extLst>
            <a:ext uri="{FF2B5EF4-FFF2-40B4-BE49-F238E27FC236}">
              <a16:creationId xmlns:a16="http://schemas.microsoft.com/office/drawing/2014/main" id="{94E6B128-3F31-417A-93BE-1FB4521CA5DE}"/>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4" name="Text Box 17">
          <a:extLst>
            <a:ext uri="{FF2B5EF4-FFF2-40B4-BE49-F238E27FC236}">
              <a16:creationId xmlns:a16="http://schemas.microsoft.com/office/drawing/2014/main" id="{AB38C444-D12C-46F6-BC0C-BCE8006B0E36}"/>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5" name="Text Box 18">
          <a:extLst>
            <a:ext uri="{FF2B5EF4-FFF2-40B4-BE49-F238E27FC236}">
              <a16:creationId xmlns:a16="http://schemas.microsoft.com/office/drawing/2014/main" id="{5D59CE9C-28A4-46A1-9EE0-D4EAB92035D9}"/>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6" name="Text Box 19">
          <a:extLst>
            <a:ext uri="{FF2B5EF4-FFF2-40B4-BE49-F238E27FC236}">
              <a16:creationId xmlns:a16="http://schemas.microsoft.com/office/drawing/2014/main" id="{A998B092-256C-4367-8842-36FF3E5CC9A2}"/>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442269"/>
    <xdr:sp macro="" textlink="">
      <xdr:nvSpPr>
        <xdr:cNvPr id="127" name="Text Box 15">
          <a:extLst>
            <a:ext uri="{FF2B5EF4-FFF2-40B4-BE49-F238E27FC236}">
              <a16:creationId xmlns:a16="http://schemas.microsoft.com/office/drawing/2014/main" id="{D5EE0A59-CCA5-4C72-8CEE-B6EF4D2C859A}"/>
            </a:ext>
          </a:extLst>
        </xdr:cNvPr>
        <xdr:cNvSpPr txBox="1">
          <a:spLocks noChangeArrowheads="1"/>
        </xdr:cNvSpPr>
      </xdr:nvSpPr>
      <xdr:spPr bwMode="auto">
        <a:xfrm>
          <a:off x="3538537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8" name="Text Box 16">
          <a:extLst>
            <a:ext uri="{FF2B5EF4-FFF2-40B4-BE49-F238E27FC236}">
              <a16:creationId xmlns:a16="http://schemas.microsoft.com/office/drawing/2014/main" id="{D35DFE4B-13A6-4781-8F89-81BD10236589}"/>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9" name="Text Box 17">
          <a:extLst>
            <a:ext uri="{FF2B5EF4-FFF2-40B4-BE49-F238E27FC236}">
              <a16:creationId xmlns:a16="http://schemas.microsoft.com/office/drawing/2014/main" id="{6EF1A49D-E7ED-44EC-9D00-5E1EEBA4AC0E}"/>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14</xdr:row>
      <xdr:rowOff>15875</xdr:rowOff>
    </xdr:from>
    <xdr:ext cx="95250" cy="171450"/>
    <xdr:sp macro="" textlink="">
      <xdr:nvSpPr>
        <xdr:cNvPr id="130" name="Text Box 18">
          <a:extLst>
            <a:ext uri="{FF2B5EF4-FFF2-40B4-BE49-F238E27FC236}">
              <a16:creationId xmlns:a16="http://schemas.microsoft.com/office/drawing/2014/main" id="{520DF5CE-174B-4A4A-AB6B-39A28AC1022F}"/>
            </a:ext>
          </a:extLst>
        </xdr:cNvPr>
        <xdr:cNvSpPr txBox="1">
          <a:spLocks noChangeArrowheads="1"/>
        </xdr:cNvSpPr>
      </xdr:nvSpPr>
      <xdr:spPr bwMode="auto">
        <a:xfrm>
          <a:off x="35386962" y="5902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213632"/>
    <xdr:sp macro="" textlink="">
      <xdr:nvSpPr>
        <xdr:cNvPr id="131" name="Text Box 15">
          <a:extLst>
            <a:ext uri="{FF2B5EF4-FFF2-40B4-BE49-F238E27FC236}">
              <a16:creationId xmlns:a16="http://schemas.microsoft.com/office/drawing/2014/main" id="{7D2389B2-18B0-442A-BA67-45AA99D5D930}"/>
            </a:ext>
          </a:extLst>
        </xdr:cNvPr>
        <xdr:cNvSpPr txBox="1">
          <a:spLocks noChangeArrowheads="1"/>
        </xdr:cNvSpPr>
      </xdr:nvSpPr>
      <xdr:spPr bwMode="auto">
        <a:xfrm>
          <a:off x="3538537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32" name="Text Box 15">
          <a:extLst>
            <a:ext uri="{FF2B5EF4-FFF2-40B4-BE49-F238E27FC236}">
              <a16:creationId xmlns:a16="http://schemas.microsoft.com/office/drawing/2014/main" id="{1BB7A621-BC35-4BDA-B6B8-1393DACA02EE}"/>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33" name="Text Box 15">
          <a:extLst>
            <a:ext uri="{FF2B5EF4-FFF2-40B4-BE49-F238E27FC236}">
              <a16:creationId xmlns:a16="http://schemas.microsoft.com/office/drawing/2014/main" id="{F93E9E89-5EE2-4637-92EE-9975814B7B01}"/>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34" name="Text Box 15">
          <a:extLst>
            <a:ext uri="{FF2B5EF4-FFF2-40B4-BE49-F238E27FC236}">
              <a16:creationId xmlns:a16="http://schemas.microsoft.com/office/drawing/2014/main" id="{4177517C-986C-4695-AF2F-534E5ED2B4B6}"/>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35" name="Text Box 15">
          <a:extLst>
            <a:ext uri="{FF2B5EF4-FFF2-40B4-BE49-F238E27FC236}">
              <a16:creationId xmlns:a16="http://schemas.microsoft.com/office/drawing/2014/main" id="{FD6C70D8-2240-4EA7-908C-EACE4C4F7BAC}"/>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36" name="Text Box 15">
          <a:extLst>
            <a:ext uri="{FF2B5EF4-FFF2-40B4-BE49-F238E27FC236}">
              <a16:creationId xmlns:a16="http://schemas.microsoft.com/office/drawing/2014/main" id="{9FC487BD-9D9E-41CB-BD09-97939542B360}"/>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37" name="Text Box 15">
          <a:extLst>
            <a:ext uri="{FF2B5EF4-FFF2-40B4-BE49-F238E27FC236}">
              <a16:creationId xmlns:a16="http://schemas.microsoft.com/office/drawing/2014/main" id="{50F84F72-B5AC-4F14-96F1-90192353D5F4}"/>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442269"/>
    <xdr:sp macro="" textlink="">
      <xdr:nvSpPr>
        <xdr:cNvPr id="138" name="Text Box 15">
          <a:extLst>
            <a:ext uri="{FF2B5EF4-FFF2-40B4-BE49-F238E27FC236}">
              <a16:creationId xmlns:a16="http://schemas.microsoft.com/office/drawing/2014/main" id="{62EBD839-D65A-4B33-A301-D498FF271403}"/>
            </a:ext>
          </a:extLst>
        </xdr:cNvPr>
        <xdr:cNvSpPr txBox="1">
          <a:spLocks noChangeArrowheads="1"/>
        </xdr:cNvSpPr>
      </xdr:nvSpPr>
      <xdr:spPr bwMode="auto">
        <a:xfrm>
          <a:off x="3305492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213632"/>
    <xdr:sp macro="" textlink="">
      <xdr:nvSpPr>
        <xdr:cNvPr id="139" name="Text Box 15">
          <a:extLst>
            <a:ext uri="{FF2B5EF4-FFF2-40B4-BE49-F238E27FC236}">
              <a16:creationId xmlns:a16="http://schemas.microsoft.com/office/drawing/2014/main" id="{7471C04E-152C-4718-BB48-2530AC50F904}"/>
            </a:ext>
          </a:extLst>
        </xdr:cNvPr>
        <xdr:cNvSpPr txBox="1">
          <a:spLocks noChangeArrowheads="1"/>
        </xdr:cNvSpPr>
      </xdr:nvSpPr>
      <xdr:spPr bwMode="auto">
        <a:xfrm>
          <a:off x="3305492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40" name="Text Box 15">
          <a:extLst>
            <a:ext uri="{FF2B5EF4-FFF2-40B4-BE49-F238E27FC236}">
              <a16:creationId xmlns:a16="http://schemas.microsoft.com/office/drawing/2014/main" id="{C9DCBE4F-9C0E-44CA-9F8C-D0C77A61DEF5}"/>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41" name="Text Box 15">
          <a:extLst>
            <a:ext uri="{FF2B5EF4-FFF2-40B4-BE49-F238E27FC236}">
              <a16:creationId xmlns:a16="http://schemas.microsoft.com/office/drawing/2014/main" id="{7757D463-5948-4EAB-999B-9DBCC0D08D59}"/>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442269"/>
    <xdr:sp macro="" textlink="">
      <xdr:nvSpPr>
        <xdr:cNvPr id="142" name="Text Box 15">
          <a:extLst>
            <a:ext uri="{FF2B5EF4-FFF2-40B4-BE49-F238E27FC236}">
              <a16:creationId xmlns:a16="http://schemas.microsoft.com/office/drawing/2014/main" id="{E43DEC93-39FD-46AD-A040-77FE65D2372E}"/>
            </a:ext>
          </a:extLst>
        </xdr:cNvPr>
        <xdr:cNvSpPr txBox="1">
          <a:spLocks noChangeArrowheads="1"/>
        </xdr:cNvSpPr>
      </xdr:nvSpPr>
      <xdr:spPr bwMode="auto">
        <a:xfrm>
          <a:off x="3538537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213632"/>
    <xdr:sp macro="" textlink="">
      <xdr:nvSpPr>
        <xdr:cNvPr id="143" name="Text Box 15">
          <a:extLst>
            <a:ext uri="{FF2B5EF4-FFF2-40B4-BE49-F238E27FC236}">
              <a16:creationId xmlns:a16="http://schemas.microsoft.com/office/drawing/2014/main" id="{C6028729-0BBB-498B-A757-89061D63AA2F}"/>
            </a:ext>
          </a:extLst>
        </xdr:cNvPr>
        <xdr:cNvSpPr txBox="1">
          <a:spLocks noChangeArrowheads="1"/>
        </xdr:cNvSpPr>
      </xdr:nvSpPr>
      <xdr:spPr bwMode="auto">
        <a:xfrm>
          <a:off x="3538537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44" name="Text Box 15">
          <a:extLst>
            <a:ext uri="{FF2B5EF4-FFF2-40B4-BE49-F238E27FC236}">
              <a16:creationId xmlns:a16="http://schemas.microsoft.com/office/drawing/2014/main" id="{B75044B0-86B8-4275-ABF6-0FB4CF771C10}"/>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45" name="Text Box 15">
          <a:extLst>
            <a:ext uri="{FF2B5EF4-FFF2-40B4-BE49-F238E27FC236}">
              <a16:creationId xmlns:a16="http://schemas.microsoft.com/office/drawing/2014/main" id="{6FC434E4-4F98-4C87-8361-7A5690DEA58E}"/>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46" name="Text Box 15">
          <a:extLst>
            <a:ext uri="{FF2B5EF4-FFF2-40B4-BE49-F238E27FC236}">
              <a16:creationId xmlns:a16="http://schemas.microsoft.com/office/drawing/2014/main" id="{68E4E089-FD10-4FE3-ADE1-3962E28F8877}"/>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47" name="Text Box 15">
          <a:extLst>
            <a:ext uri="{FF2B5EF4-FFF2-40B4-BE49-F238E27FC236}">
              <a16:creationId xmlns:a16="http://schemas.microsoft.com/office/drawing/2014/main" id="{631F80AD-8970-4304-B13B-083503516656}"/>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48" name="Text Box 15">
          <a:extLst>
            <a:ext uri="{FF2B5EF4-FFF2-40B4-BE49-F238E27FC236}">
              <a16:creationId xmlns:a16="http://schemas.microsoft.com/office/drawing/2014/main" id="{E97A4D26-05A9-4296-9D61-93EBCA38FE05}"/>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49" name="Text Box 15">
          <a:extLst>
            <a:ext uri="{FF2B5EF4-FFF2-40B4-BE49-F238E27FC236}">
              <a16:creationId xmlns:a16="http://schemas.microsoft.com/office/drawing/2014/main" id="{7CFC9737-553D-4C12-988E-5CB36B4380B1}"/>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50" name="Text Box 15">
          <a:extLst>
            <a:ext uri="{FF2B5EF4-FFF2-40B4-BE49-F238E27FC236}">
              <a16:creationId xmlns:a16="http://schemas.microsoft.com/office/drawing/2014/main" id="{42C66AF7-AA8F-4589-A148-A7ABCFAED690}"/>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51" name="Text Box 15">
          <a:extLst>
            <a:ext uri="{FF2B5EF4-FFF2-40B4-BE49-F238E27FC236}">
              <a16:creationId xmlns:a16="http://schemas.microsoft.com/office/drawing/2014/main" id="{2BE54881-FE85-423A-8C9B-919E95ED9619}"/>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2" name="Text Box 16">
          <a:extLst>
            <a:ext uri="{FF2B5EF4-FFF2-40B4-BE49-F238E27FC236}">
              <a16:creationId xmlns:a16="http://schemas.microsoft.com/office/drawing/2014/main" id="{BAB5755B-344A-46FE-B856-D74ACC2C69D3}"/>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3" name="Text Box 17">
          <a:extLst>
            <a:ext uri="{FF2B5EF4-FFF2-40B4-BE49-F238E27FC236}">
              <a16:creationId xmlns:a16="http://schemas.microsoft.com/office/drawing/2014/main" id="{E4989E0F-DC6B-4FD1-ACB3-7952CDB92C82}"/>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4" name="Text Box 18">
          <a:extLst>
            <a:ext uri="{FF2B5EF4-FFF2-40B4-BE49-F238E27FC236}">
              <a16:creationId xmlns:a16="http://schemas.microsoft.com/office/drawing/2014/main" id="{E00031DA-2E90-4146-85DB-BFD21AA83B05}"/>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5" name="Text Box 19">
          <a:extLst>
            <a:ext uri="{FF2B5EF4-FFF2-40B4-BE49-F238E27FC236}">
              <a16:creationId xmlns:a16="http://schemas.microsoft.com/office/drawing/2014/main" id="{3132D472-2B37-4665-999F-0972C9F37D48}"/>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6" name="Text Box 16">
          <a:extLst>
            <a:ext uri="{FF2B5EF4-FFF2-40B4-BE49-F238E27FC236}">
              <a16:creationId xmlns:a16="http://schemas.microsoft.com/office/drawing/2014/main" id="{C6359D1C-F8A5-4310-B7D2-92481B1C9970}"/>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7" name="Text Box 17">
          <a:extLst>
            <a:ext uri="{FF2B5EF4-FFF2-40B4-BE49-F238E27FC236}">
              <a16:creationId xmlns:a16="http://schemas.microsoft.com/office/drawing/2014/main" id="{06209916-CA80-43D4-BCA4-AE3DEE3FB1ED}"/>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13</xdr:row>
      <xdr:rowOff>15875</xdr:rowOff>
    </xdr:from>
    <xdr:ext cx="95250" cy="171450"/>
    <xdr:sp macro="" textlink="">
      <xdr:nvSpPr>
        <xdr:cNvPr id="158" name="Text Box 18">
          <a:extLst>
            <a:ext uri="{FF2B5EF4-FFF2-40B4-BE49-F238E27FC236}">
              <a16:creationId xmlns:a16="http://schemas.microsoft.com/office/drawing/2014/main" id="{0EBB7FF1-021D-4BDF-8EF0-659263D67520}"/>
            </a:ext>
          </a:extLst>
        </xdr:cNvPr>
        <xdr:cNvSpPr txBox="1">
          <a:spLocks noChangeArrowheads="1"/>
        </xdr:cNvSpPr>
      </xdr:nvSpPr>
      <xdr:spPr bwMode="auto">
        <a:xfrm>
          <a:off x="33056512" y="5407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59" name="Text Box 16">
          <a:extLst>
            <a:ext uri="{FF2B5EF4-FFF2-40B4-BE49-F238E27FC236}">
              <a16:creationId xmlns:a16="http://schemas.microsoft.com/office/drawing/2014/main" id="{E8B879EC-CE8A-4B50-8493-81B3F49F88D9}"/>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0" name="Text Box 17">
          <a:extLst>
            <a:ext uri="{FF2B5EF4-FFF2-40B4-BE49-F238E27FC236}">
              <a16:creationId xmlns:a16="http://schemas.microsoft.com/office/drawing/2014/main" id="{C80BBA55-F87C-44E7-9F47-20732309AB93}"/>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1" name="Text Box 18">
          <a:extLst>
            <a:ext uri="{FF2B5EF4-FFF2-40B4-BE49-F238E27FC236}">
              <a16:creationId xmlns:a16="http://schemas.microsoft.com/office/drawing/2014/main" id="{4F8790D2-005C-49A1-88C1-3975110A7E35}"/>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2" name="Text Box 19">
          <a:extLst>
            <a:ext uri="{FF2B5EF4-FFF2-40B4-BE49-F238E27FC236}">
              <a16:creationId xmlns:a16="http://schemas.microsoft.com/office/drawing/2014/main" id="{F36510A5-59CD-497C-B7CE-8B1C16B5BE07}"/>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3" name="Text Box 16">
          <a:extLst>
            <a:ext uri="{FF2B5EF4-FFF2-40B4-BE49-F238E27FC236}">
              <a16:creationId xmlns:a16="http://schemas.microsoft.com/office/drawing/2014/main" id="{DB83B21F-DE71-4ADC-97B6-B21AA61BB226}"/>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64" name="Text Box 15">
          <a:extLst>
            <a:ext uri="{FF2B5EF4-FFF2-40B4-BE49-F238E27FC236}">
              <a16:creationId xmlns:a16="http://schemas.microsoft.com/office/drawing/2014/main" id="{BC47778F-714B-4DA7-BD0C-3C9B96719732}"/>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65" name="Text Box 15">
          <a:extLst>
            <a:ext uri="{FF2B5EF4-FFF2-40B4-BE49-F238E27FC236}">
              <a16:creationId xmlns:a16="http://schemas.microsoft.com/office/drawing/2014/main" id="{9F2CC48B-DBEB-4724-B9D2-BE212F6520FD}"/>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6" name="Text Box 16">
          <a:extLst>
            <a:ext uri="{FF2B5EF4-FFF2-40B4-BE49-F238E27FC236}">
              <a16:creationId xmlns:a16="http://schemas.microsoft.com/office/drawing/2014/main" id="{4945DC03-FB1C-4747-9239-3CF731A35416}"/>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7" name="Text Box 17">
          <a:extLst>
            <a:ext uri="{FF2B5EF4-FFF2-40B4-BE49-F238E27FC236}">
              <a16:creationId xmlns:a16="http://schemas.microsoft.com/office/drawing/2014/main" id="{AC792031-65D1-4DF5-B8B4-A002E9459999}"/>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8" name="Text Box 18">
          <a:extLst>
            <a:ext uri="{FF2B5EF4-FFF2-40B4-BE49-F238E27FC236}">
              <a16:creationId xmlns:a16="http://schemas.microsoft.com/office/drawing/2014/main" id="{830096D8-BEF0-439B-A5F0-E6027D52376E}"/>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9" name="Text Box 19">
          <a:extLst>
            <a:ext uri="{FF2B5EF4-FFF2-40B4-BE49-F238E27FC236}">
              <a16:creationId xmlns:a16="http://schemas.microsoft.com/office/drawing/2014/main" id="{ED1E66D9-DE9A-4046-8BBE-349B695B0DEA}"/>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70" name="Text Box 16">
          <a:extLst>
            <a:ext uri="{FF2B5EF4-FFF2-40B4-BE49-F238E27FC236}">
              <a16:creationId xmlns:a16="http://schemas.microsoft.com/office/drawing/2014/main" id="{9C88916E-CA38-482F-A3AC-321188791ED8}"/>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71" name="Text Box 17">
          <a:extLst>
            <a:ext uri="{FF2B5EF4-FFF2-40B4-BE49-F238E27FC236}">
              <a16:creationId xmlns:a16="http://schemas.microsoft.com/office/drawing/2014/main" id="{A48B11C9-8EF1-4F7C-ABFB-4649B7453554}"/>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13</xdr:row>
      <xdr:rowOff>15875</xdr:rowOff>
    </xdr:from>
    <xdr:ext cx="95250" cy="171450"/>
    <xdr:sp macro="" textlink="">
      <xdr:nvSpPr>
        <xdr:cNvPr id="172" name="Text Box 18">
          <a:extLst>
            <a:ext uri="{FF2B5EF4-FFF2-40B4-BE49-F238E27FC236}">
              <a16:creationId xmlns:a16="http://schemas.microsoft.com/office/drawing/2014/main" id="{932A6146-8EC5-41F4-A73D-D5F55AC3D5D0}"/>
            </a:ext>
          </a:extLst>
        </xdr:cNvPr>
        <xdr:cNvSpPr txBox="1">
          <a:spLocks noChangeArrowheads="1"/>
        </xdr:cNvSpPr>
      </xdr:nvSpPr>
      <xdr:spPr bwMode="auto">
        <a:xfrm>
          <a:off x="35386962" y="5407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73" name="Text Box 15">
          <a:extLst>
            <a:ext uri="{FF2B5EF4-FFF2-40B4-BE49-F238E27FC236}">
              <a16:creationId xmlns:a16="http://schemas.microsoft.com/office/drawing/2014/main" id="{670555F6-4C86-4E80-912E-57A57F4C241D}"/>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74" name="Text Box 15">
          <a:extLst>
            <a:ext uri="{FF2B5EF4-FFF2-40B4-BE49-F238E27FC236}">
              <a16:creationId xmlns:a16="http://schemas.microsoft.com/office/drawing/2014/main" id="{E9291F4E-5220-49B1-A55B-C5AA682F8C17}"/>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75" name="Text Box 15">
          <a:extLst>
            <a:ext uri="{FF2B5EF4-FFF2-40B4-BE49-F238E27FC236}">
              <a16:creationId xmlns:a16="http://schemas.microsoft.com/office/drawing/2014/main" id="{3D1AD486-C518-46D2-8EFE-22BDCA596476}"/>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76" name="Text Box 15">
          <a:extLst>
            <a:ext uri="{FF2B5EF4-FFF2-40B4-BE49-F238E27FC236}">
              <a16:creationId xmlns:a16="http://schemas.microsoft.com/office/drawing/2014/main" id="{8B6E2024-1FF5-4D52-81AA-9616FCE66738}"/>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77" name="Text Box 15">
          <a:extLst>
            <a:ext uri="{FF2B5EF4-FFF2-40B4-BE49-F238E27FC236}">
              <a16:creationId xmlns:a16="http://schemas.microsoft.com/office/drawing/2014/main" id="{BB301584-B9F0-4B02-BE56-9517FA15DDCB}"/>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78" name="Text Box 15">
          <a:extLst>
            <a:ext uri="{FF2B5EF4-FFF2-40B4-BE49-F238E27FC236}">
              <a16:creationId xmlns:a16="http://schemas.microsoft.com/office/drawing/2014/main" id="{A7F207B4-0A24-4277-B5DD-4A74C77389E9}"/>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79" name="Text Box 15">
          <a:extLst>
            <a:ext uri="{FF2B5EF4-FFF2-40B4-BE49-F238E27FC236}">
              <a16:creationId xmlns:a16="http://schemas.microsoft.com/office/drawing/2014/main" id="{497ECCD7-5913-4FFB-BE4A-347F30E8687A}"/>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80" name="Text Box 15">
          <a:extLst>
            <a:ext uri="{FF2B5EF4-FFF2-40B4-BE49-F238E27FC236}">
              <a16:creationId xmlns:a16="http://schemas.microsoft.com/office/drawing/2014/main" id="{CD411C95-F934-4B14-A6DF-A6AA3ACFEECB}"/>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81" name="Text Box 15">
          <a:extLst>
            <a:ext uri="{FF2B5EF4-FFF2-40B4-BE49-F238E27FC236}">
              <a16:creationId xmlns:a16="http://schemas.microsoft.com/office/drawing/2014/main" id="{38B3747C-F557-4F4F-B32B-2F212BDC68B8}"/>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82" name="Text Box 15">
          <a:extLst>
            <a:ext uri="{FF2B5EF4-FFF2-40B4-BE49-F238E27FC236}">
              <a16:creationId xmlns:a16="http://schemas.microsoft.com/office/drawing/2014/main" id="{6DF17B59-6491-48C2-B6CA-B814C57CDB3E}"/>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83" name="Text Box 15">
          <a:extLst>
            <a:ext uri="{FF2B5EF4-FFF2-40B4-BE49-F238E27FC236}">
              <a16:creationId xmlns:a16="http://schemas.microsoft.com/office/drawing/2014/main" id="{9492217F-D52F-44CB-88C6-DD19E27D1E37}"/>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84" name="Text Box 15">
          <a:extLst>
            <a:ext uri="{FF2B5EF4-FFF2-40B4-BE49-F238E27FC236}">
              <a16:creationId xmlns:a16="http://schemas.microsoft.com/office/drawing/2014/main" id="{4FF7F7EB-6F61-4FDD-99EC-1C8A7BC887BD}"/>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85" name="Text Box 15">
          <a:extLst>
            <a:ext uri="{FF2B5EF4-FFF2-40B4-BE49-F238E27FC236}">
              <a16:creationId xmlns:a16="http://schemas.microsoft.com/office/drawing/2014/main" id="{E2384C61-6EE2-40F5-8816-C0573D3D07C2}"/>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86" name="Text Box 15">
          <a:extLst>
            <a:ext uri="{FF2B5EF4-FFF2-40B4-BE49-F238E27FC236}">
              <a16:creationId xmlns:a16="http://schemas.microsoft.com/office/drawing/2014/main" id="{858038FA-C402-48C4-B60B-39810B4A3A79}"/>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87" name="Text Box 16">
          <a:extLst>
            <a:ext uri="{FF2B5EF4-FFF2-40B4-BE49-F238E27FC236}">
              <a16:creationId xmlns:a16="http://schemas.microsoft.com/office/drawing/2014/main" id="{74E9B821-5CD6-4CAD-9E7C-1F4F5A78C86F}"/>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88" name="Text Box 17">
          <a:extLst>
            <a:ext uri="{FF2B5EF4-FFF2-40B4-BE49-F238E27FC236}">
              <a16:creationId xmlns:a16="http://schemas.microsoft.com/office/drawing/2014/main" id="{75FE7632-60D3-4CCE-B8BA-DFB5F77A90E2}"/>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89" name="Text Box 18">
          <a:extLst>
            <a:ext uri="{FF2B5EF4-FFF2-40B4-BE49-F238E27FC236}">
              <a16:creationId xmlns:a16="http://schemas.microsoft.com/office/drawing/2014/main" id="{44739F20-348F-46F5-A64E-7B067E1CA140}"/>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90" name="Text Box 19">
          <a:extLst>
            <a:ext uri="{FF2B5EF4-FFF2-40B4-BE49-F238E27FC236}">
              <a16:creationId xmlns:a16="http://schemas.microsoft.com/office/drawing/2014/main" id="{6702510F-CE70-4599-9154-3EBAF279C580}"/>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91" name="Text Box 16">
          <a:extLst>
            <a:ext uri="{FF2B5EF4-FFF2-40B4-BE49-F238E27FC236}">
              <a16:creationId xmlns:a16="http://schemas.microsoft.com/office/drawing/2014/main" id="{292C1856-0F57-4D80-ABE4-DD9CA09CA894}"/>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92" name="Text Box 17">
          <a:extLst>
            <a:ext uri="{FF2B5EF4-FFF2-40B4-BE49-F238E27FC236}">
              <a16:creationId xmlns:a16="http://schemas.microsoft.com/office/drawing/2014/main" id="{AD29A821-0B3B-45E5-B62D-3AFB799DA930}"/>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12</xdr:row>
      <xdr:rowOff>15875</xdr:rowOff>
    </xdr:from>
    <xdr:ext cx="95250" cy="171450"/>
    <xdr:sp macro="" textlink="">
      <xdr:nvSpPr>
        <xdr:cNvPr id="193" name="Text Box 18">
          <a:extLst>
            <a:ext uri="{FF2B5EF4-FFF2-40B4-BE49-F238E27FC236}">
              <a16:creationId xmlns:a16="http://schemas.microsoft.com/office/drawing/2014/main" id="{D46284A2-375B-4A3A-BC7C-D39CA1072E0F}"/>
            </a:ext>
          </a:extLst>
        </xdr:cNvPr>
        <xdr:cNvSpPr txBox="1">
          <a:spLocks noChangeArrowheads="1"/>
        </xdr:cNvSpPr>
      </xdr:nvSpPr>
      <xdr:spPr bwMode="auto">
        <a:xfrm>
          <a:off x="33056512" y="4905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4" name="Text Box 16">
          <a:extLst>
            <a:ext uri="{FF2B5EF4-FFF2-40B4-BE49-F238E27FC236}">
              <a16:creationId xmlns:a16="http://schemas.microsoft.com/office/drawing/2014/main" id="{82D4134F-AB90-42D8-866C-658FFD86F087}"/>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5" name="Text Box 17">
          <a:extLst>
            <a:ext uri="{FF2B5EF4-FFF2-40B4-BE49-F238E27FC236}">
              <a16:creationId xmlns:a16="http://schemas.microsoft.com/office/drawing/2014/main" id="{EAEA67EE-42DF-4A40-A31E-49BCBC765560}"/>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6" name="Text Box 18">
          <a:extLst>
            <a:ext uri="{FF2B5EF4-FFF2-40B4-BE49-F238E27FC236}">
              <a16:creationId xmlns:a16="http://schemas.microsoft.com/office/drawing/2014/main" id="{2903C871-A129-4A8A-A652-67011B31219A}"/>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7" name="Text Box 19">
          <a:extLst>
            <a:ext uri="{FF2B5EF4-FFF2-40B4-BE49-F238E27FC236}">
              <a16:creationId xmlns:a16="http://schemas.microsoft.com/office/drawing/2014/main" id="{E1614984-9034-4165-94C3-21F84A18E381}"/>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8" name="Text Box 16">
          <a:extLst>
            <a:ext uri="{FF2B5EF4-FFF2-40B4-BE49-F238E27FC236}">
              <a16:creationId xmlns:a16="http://schemas.microsoft.com/office/drawing/2014/main" id="{5764D308-2424-4E03-B83E-DBA599298ABC}"/>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199" name="Text Box 15">
          <a:extLst>
            <a:ext uri="{FF2B5EF4-FFF2-40B4-BE49-F238E27FC236}">
              <a16:creationId xmlns:a16="http://schemas.microsoft.com/office/drawing/2014/main" id="{2D48DBA5-2694-46F3-86E8-2F0B7E05AE33}"/>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00" name="Text Box 15">
          <a:extLst>
            <a:ext uri="{FF2B5EF4-FFF2-40B4-BE49-F238E27FC236}">
              <a16:creationId xmlns:a16="http://schemas.microsoft.com/office/drawing/2014/main" id="{A01BACE0-CD10-4E16-8123-C18668E232AB}"/>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1" name="Text Box 16">
          <a:extLst>
            <a:ext uri="{FF2B5EF4-FFF2-40B4-BE49-F238E27FC236}">
              <a16:creationId xmlns:a16="http://schemas.microsoft.com/office/drawing/2014/main" id="{E774CC18-198C-4969-83AA-50F3F8A9F8FB}"/>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2" name="Text Box 17">
          <a:extLst>
            <a:ext uri="{FF2B5EF4-FFF2-40B4-BE49-F238E27FC236}">
              <a16:creationId xmlns:a16="http://schemas.microsoft.com/office/drawing/2014/main" id="{05296E00-1751-4E40-92B9-B858DE4C4DD0}"/>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3" name="Text Box 18">
          <a:extLst>
            <a:ext uri="{FF2B5EF4-FFF2-40B4-BE49-F238E27FC236}">
              <a16:creationId xmlns:a16="http://schemas.microsoft.com/office/drawing/2014/main" id="{3CA3F701-E6D6-46A6-A27A-CDCC4FCEAD25}"/>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4" name="Text Box 19">
          <a:extLst>
            <a:ext uri="{FF2B5EF4-FFF2-40B4-BE49-F238E27FC236}">
              <a16:creationId xmlns:a16="http://schemas.microsoft.com/office/drawing/2014/main" id="{1C99BDE0-DB58-45A2-A577-4A8B7E918118}"/>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5" name="Text Box 16">
          <a:extLst>
            <a:ext uri="{FF2B5EF4-FFF2-40B4-BE49-F238E27FC236}">
              <a16:creationId xmlns:a16="http://schemas.microsoft.com/office/drawing/2014/main" id="{F2B9F702-AC8C-4A47-8334-D4E7C22E0BDE}"/>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6" name="Text Box 17">
          <a:extLst>
            <a:ext uri="{FF2B5EF4-FFF2-40B4-BE49-F238E27FC236}">
              <a16:creationId xmlns:a16="http://schemas.microsoft.com/office/drawing/2014/main" id="{F238F904-E61D-4061-B173-340FB206F02F}"/>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12</xdr:row>
      <xdr:rowOff>15875</xdr:rowOff>
    </xdr:from>
    <xdr:ext cx="95250" cy="171450"/>
    <xdr:sp macro="" textlink="">
      <xdr:nvSpPr>
        <xdr:cNvPr id="207" name="Text Box 18">
          <a:extLst>
            <a:ext uri="{FF2B5EF4-FFF2-40B4-BE49-F238E27FC236}">
              <a16:creationId xmlns:a16="http://schemas.microsoft.com/office/drawing/2014/main" id="{FB80992E-D943-44CD-BB93-DE91489FB6EA}"/>
            </a:ext>
          </a:extLst>
        </xdr:cNvPr>
        <xdr:cNvSpPr txBox="1">
          <a:spLocks noChangeArrowheads="1"/>
        </xdr:cNvSpPr>
      </xdr:nvSpPr>
      <xdr:spPr bwMode="auto">
        <a:xfrm>
          <a:off x="35386962" y="4905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08" name="Text Box 15">
          <a:extLst>
            <a:ext uri="{FF2B5EF4-FFF2-40B4-BE49-F238E27FC236}">
              <a16:creationId xmlns:a16="http://schemas.microsoft.com/office/drawing/2014/main" id="{906C8605-C9CD-487B-B420-F4CBB114C17C}"/>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09" name="Text Box 15">
          <a:extLst>
            <a:ext uri="{FF2B5EF4-FFF2-40B4-BE49-F238E27FC236}">
              <a16:creationId xmlns:a16="http://schemas.microsoft.com/office/drawing/2014/main" id="{19526247-C535-4631-B095-E159B0BCBFAA}"/>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210" name="Text Box 15">
          <a:extLst>
            <a:ext uri="{FF2B5EF4-FFF2-40B4-BE49-F238E27FC236}">
              <a16:creationId xmlns:a16="http://schemas.microsoft.com/office/drawing/2014/main" id="{AF17DACB-3E59-46A7-A929-79EEC1918A43}"/>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11" name="Text Box 15">
          <a:extLst>
            <a:ext uri="{FF2B5EF4-FFF2-40B4-BE49-F238E27FC236}">
              <a16:creationId xmlns:a16="http://schemas.microsoft.com/office/drawing/2014/main" id="{633E3636-5B28-4F86-8C30-DD00F1BC3B2B}"/>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12" name="Text Box 15">
          <a:extLst>
            <a:ext uri="{FF2B5EF4-FFF2-40B4-BE49-F238E27FC236}">
              <a16:creationId xmlns:a16="http://schemas.microsoft.com/office/drawing/2014/main" id="{3A1757D8-9A5F-4185-940D-A13F73645BD3}"/>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13" name="Text Box 15">
          <a:extLst>
            <a:ext uri="{FF2B5EF4-FFF2-40B4-BE49-F238E27FC236}">
              <a16:creationId xmlns:a16="http://schemas.microsoft.com/office/drawing/2014/main" id="{0DD0BCC9-AAC4-4DEC-A66B-202A25E22DAC}"/>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214" name="Text Box 15">
          <a:extLst>
            <a:ext uri="{FF2B5EF4-FFF2-40B4-BE49-F238E27FC236}">
              <a16:creationId xmlns:a16="http://schemas.microsoft.com/office/drawing/2014/main" id="{A4CA83C0-EDCF-4F46-B98A-D8A3F33E138C}"/>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15" name="Text Box 15">
          <a:extLst>
            <a:ext uri="{FF2B5EF4-FFF2-40B4-BE49-F238E27FC236}">
              <a16:creationId xmlns:a16="http://schemas.microsoft.com/office/drawing/2014/main" id="{10AA89C1-6641-4307-9BEA-F672600CB83B}"/>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16" name="Text Box 15">
          <a:extLst>
            <a:ext uri="{FF2B5EF4-FFF2-40B4-BE49-F238E27FC236}">
              <a16:creationId xmlns:a16="http://schemas.microsoft.com/office/drawing/2014/main" id="{9FC06B9F-C708-42C0-9181-83749FE25157}"/>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17" name="Text Box 15">
          <a:extLst>
            <a:ext uri="{FF2B5EF4-FFF2-40B4-BE49-F238E27FC236}">
              <a16:creationId xmlns:a16="http://schemas.microsoft.com/office/drawing/2014/main" id="{2751905A-10B5-4AFD-9ED1-6BA918ECA210}"/>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218" name="Text Box 15">
          <a:extLst>
            <a:ext uri="{FF2B5EF4-FFF2-40B4-BE49-F238E27FC236}">
              <a16:creationId xmlns:a16="http://schemas.microsoft.com/office/drawing/2014/main" id="{00A59198-C280-4F97-BB25-CBA38361512A}"/>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19" name="Text Box 15">
          <a:extLst>
            <a:ext uri="{FF2B5EF4-FFF2-40B4-BE49-F238E27FC236}">
              <a16:creationId xmlns:a16="http://schemas.microsoft.com/office/drawing/2014/main" id="{5CE754FA-5A18-4DF1-90C9-0B2CA8F0BCDE}"/>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20" name="Text Box 15">
          <a:extLst>
            <a:ext uri="{FF2B5EF4-FFF2-40B4-BE49-F238E27FC236}">
              <a16:creationId xmlns:a16="http://schemas.microsoft.com/office/drawing/2014/main" id="{13360280-6E34-4CD1-ADB7-5C58B3385FBD}"/>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21" name="Text Box 15">
          <a:extLst>
            <a:ext uri="{FF2B5EF4-FFF2-40B4-BE49-F238E27FC236}">
              <a16:creationId xmlns:a16="http://schemas.microsoft.com/office/drawing/2014/main" id="{1DB79C37-5F44-4765-B639-F5805AB373BD}"/>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2" name="Text Box 16">
          <a:extLst>
            <a:ext uri="{FF2B5EF4-FFF2-40B4-BE49-F238E27FC236}">
              <a16:creationId xmlns:a16="http://schemas.microsoft.com/office/drawing/2014/main" id="{4336DAA9-D54A-4397-A8CC-5D3C54F32D11}"/>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3" name="Text Box 17">
          <a:extLst>
            <a:ext uri="{FF2B5EF4-FFF2-40B4-BE49-F238E27FC236}">
              <a16:creationId xmlns:a16="http://schemas.microsoft.com/office/drawing/2014/main" id="{6A60B729-2D29-4A42-8602-4B36716E9CF7}"/>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4" name="Text Box 18">
          <a:extLst>
            <a:ext uri="{FF2B5EF4-FFF2-40B4-BE49-F238E27FC236}">
              <a16:creationId xmlns:a16="http://schemas.microsoft.com/office/drawing/2014/main" id="{3B59868B-4050-445A-ABD5-9A99C2FBDF43}"/>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5" name="Text Box 19">
          <a:extLst>
            <a:ext uri="{FF2B5EF4-FFF2-40B4-BE49-F238E27FC236}">
              <a16:creationId xmlns:a16="http://schemas.microsoft.com/office/drawing/2014/main" id="{0B525F68-4ACD-4C44-9977-D6B67782899B}"/>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6" name="Text Box 16">
          <a:extLst>
            <a:ext uri="{FF2B5EF4-FFF2-40B4-BE49-F238E27FC236}">
              <a16:creationId xmlns:a16="http://schemas.microsoft.com/office/drawing/2014/main" id="{6BABADE7-1C49-45B1-A0B9-47E0EE252225}"/>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7" name="Text Box 17">
          <a:extLst>
            <a:ext uri="{FF2B5EF4-FFF2-40B4-BE49-F238E27FC236}">
              <a16:creationId xmlns:a16="http://schemas.microsoft.com/office/drawing/2014/main" id="{8F818E6A-DF8C-44D5-B41E-C6F553849916}"/>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11</xdr:row>
      <xdr:rowOff>15875</xdr:rowOff>
    </xdr:from>
    <xdr:ext cx="95250" cy="171450"/>
    <xdr:sp macro="" textlink="">
      <xdr:nvSpPr>
        <xdr:cNvPr id="228" name="Text Box 18">
          <a:extLst>
            <a:ext uri="{FF2B5EF4-FFF2-40B4-BE49-F238E27FC236}">
              <a16:creationId xmlns:a16="http://schemas.microsoft.com/office/drawing/2014/main" id="{E826679E-E9ED-44E3-B4D7-17A013734859}"/>
            </a:ext>
          </a:extLst>
        </xdr:cNvPr>
        <xdr:cNvSpPr txBox="1">
          <a:spLocks noChangeArrowheads="1"/>
        </xdr:cNvSpPr>
      </xdr:nvSpPr>
      <xdr:spPr bwMode="auto">
        <a:xfrm>
          <a:off x="33056512" y="4403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29" name="Text Box 16">
          <a:extLst>
            <a:ext uri="{FF2B5EF4-FFF2-40B4-BE49-F238E27FC236}">
              <a16:creationId xmlns:a16="http://schemas.microsoft.com/office/drawing/2014/main" id="{6CEE647C-913B-4A66-AC1A-1AB5D7CAFC7C}"/>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0" name="Text Box 17">
          <a:extLst>
            <a:ext uri="{FF2B5EF4-FFF2-40B4-BE49-F238E27FC236}">
              <a16:creationId xmlns:a16="http://schemas.microsoft.com/office/drawing/2014/main" id="{98B789C6-4520-4430-89FC-8CD87054CCC5}"/>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1" name="Text Box 18">
          <a:extLst>
            <a:ext uri="{FF2B5EF4-FFF2-40B4-BE49-F238E27FC236}">
              <a16:creationId xmlns:a16="http://schemas.microsoft.com/office/drawing/2014/main" id="{911704BC-4F9C-4E25-8FDE-D3BEBD9599D4}"/>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2" name="Text Box 19">
          <a:extLst>
            <a:ext uri="{FF2B5EF4-FFF2-40B4-BE49-F238E27FC236}">
              <a16:creationId xmlns:a16="http://schemas.microsoft.com/office/drawing/2014/main" id="{1A69FAA6-797A-4DC5-837B-87557DD40C29}"/>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3" name="Text Box 16">
          <a:extLst>
            <a:ext uri="{FF2B5EF4-FFF2-40B4-BE49-F238E27FC236}">
              <a16:creationId xmlns:a16="http://schemas.microsoft.com/office/drawing/2014/main" id="{868B647B-BACE-462E-9E04-2929BF8D3D3E}"/>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34" name="Text Box 15">
          <a:extLst>
            <a:ext uri="{FF2B5EF4-FFF2-40B4-BE49-F238E27FC236}">
              <a16:creationId xmlns:a16="http://schemas.microsoft.com/office/drawing/2014/main" id="{4B8743DB-8F29-460A-8750-B61358F98569}"/>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5" name="Text Box 16">
          <a:extLst>
            <a:ext uri="{FF2B5EF4-FFF2-40B4-BE49-F238E27FC236}">
              <a16:creationId xmlns:a16="http://schemas.microsoft.com/office/drawing/2014/main" id="{A7963764-E304-4323-A749-D375645509F9}"/>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6" name="Text Box 17">
          <a:extLst>
            <a:ext uri="{FF2B5EF4-FFF2-40B4-BE49-F238E27FC236}">
              <a16:creationId xmlns:a16="http://schemas.microsoft.com/office/drawing/2014/main" id="{7AC02567-6860-4907-B0DC-160C96878271}"/>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7" name="Text Box 18">
          <a:extLst>
            <a:ext uri="{FF2B5EF4-FFF2-40B4-BE49-F238E27FC236}">
              <a16:creationId xmlns:a16="http://schemas.microsoft.com/office/drawing/2014/main" id="{741DE207-898D-4FAF-B98C-F2A65B72E27C}"/>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8" name="Text Box 19">
          <a:extLst>
            <a:ext uri="{FF2B5EF4-FFF2-40B4-BE49-F238E27FC236}">
              <a16:creationId xmlns:a16="http://schemas.microsoft.com/office/drawing/2014/main" id="{C5082BE2-4B7C-462C-A09B-92D41FFFF250}"/>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9" name="Text Box 16">
          <a:extLst>
            <a:ext uri="{FF2B5EF4-FFF2-40B4-BE49-F238E27FC236}">
              <a16:creationId xmlns:a16="http://schemas.microsoft.com/office/drawing/2014/main" id="{CC27EC79-3697-486A-A2C6-97A44C4D3A45}"/>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40" name="Text Box 17">
          <a:extLst>
            <a:ext uri="{FF2B5EF4-FFF2-40B4-BE49-F238E27FC236}">
              <a16:creationId xmlns:a16="http://schemas.microsoft.com/office/drawing/2014/main" id="{AC4AED9A-F462-412D-9D9F-98AA2780090D}"/>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11</xdr:row>
      <xdr:rowOff>15875</xdr:rowOff>
    </xdr:from>
    <xdr:ext cx="95250" cy="171450"/>
    <xdr:sp macro="" textlink="">
      <xdr:nvSpPr>
        <xdr:cNvPr id="241" name="Text Box 18">
          <a:extLst>
            <a:ext uri="{FF2B5EF4-FFF2-40B4-BE49-F238E27FC236}">
              <a16:creationId xmlns:a16="http://schemas.microsoft.com/office/drawing/2014/main" id="{BE47EFE9-F0A5-4FC7-BDED-44EC3F227D53}"/>
            </a:ext>
          </a:extLst>
        </xdr:cNvPr>
        <xdr:cNvSpPr txBox="1">
          <a:spLocks noChangeArrowheads="1"/>
        </xdr:cNvSpPr>
      </xdr:nvSpPr>
      <xdr:spPr bwMode="auto">
        <a:xfrm>
          <a:off x="35386962" y="4403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2" name="Text Box 15">
          <a:extLst>
            <a:ext uri="{FF2B5EF4-FFF2-40B4-BE49-F238E27FC236}">
              <a16:creationId xmlns:a16="http://schemas.microsoft.com/office/drawing/2014/main" id="{0AC7780B-FC25-4E15-873C-105F143ABBE1}"/>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43" name="Text Box 15">
          <a:extLst>
            <a:ext uri="{FF2B5EF4-FFF2-40B4-BE49-F238E27FC236}">
              <a16:creationId xmlns:a16="http://schemas.microsoft.com/office/drawing/2014/main" id="{EF183F0E-B3D4-4932-8E87-96D4077F8060}"/>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4" name="Text Box 15">
          <a:extLst>
            <a:ext uri="{FF2B5EF4-FFF2-40B4-BE49-F238E27FC236}">
              <a16:creationId xmlns:a16="http://schemas.microsoft.com/office/drawing/2014/main" id="{15219672-F9BC-406F-BA5B-C74FC2A26B08}"/>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45" name="Text Box 15">
          <a:extLst>
            <a:ext uri="{FF2B5EF4-FFF2-40B4-BE49-F238E27FC236}">
              <a16:creationId xmlns:a16="http://schemas.microsoft.com/office/drawing/2014/main" id="{B310533D-12E1-4766-8F65-DE2E5492F35A}"/>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6" name="Text Box 15">
          <a:extLst>
            <a:ext uri="{FF2B5EF4-FFF2-40B4-BE49-F238E27FC236}">
              <a16:creationId xmlns:a16="http://schemas.microsoft.com/office/drawing/2014/main" id="{8B111B61-321D-4340-BABA-CA6133A8B98C}"/>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47" name="Text Box 15">
          <a:extLst>
            <a:ext uri="{FF2B5EF4-FFF2-40B4-BE49-F238E27FC236}">
              <a16:creationId xmlns:a16="http://schemas.microsoft.com/office/drawing/2014/main" id="{3E53882A-F21F-4C7C-8FC2-D5745E4B06B7}"/>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8" name="Text Box 15">
          <a:extLst>
            <a:ext uri="{FF2B5EF4-FFF2-40B4-BE49-F238E27FC236}">
              <a16:creationId xmlns:a16="http://schemas.microsoft.com/office/drawing/2014/main" id="{FB5D9269-90FC-4BA6-9C07-678374B9D8F5}"/>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19</xdr:row>
      <xdr:rowOff>544285</xdr:rowOff>
    </xdr:from>
    <xdr:ext cx="95250" cy="171450"/>
    <xdr:sp macro="" textlink="">
      <xdr:nvSpPr>
        <xdr:cNvPr id="249" name="Text Box 16">
          <a:extLst>
            <a:ext uri="{FF2B5EF4-FFF2-40B4-BE49-F238E27FC236}">
              <a16:creationId xmlns:a16="http://schemas.microsoft.com/office/drawing/2014/main" id="{FE62654B-B9DC-4B06-95F1-9BBDEBF78FE3}"/>
            </a:ext>
          </a:extLst>
        </xdr:cNvPr>
        <xdr:cNvSpPr txBox="1">
          <a:spLocks noChangeArrowheads="1"/>
        </xdr:cNvSpPr>
      </xdr:nvSpPr>
      <xdr:spPr bwMode="auto">
        <a:xfrm>
          <a:off x="33062182" y="889453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0" name="Text Box 17">
          <a:extLst>
            <a:ext uri="{FF2B5EF4-FFF2-40B4-BE49-F238E27FC236}">
              <a16:creationId xmlns:a16="http://schemas.microsoft.com/office/drawing/2014/main" id="{A16AB4A9-A471-4FCF-A543-20D2B422CA73}"/>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1" name="Text Box 18">
          <a:extLst>
            <a:ext uri="{FF2B5EF4-FFF2-40B4-BE49-F238E27FC236}">
              <a16:creationId xmlns:a16="http://schemas.microsoft.com/office/drawing/2014/main" id="{7ACBE02A-03FE-4F36-B889-36283C47252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2" name="Text Box 19">
          <a:extLst>
            <a:ext uri="{FF2B5EF4-FFF2-40B4-BE49-F238E27FC236}">
              <a16:creationId xmlns:a16="http://schemas.microsoft.com/office/drawing/2014/main" id="{F50A9FE1-7136-489F-890D-DB4744513F7C}"/>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53" name="Text Box 15">
          <a:extLst>
            <a:ext uri="{FF2B5EF4-FFF2-40B4-BE49-F238E27FC236}">
              <a16:creationId xmlns:a16="http://schemas.microsoft.com/office/drawing/2014/main" id="{9F9642E9-B5E4-4D3A-90DB-5359A4FCBD8E}"/>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4" name="Text Box 16">
          <a:extLst>
            <a:ext uri="{FF2B5EF4-FFF2-40B4-BE49-F238E27FC236}">
              <a16:creationId xmlns:a16="http://schemas.microsoft.com/office/drawing/2014/main" id="{43AF28E5-84CE-4C42-A540-D8ABD1652C5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5" name="Text Box 17">
          <a:extLst>
            <a:ext uri="{FF2B5EF4-FFF2-40B4-BE49-F238E27FC236}">
              <a16:creationId xmlns:a16="http://schemas.microsoft.com/office/drawing/2014/main" id="{BAA2AD7F-802F-4435-A6FD-F9A918A66A8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256" name="Text Box 18">
          <a:extLst>
            <a:ext uri="{FF2B5EF4-FFF2-40B4-BE49-F238E27FC236}">
              <a16:creationId xmlns:a16="http://schemas.microsoft.com/office/drawing/2014/main" id="{474AB829-0737-492D-8EFC-0B769665F5E8}"/>
            </a:ext>
          </a:extLst>
        </xdr:cNvPr>
        <xdr:cNvSpPr txBox="1">
          <a:spLocks noChangeArrowheads="1"/>
        </xdr:cNvSpPr>
      </xdr:nvSpPr>
      <xdr:spPr bwMode="auto">
        <a:xfrm>
          <a:off x="3305651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57" name="Text Box 15">
          <a:extLst>
            <a:ext uri="{FF2B5EF4-FFF2-40B4-BE49-F238E27FC236}">
              <a16:creationId xmlns:a16="http://schemas.microsoft.com/office/drawing/2014/main" id="{2FD25A4C-CA7C-4896-8E9E-B1DE66563821}"/>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58" name="Text Box 16">
          <a:extLst>
            <a:ext uri="{FF2B5EF4-FFF2-40B4-BE49-F238E27FC236}">
              <a16:creationId xmlns:a16="http://schemas.microsoft.com/office/drawing/2014/main" id="{33343193-8D8B-4DC7-9836-4E8CD974881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59" name="Text Box 17">
          <a:extLst>
            <a:ext uri="{FF2B5EF4-FFF2-40B4-BE49-F238E27FC236}">
              <a16:creationId xmlns:a16="http://schemas.microsoft.com/office/drawing/2014/main" id="{9A898B40-4998-4565-963C-77177D7AF5D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0" name="Text Box 18">
          <a:extLst>
            <a:ext uri="{FF2B5EF4-FFF2-40B4-BE49-F238E27FC236}">
              <a16:creationId xmlns:a16="http://schemas.microsoft.com/office/drawing/2014/main" id="{D1B50676-B389-4317-86BE-D4E4BFF9137C}"/>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1" name="Text Box 19">
          <a:extLst>
            <a:ext uri="{FF2B5EF4-FFF2-40B4-BE49-F238E27FC236}">
              <a16:creationId xmlns:a16="http://schemas.microsoft.com/office/drawing/2014/main" id="{AFC83097-E95B-4A69-952C-B7B8CB13E946}"/>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2" name="Text Box 16">
          <a:extLst>
            <a:ext uri="{FF2B5EF4-FFF2-40B4-BE49-F238E27FC236}">
              <a16:creationId xmlns:a16="http://schemas.microsoft.com/office/drawing/2014/main" id="{D829B1AC-7236-4665-9722-10E58B23B60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3" name="Text Box 16">
          <a:extLst>
            <a:ext uri="{FF2B5EF4-FFF2-40B4-BE49-F238E27FC236}">
              <a16:creationId xmlns:a16="http://schemas.microsoft.com/office/drawing/2014/main" id="{9AF1080C-DCF1-4708-8A7D-867D6C6BD080}"/>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4" name="Text Box 17">
          <a:extLst>
            <a:ext uri="{FF2B5EF4-FFF2-40B4-BE49-F238E27FC236}">
              <a16:creationId xmlns:a16="http://schemas.microsoft.com/office/drawing/2014/main" id="{CCA79905-998A-4554-9FA3-09A91AA8482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5" name="Text Box 18">
          <a:extLst>
            <a:ext uri="{FF2B5EF4-FFF2-40B4-BE49-F238E27FC236}">
              <a16:creationId xmlns:a16="http://schemas.microsoft.com/office/drawing/2014/main" id="{B0FE1D15-C3C7-45A8-ADE7-CF51193F189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6" name="Text Box 19">
          <a:extLst>
            <a:ext uri="{FF2B5EF4-FFF2-40B4-BE49-F238E27FC236}">
              <a16:creationId xmlns:a16="http://schemas.microsoft.com/office/drawing/2014/main" id="{3DCE4AAB-502F-4E71-A7AD-354E6E2C1CF4}"/>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267" name="Text Box 15">
          <a:extLst>
            <a:ext uri="{FF2B5EF4-FFF2-40B4-BE49-F238E27FC236}">
              <a16:creationId xmlns:a16="http://schemas.microsoft.com/office/drawing/2014/main" id="{68C1FE48-7A3A-4D26-B5AA-79351F7702D2}"/>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8" name="Text Box 16">
          <a:extLst>
            <a:ext uri="{FF2B5EF4-FFF2-40B4-BE49-F238E27FC236}">
              <a16:creationId xmlns:a16="http://schemas.microsoft.com/office/drawing/2014/main" id="{58219640-D43C-4909-8B7C-1C6C8DC9773F}"/>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9" name="Text Box 17">
          <a:extLst>
            <a:ext uri="{FF2B5EF4-FFF2-40B4-BE49-F238E27FC236}">
              <a16:creationId xmlns:a16="http://schemas.microsoft.com/office/drawing/2014/main" id="{44DFA8E0-6736-422E-BE1F-03CE59E11DB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17</xdr:row>
      <xdr:rowOff>15875</xdr:rowOff>
    </xdr:from>
    <xdr:ext cx="95250" cy="171450"/>
    <xdr:sp macro="" textlink="">
      <xdr:nvSpPr>
        <xdr:cNvPr id="270" name="Text Box 18">
          <a:extLst>
            <a:ext uri="{FF2B5EF4-FFF2-40B4-BE49-F238E27FC236}">
              <a16:creationId xmlns:a16="http://schemas.microsoft.com/office/drawing/2014/main" id="{D467CA43-D3DC-429B-8EFF-15E437F6B1D6}"/>
            </a:ext>
          </a:extLst>
        </xdr:cNvPr>
        <xdr:cNvSpPr txBox="1">
          <a:spLocks noChangeArrowheads="1"/>
        </xdr:cNvSpPr>
      </xdr:nvSpPr>
      <xdr:spPr bwMode="auto">
        <a:xfrm>
          <a:off x="3305651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271" name="Text Box 15">
          <a:extLst>
            <a:ext uri="{FF2B5EF4-FFF2-40B4-BE49-F238E27FC236}">
              <a16:creationId xmlns:a16="http://schemas.microsoft.com/office/drawing/2014/main" id="{A2EAE2A5-9BC5-41B8-BE62-24FAE4574F57}"/>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272" name="Text Box 15">
          <a:extLst>
            <a:ext uri="{FF2B5EF4-FFF2-40B4-BE49-F238E27FC236}">
              <a16:creationId xmlns:a16="http://schemas.microsoft.com/office/drawing/2014/main" id="{C4C1DB62-B207-48A7-8C3F-D51916269F64}"/>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273" name="Text Box 15">
          <a:extLst>
            <a:ext uri="{FF2B5EF4-FFF2-40B4-BE49-F238E27FC236}">
              <a16:creationId xmlns:a16="http://schemas.microsoft.com/office/drawing/2014/main" id="{AD603D7E-B1EC-45D6-BA28-CF27DF7093B8}"/>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4" name="Text Box 16">
          <a:extLst>
            <a:ext uri="{FF2B5EF4-FFF2-40B4-BE49-F238E27FC236}">
              <a16:creationId xmlns:a16="http://schemas.microsoft.com/office/drawing/2014/main" id="{177E0371-FCC2-4C90-B3B9-40D77F53828D}"/>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5" name="Text Box 17">
          <a:extLst>
            <a:ext uri="{FF2B5EF4-FFF2-40B4-BE49-F238E27FC236}">
              <a16:creationId xmlns:a16="http://schemas.microsoft.com/office/drawing/2014/main" id="{472FBA02-7EA4-4844-8F47-303B4FA9F50E}"/>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6" name="Text Box 18">
          <a:extLst>
            <a:ext uri="{FF2B5EF4-FFF2-40B4-BE49-F238E27FC236}">
              <a16:creationId xmlns:a16="http://schemas.microsoft.com/office/drawing/2014/main" id="{E3B48F99-946D-4014-9CBD-5D051C09B121}"/>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7" name="Text Box 19">
          <a:extLst>
            <a:ext uri="{FF2B5EF4-FFF2-40B4-BE49-F238E27FC236}">
              <a16:creationId xmlns:a16="http://schemas.microsoft.com/office/drawing/2014/main" id="{4611B2E1-D9C8-43F0-B0F0-2E15344BF906}"/>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78" name="Text Box 15">
          <a:extLst>
            <a:ext uri="{FF2B5EF4-FFF2-40B4-BE49-F238E27FC236}">
              <a16:creationId xmlns:a16="http://schemas.microsoft.com/office/drawing/2014/main" id="{5769F482-E503-49B9-8E10-08FAF0E24D42}"/>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9" name="Text Box 16">
          <a:extLst>
            <a:ext uri="{FF2B5EF4-FFF2-40B4-BE49-F238E27FC236}">
              <a16:creationId xmlns:a16="http://schemas.microsoft.com/office/drawing/2014/main" id="{BC566D91-BB7C-40B3-90D6-1288E3A91676}"/>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80" name="Text Box 17">
          <a:extLst>
            <a:ext uri="{FF2B5EF4-FFF2-40B4-BE49-F238E27FC236}">
              <a16:creationId xmlns:a16="http://schemas.microsoft.com/office/drawing/2014/main" id="{62ED432D-387E-4743-9EC6-A8567791B88F}"/>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281" name="Text Box 18">
          <a:extLst>
            <a:ext uri="{FF2B5EF4-FFF2-40B4-BE49-F238E27FC236}">
              <a16:creationId xmlns:a16="http://schemas.microsoft.com/office/drawing/2014/main" id="{BEA5148D-EE9A-4886-8D8C-FC76E1B68D66}"/>
            </a:ext>
          </a:extLst>
        </xdr:cNvPr>
        <xdr:cNvSpPr txBox="1">
          <a:spLocks noChangeArrowheads="1"/>
        </xdr:cNvSpPr>
      </xdr:nvSpPr>
      <xdr:spPr bwMode="auto">
        <a:xfrm>
          <a:off x="33056512" y="7908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82" name="Text Box 15">
          <a:extLst>
            <a:ext uri="{FF2B5EF4-FFF2-40B4-BE49-F238E27FC236}">
              <a16:creationId xmlns:a16="http://schemas.microsoft.com/office/drawing/2014/main" id="{BFB69E99-8FC7-442A-B29D-94CDB14A0C2E}"/>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283" name="Text Box 15">
          <a:extLst>
            <a:ext uri="{FF2B5EF4-FFF2-40B4-BE49-F238E27FC236}">
              <a16:creationId xmlns:a16="http://schemas.microsoft.com/office/drawing/2014/main" id="{805FD7D3-CE6A-4A62-AA08-1B9C0F7C5722}"/>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284" name="Text Box 15">
          <a:extLst>
            <a:ext uri="{FF2B5EF4-FFF2-40B4-BE49-F238E27FC236}">
              <a16:creationId xmlns:a16="http://schemas.microsoft.com/office/drawing/2014/main" id="{BB452FEB-D842-46C4-8104-71981853149C}"/>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5" name="Text Box 16">
          <a:extLst>
            <a:ext uri="{FF2B5EF4-FFF2-40B4-BE49-F238E27FC236}">
              <a16:creationId xmlns:a16="http://schemas.microsoft.com/office/drawing/2014/main" id="{42825A45-8552-4A1D-B9B7-239908C0D8CB}"/>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6" name="Text Box 17">
          <a:extLst>
            <a:ext uri="{FF2B5EF4-FFF2-40B4-BE49-F238E27FC236}">
              <a16:creationId xmlns:a16="http://schemas.microsoft.com/office/drawing/2014/main" id="{F3D4C00C-148C-4E47-BC78-B8779EDD9ECE}"/>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7" name="Text Box 18">
          <a:extLst>
            <a:ext uri="{FF2B5EF4-FFF2-40B4-BE49-F238E27FC236}">
              <a16:creationId xmlns:a16="http://schemas.microsoft.com/office/drawing/2014/main" id="{C8686E6D-1209-4ABA-B164-438ABAFB09CB}"/>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8" name="Text Box 19">
          <a:extLst>
            <a:ext uri="{FF2B5EF4-FFF2-40B4-BE49-F238E27FC236}">
              <a16:creationId xmlns:a16="http://schemas.microsoft.com/office/drawing/2014/main" id="{A1109D51-7239-4D82-8172-D665F9FCBD9A}"/>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89" name="Text Box 15">
          <a:extLst>
            <a:ext uri="{FF2B5EF4-FFF2-40B4-BE49-F238E27FC236}">
              <a16:creationId xmlns:a16="http://schemas.microsoft.com/office/drawing/2014/main" id="{3921CBEF-D3B6-4027-BC86-ECFBF1F25140}"/>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90" name="Text Box 16">
          <a:extLst>
            <a:ext uri="{FF2B5EF4-FFF2-40B4-BE49-F238E27FC236}">
              <a16:creationId xmlns:a16="http://schemas.microsoft.com/office/drawing/2014/main" id="{10285CA0-AE40-4F91-BBC6-448D2437078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91" name="Text Box 17">
          <a:extLst>
            <a:ext uri="{FF2B5EF4-FFF2-40B4-BE49-F238E27FC236}">
              <a16:creationId xmlns:a16="http://schemas.microsoft.com/office/drawing/2014/main" id="{915069A2-B959-47F7-8FEB-B3655B66F71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292" name="Text Box 18">
          <a:extLst>
            <a:ext uri="{FF2B5EF4-FFF2-40B4-BE49-F238E27FC236}">
              <a16:creationId xmlns:a16="http://schemas.microsoft.com/office/drawing/2014/main" id="{DC388F37-6EBB-49E3-A54E-0E32A9076F25}"/>
            </a:ext>
          </a:extLst>
        </xdr:cNvPr>
        <xdr:cNvSpPr txBox="1">
          <a:spLocks noChangeArrowheads="1"/>
        </xdr:cNvSpPr>
      </xdr:nvSpPr>
      <xdr:spPr bwMode="auto">
        <a:xfrm>
          <a:off x="3305651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93" name="Text Box 15">
          <a:extLst>
            <a:ext uri="{FF2B5EF4-FFF2-40B4-BE49-F238E27FC236}">
              <a16:creationId xmlns:a16="http://schemas.microsoft.com/office/drawing/2014/main" id="{512ABC04-FCB8-447C-8FA5-F2A8486B86F5}"/>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94" name="Text Box 15">
          <a:extLst>
            <a:ext uri="{FF2B5EF4-FFF2-40B4-BE49-F238E27FC236}">
              <a16:creationId xmlns:a16="http://schemas.microsoft.com/office/drawing/2014/main" id="{8C61D16A-821F-475D-9E36-D9AD1A8F2627}"/>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95" name="Text Box 15">
          <a:extLst>
            <a:ext uri="{FF2B5EF4-FFF2-40B4-BE49-F238E27FC236}">
              <a16:creationId xmlns:a16="http://schemas.microsoft.com/office/drawing/2014/main" id="{021737D0-8FA7-4773-9232-D8CD3AC05704}"/>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96" name="Text Box 15">
          <a:extLst>
            <a:ext uri="{FF2B5EF4-FFF2-40B4-BE49-F238E27FC236}">
              <a16:creationId xmlns:a16="http://schemas.microsoft.com/office/drawing/2014/main" id="{8D750FAA-233C-426E-BEFC-16336C8564D9}"/>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97" name="Text Box 15">
          <a:extLst>
            <a:ext uri="{FF2B5EF4-FFF2-40B4-BE49-F238E27FC236}">
              <a16:creationId xmlns:a16="http://schemas.microsoft.com/office/drawing/2014/main" id="{1343C254-4E7A-4969-9118-70B7A3BA5901}"/>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8" name="Text Box 16">
          <a:extLst>
            <a:ext uri="{FF2B5EF4-FFF2-40B4-BE49-F238E27FC236}">
              <a16:creationId xmlns:a16="http://schemas.microsoft.com/office/drawing/2014/main" id="{CF9B6433-B963-4662-A367-E726A73A8780}"/>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9" name="Text Box 17">
          <a:extLst>
            <a:ext uri="{FF2B5EF4-FFF2-40B4-BE49-F238E27FC236}">
              <a16:creationId xmlns:a16="http://schemas.microsoft.com/office/drawing/2014/main" id="{0845134B-8C80-4619-8D24-F5F5620C45BC}"/>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0" name="Text Box 18">
          <a:extLst>
            <a:ext uri="{FF2B5EF4-FFF2-40B4-BE49-F238E27FC236}">
              <a16:creationId xmlns:a16="http://schemas.microsoft.com/office/drawing/2014/main" id="{623E12F0-4F18-4970-BD9D-7234E49ED45E}"/>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1" name="Text Box 19">
          <a:extLst>
            <a:ext uri="{FF2B5EF4-FFF2-40B4-BE49-F238E27FC236}">
              <a16:creationId xmlns:a16="http://schemas.microsoft.com/office/drawing/2014/main" id="{60680BEC-611C-4422-8865-BC98FC4EF2B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02" name="Text Box 15">
          <a:extLst>
            <a:ext uri="{FF2B5EF4-FFF2-40B4-BE49-F238E27FC236}">
              <a16:creationId xmlns:a16="http://schemas.microsoft.com/office/drawing/2014/main" id="{ED8A905C-CF6B-4215-95B1-BC11C02BF6F6}"/>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3" name="Text Box 16">
          <a:extLst>
            <a:ext uri="{FF2B5EF4-FFF2-40B4-BE49-F238E27FC236}">
              <a16:creationId xmlns:a16="http://schemas.microsoft.com/office/drawing/2014/main" id="{22E4EF79-5425-4458-9B8B-6611D2C94F50}"/>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4" name="Text Box 17">
          <a:extLst>
            <a:ext uri="{FF2B5EF4-FFF2-40B4-BE49-F238E27FC236}">
              <a16:creationId xmlns:a16="http://schemas.microsoft.com/office/drawing/2014/main" id="{1C01FAB2-3430-4D88-BE3D-DE4FC3F71333}"/>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305" name="Text Box 18">
          <a:extLst>
            <a:ext uri="{FF2B5EF4-FFF2-40B4-BE49-F238E27FC236}">
              <a16:creationId xmlns:a16="http://schemas.microsoft.com/office/drawing/2014/main" id="{B02F4947-3E7E-4081-97FA-0911DB5ADED1}"/>
            </a:ext>
          </a:extLst>
        </xdr:cNvPr>
        <xdr:cNvSpPr txBox="1">
          <a:spLocks noChangeArrowheads="1"/>
        </xdr:cNvSpPr>
      </xdr:nvSpPr>
      <xdr:spPr bwMode="auto">
        <a:xfrm>
          <a:off x="3538696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06" name="Text Box 15">
          <a:extLst>
            <a:ext uri="{FF2B5EF4-FFF2-40B4-BE49-F238E27FC236}">
              <a16:creationId xmlns:a16="http://schemas.microsoft.com/office/drawing/2014/main" id="{83027DAE-CBCB-4B46-B1B6-D8A14FBAF26A}"/>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07" name="Text Box 16">
          <a:extLst>
            <a:ext uri="{FF2B5EF4-FFF2-40B4-BE49-F238E27FC236}">
              <a16:creationId xmlns:a16="http://schemas.microsoft.com/office/drawing/2014/main" id="{60BF749D-EAE4-4840-A9C2-04FDCB643C04}"/>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08" name="Text Box 17">
          <a:extLst>
            <a:ext uri="{FF2B5EF4-FFF2-40B4-BE49-F238E27FC236}">
              <a16:creationId xmlns:a16="http://schemas.microsoft.com/office/drawing/2014/main" id="{ED679F38-18F9-4CBB-A294-4EAB8A047BB9}"/>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09" name="Text Box 18">
          <a:extLst>
            <a:ext uri="{FF2B5EF4-FFF2-40B4-BE49-F238E27FC236}">
              <a16:creationId xmlns:a16="http://schemas.microsoft.com/office/drawing/2014/main" id="{99D4601D-8D5C-42B4-81F7-20DBE63BDC7C}"/>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10" name="Text Box 19">
          <a:extLst>
            <a:ext uri="{FF2B5EF4-FFF2-40B4-BE49-F238E27FC236}">
              <a16:creationId xmlns:a16="http://schemas.microsoft.com/office/drawing/2014/main" id="{AE499453-03BF-4E6C-8EA8-129D8169A5DF}"/>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311" name="Text Box 15">
          <a:extLst>
            <a:ext uri="{FF2B5EF4-FFF2-40B4-BE49-F238E27FC236}">
              <a16:creationId xmlns:a16="http://schemas.microsoft.com/office/drawing/2014/main" id="{ADFBE54B-47A4-497F-9328-B4206628CB70}"/>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12" name="Text Box 16">
          <a:extLst>
            <a:ext uri="{FF2B5EF4-FFF2-40B4-BE49-F238E27FC236}">
              <a16:creationId xmlns:a16="http://schemas.microsoft.com/office/drawing/2014/main" id="{639804D5-3860-4A44-9647-9BE0596AB817}"/>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13" name="Text Box 17">
          <a:extLst>
            <a:ext uri="{FF2B5EF4-FFF2-40B4-BE49-F238E27FC236}">
              <a16:creationId xmlns:a16="http://schemas.microsoft.com/office/drawing/2014/main" id="{DC6211DC-485B-47FA-A426-277813969850}"/>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17</xdr:row>
      <xdr:rowOff>15875</xdr:rowOff>
    </xdr:from>
    <xdr:ext cx="95250" cy="171450"/>
    <xdr:sp macro="" textlink="">
      <xdr:nvSpPr>
        <xdr:cNvPr id="314" name="Text Box 18">
          <a:extLst>
            <a:ext uri="{FF2B5EF4-FFF2-40B4-BE49-F238E27FC236}">
              <a16:creationId xmlns:a16="http://schemas.microsoft.com/office/drawing/2014/main" id="{3382DF5B-9402-44A4-9563-ABB354FDF26A}"/>
            </a:ext>
          </a:extLst>
        </xdr:cNvPr>
        <xdr:cNvSpPr txBox="1">
          <a:spLocks noChangeArrowheads="1"/>
        </xdr:cNvSpPr>
      </xdr:nvSpPr>
      <xdr:spPr bwMode="auto">
        <a:xfrm>
          <a:off x="3538696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15" name="Text Box 15">
          <a:extLst>
            <a:ext uri="{FF2B5EF4-FFF2-40B4-BE49-F238E27FC236}">
              <a16:creationId xmlns:a16="http://schemas.microsoft.com/office/drawing/2014/main" id="{50CD2D8C-49FB-41DA-84BE-7BEDECFE1892}"/>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316" name="Text Box 15">
          <a:extLst>
            <a:ext uri="{FF2B5EF4-FFF2-40B4-BE49-F238E27FC236}">
              <a16:creationId xmlns:a16="http://schemas.microsoft.com/office/drawing/2014/main" id="{5110E288-684A-4202-8B7F-0619C04F42CC}"/>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317" name="Text Box 15">
          <a:extLst>
            <a:ext uri="{FF2B5EF4-FFF2-40B4-BE49-F238E27FC236}">
              <a16:creationId xmlns:a16="http://schemas.microsoft.com/office/drawing/2014/main" id="{5D7EE09A-B7D0-4E9B-B6FB-211B54A16E13}"/>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18" name="Text Box 16">
          <a:extLst>
            <a:ext uri="{FF2B5EF4-FFF2-40B4-BE49-F238E27FC236}">
              <a16:creationId xmlns:a16="http://schemas.microsoft.com/office/drawing/2014/main" id="{D3455106-DE47-47C8-B33E-4C8680D0F635}"/>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19" name="Text Box 17">
          <a:extLst>
            <a:ext uri="{FF2B5EF4-FFF2-40B4-BE49-F238E27FC236}">
              <a16:creationId xmlns:a16="http://schemas.microsoft.com/office/drawing/2014/main" id="{AA76614A-D32A-4E09-880B-999C0FE0E92B}"/>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0" name="Text Box 18">
          <a:extLst>
            <a:ext uri="{FF2B5EF4-FFF2-40B4-BE49-F238E27FC236}">
              <a16:creationId xmlns:a16="http://schemas.microsoft.com/office/drawing/2014/main" id="{338B7923-E228-4C7E-87B7-80EEE9CFB00A}"/>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1" name="Text Box 19">
          <a:extLst>
            <a:ext uri="{FF2B5EF4-FFF2-40B4-BE49-F238E27FC236}">
              <a16:creationId xmlns:a16="http://schemas.microsoft.com/office/drawing/2014/main" id="{B6F70305-403F-4251-9601-5F90F61B9826}"/>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22" name="Text Box 15">
          <a:extLst>
            <a:ext uri="{FF2B5EF4-FFF2-40B4-BE49-F238E27FC236}">
              <a16:creationId xmlns:a16="http://schemas.microsoft.com/office/drawing/2014/main" id="{4D8B4723-C01D-4BD3-BC95-96E99672B47A}"/>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3" name="Text Box 16">
          <a:extLst>
            <a:ext uri="{FF2B5EF4-FFF2-40B4-BE49-F238E27FC236}">
              <a16:creationId xmlns:a16="http://schemas.microsoft.com/office/drawing/2014/main" id="{28FC72AB-ED7B-4C6A-A00D-C326D56DE4E3}"/>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4" name="Text Box 17">
          <a:extLst>
            <a:ext uri="{FF2B5EF4-FFF2-40B4-BE49-F238E27FC236}">
              <a16:creationId xmlns:a16="http://schemas.microsoft.com/office/drawing/2014/main" id="{5404119C-03F5-40A5-9E95-942D92FC447E}"/>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18</xdr:row>
      <xdr:rowOff>711200</xdr:rowOff>
    </xdr:from>
    <xdr:ext cx="95250" cy="171450"/>
    <xdr:sp macro="" textlink="">
      <xdr:nvSpPr>
        <xdr:cNvPr id="325" name="Text Box 18">
          <a:extLst>
            <a:ext uri="{FF2B5EF4-FFF2-40B4-BE49-F238E27FC236}">
              <a16:creationId xmlns:a16="http://schemas.microsoft.com/office/drawing/2014/main" id="{AD4D03D3-B3D4-42AE-BB15-5058B69AAD8A}"/>
            </a:ext>
          </a:extLst>
        </xdr:cNvPr>
        <xdr:cNvSpPr txBox="1">
          <a:spLocks noChangeArrowheads="1"/>
        </xdr:cNvSpPr>
      </xdr:nvSpPr>
      <xdr:spPr bwMode="auto">
        <a:xfrm>
          <a:off x="35390137"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26" name="Text Box 15">
          <a:extLst>
            <a:ext uri="{FF2B5EF4-FFF2-40B4-BE49-F238E27FC236}">
              <a16:creationId xmlns:a16="http://schemas.microsoft.com/office/drawing/2014/main" id="{9DBE0664-D58D-4EB0-A868-9BAEDF3DB095}"/>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327" name="Text Box 15">
          <a:extLst>
            <a:ext uri="{FF2B5EF4-FFF2-40B4-BE49-F238E27FC236}">
              <a16:creationId xmlns:a16="http://schemas.microsoft.com/office/drawing/2014/main" id="{2551BA24-7EDE-4602-A6C0-034B9A9623F0}"/>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28" name="Text Box 15">
          <a:extLst>
            <a:ext uri="{FF2B5EF4-FFF2-40B4-BE49-F238E27FC236}">
              <a16:creationId xmlns:a16="http://schemas.microsoft.com/office/drawing/2014/main" id="{B24FF5B0-C06E-49D2-8B61-92EEDC7B27D2}"/>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29" name="Text Box 16">
          <a:extLst>
            <a:ext uri="{FF2B5EF4-FFF2-40B4-BE49-F238E27FC236}">
              <a16:creationId xmlns:a16="http://schemas.microsoft.com/office/drawing/2014/main" id="{94824FB2-7EA8-407A-9126-1A913EEDFA83}"/>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0" name="Text Box 17">
          <a:extLst>
            <a:ext uri="{FF2B5EF4-FFF2-40B4-BE49-F238E27FC236}">
              <a16:creationId xmlns:a16="http://schemas.microsoft.com/office/drawing/2014/main" id="{23CABC2C-A828-4031-ACA0-F825095AAA42}"/>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1" name="Text Box 18">
          <a:extLst>
            <a:ext uri="{FF2B5EF4-FFF2-40B4-BE49-F238E27FC236}">
              <a16:creationId xmlns:a16="http://schemas.microsoft.com/office/drawing/2014/main" id="{32B4F667-7044-4AA3-B5E2-0CC0C7CA21EB}"/>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2" name="Text Box 19">
          <a:extLst>
            <a:ext uri="{FF2B5EF4-FFF2-40B4-BE49-F238E27FC236}">
              <a16:creationId xmlns:a16="http://schemas.microsoft.com/office/drawing/2014/main" id="{3A12A443-CCA4-4441-8CF2-44DD77C2F92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33" name="Text Box 15">
          <a:extLst>
            <a:ext uri="{FF2B5EF4-FFF2-40B4-BE49-F238E27FC236}">
              <a16:creationId xmlns:a16="http://schemas.microsoft.com/office/drawing/2014/main" id="{0C71CF6B-6421-4D1B-BAC0-6536B09E0FBF}"/>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4" name="Text Box 16">
          <a:extLst>
            <a:ext uri="{FF2B5EF4-FFF2-40B4-BE49-F238E27FC236}">
              <a16:creationId xmlns:a16="http://schemas.microsoft.com/office/drawing/2014/main" id="{32BFD392-B20F-4987-BECC-25AB90906FE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5" name="Text Box 17">
          <a:extLst>
            <a:ext uri="{FF2B5EF4-FFF2-40B4-BE49-F238E27FC236}">
              <a16:creationId xmlns:a16="http://schemas.microsoft.com/office/drawing/2014/main" id="{CC750CF2-6732-4162-920A-7312B42EE797}"/>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336" name="Text Box 18">
          <a:extLst>
            <a:ext uri="{FF2B5EF4-FFF2-40B4-BE49-F238E27FC236}">
              <a16:creationId xmlns:a16="http://schemas.microsoft.com/office/drawing/2014/main" id="{A29C19E1-7527-4B5E-9A39-0C1543BA7A76}"/>
            </a:ext>
          </a:extLst>
        </xdr:cNvPr>
        <xdr:cNvSpPr txBox="1">
          <a:spLocks noChangeArrowheads="1"/>
        </xdr:cNvSpPr>
      </xdr:nvSpPr>
      <xdr:spPr bwMode="auto">
        <a:xfrm>
          <a:off x="3538696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37" name="Text Box 15">
          <a:extLst>
            <a:ext uri="{FF2B5EF4-FFF2-40B4-BE49-F238E27FC236}">
              <a16:creationId xmlns:a16="http://schemas.microsoft.com/office/drawing/2014/main" id="{F24C8816-CA7B-4A3C-8A67-57BEA19C1D03}"/>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38" name="Text Box 15">
          <a:extLst>
            <a:ext uri="{FF2B5EF4-FFF2-40B4-BE49-F238E27FC236}">
              <a16:creationId xmlns:a16="http://schemas.microsoft.com/office/drawing/2014/main" id="{B0D5B850-760C-49FF-BF9E-3D12DC614B35}"/>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39" name="Text Box 15">
          <a:extLst>
            <a:ext uri="{FF2B5EF4-FFF2-40B4-BE49-F238E27FC236}">
              <a16:creationId xmlns:a16="http://schemas.microsoft.com/office/drawing/2014/main" id="{4D3C49C1-FE61-4D63-9C50-4C7062411732}"/>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40" name="Text Box 15">
          <a:extLst>
            <a:ext uri="{FF2B5EF4-FFF2-40B4-BE49-F238E27FC236}">
              <a16:creationId xmlns:a16="http://schemas.microsoft.com/office/drawing/2014/main" id="{926A3C86-057B-4800-A8DB-EE93BBD77CED}"/>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41" name="Text Box 15">
          <a:extLst>
            <a:ext uri="{FF2B5EF4-FFF2-40B4-BE49-F238E27FC236}">
              <a16:creationId xmlns:a16="http://schemas.microsoft.com/office/drawing/2014/main" id="{56601235-D1F1-49EC-8AD0-A92FC4D5B724}"/>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342" name="Text Box 15">
          <a:extLst>
            <a:ext uri="{FF2B5EF4-FFF2-40B4-BE49-F238E27FC236}">
              <a16:creationId xmlns:a16="http://schemas.microsoft.com/office/drawing/2014/main" id="{5DBF4678-6A81-4020-AB3F-7122DF1D5E5F}"/>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213632"/>
    <xdr:sp macro="" textlink="">
      <xdr:nvSpPr>
        <xdr:cNvPr id="343" name="Text Box 15">
          <a:extLst>
            <a:ext uri="{FF2B5EF4-FFF2-40B4-BE49-F238E27FC236}">
              <a16:creationId xmlns:a16="http://schemas.microsoft.com/office/drawing/2014/main" id="{B0F738DE-7E58-4373-9B78-085A54D922B4}"/>
            </a:ext>
          </a:extLst>
        </xdr:cNvPr>
        <xdr:cNvSpPr txBox="1">
          <a:spLocks noChangeArrowheads="1"/>
        </xdr:cNvSpPr>
      </xdr:nvSpPr>
      <xdr:spPr bwMode="auto">
        <a:xfrm>
          <a:off x="33054925" y="6886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344" name="Text Box 15">
          <a:extLst>
            <a:ext uri="{FF2B5EF4-FFF2-40B4-BE49-F238E27FC236}">
              <a16:creationId xmlns:a16="http://schemas.microsoft.com/office/drawing/2014/main" id="{E65F99EF-E782-4E32-8CC9-EA6C9A257AE0}"/>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213632"/>
    <xdr:sp macro="" textlink="">
      <xdr:nvSpPr>
        <xdr:cNvPr id="345" name="Text Box 15">
          <a:extLst>
            <a:ext uri="{FF2B5EF4-FFF2-40B4-BE49-F238E27FC236}">
              <a16:creationId xmlns:a16="http://schemas.microsoft.com/office/drawing/2014/main" id="{C19F988B-0482-4367-BD7F-38C63FE247C2}"/>
            </a:ext>
          </a:extLst>
        </xdr:cNvPr>
        <xdr:cNvSpPr txBox="1">
          <a:spLocks noChangeArrowheads="1"/>
        </xdr:cNvSpPr>
      </xdr:nvSpPr>
      <xdr:spPr bwMode="auto">
        <a:xfrm>
          <a:off x="35385375" y="6886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346" name="Text Box 15">
          <a:extLst>
            <a:ext uri="{FF2B5EF4-FFF2-40B4-BE49-F238E27FC236}">
              <a16:creationId xmlns:a16="http://schemas.microsoft.com/office/drawing/2014/main" id="{9BC27C90-8260-475C-98B3-CF033557E7E9}"/>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347" name="Text Box 15">
          <a:extLst>
            <a:ext uri="{FF2B5EF4-FFF2-40B4-BE49-F238E27FC236}">
              <a16:creationId xmlns:a16="http://schemas.microsoft.com/office/drawing/2014/main" id="{A1183CAE-5493-41B8-B64F-B8E98BFEBA2A}"/>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17</xdr:row>
      <xdr:rowOff>219075</xdr:rowOff>
    </xdr:from>
    <xdr:ext cx="95250" cy="442269"/>
    <xdr:sp macro="" textlink="">
      <xdr:nvSpPr>
        <xdr:cNvPr id="348" name="Text Box 15">
          <a:extLst>
            <a:ext uri="{FF2B5EF4-FFF2-40B4-BE49-F238E27FC236}">
              <a16:creationId xmlns:a16="http://schemas.microsoft.com/office/drawing/2014/main" id="{586B8354-033D-42DF-AD87-3DCEDCF3F250}"/>
            </a:ext>
          </a:extLst>
        </xdr:cNvPr>
        <xdr:cNvSpPr txBox="1">
          <a:spLocks noChangeArrowheads="1"/>
        </xdr:cNvSpPr>
      </xdr:nvSpPr>
      <xdr:spPr bwMode="auto">
        <a:xfrm>
          <a:off x="33020000" y="761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17</xdr:row>
      <xdr:rowOff>238125</xdr:rowOff>
    </xdr:from>
    <xdr:ext cx="95250" cy="213632"/>
    <xdr:sp macro="" textlink="">
      <xdr:nvSpPr>
        <xdr:cNvPr id="349" name="Text Box 15">
          <a:extLst>
            <a:ext uri="{FF2B5EF4-FFF2-40B4-BE49-F238E27FC236}">
              <a16:creationId xmlns:a16="http://schemas.microsoft.com/office/drawing/2014/main" id="{E3C9DA0E-AF8F-4A6C-8088-E0097F5D916E}"/>
            </a:ext>
          </a:extLst>
        </xdr:cNvPr>
        <xdr:cNvSpPr txBox="1">
          <a:spLocks noChangeArrowheads="1"/>
        </xdr:cNvSpPr>
      </xdr:nvSpPr>
      <xdr:spPr bwMode="auto">
        <a:xfrm>
          <a:off x="33067625" y="7629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350" name="Text Box 15">
          <a:extLst>
            <a:ext uri="{FF2B5EF4-FFF2-40B4-BE49-F238E27FC236}">
              <a16:creationId xmlns:a16="http://schemas.microsoft.com/office/drawing/2014/main" id="{E3B07291-524C-43FA-B010-1272EED19DBB}"/>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351" name="Text Box 15">
          <a:extLst>
            <a:ext uri="{FF2B5EF4-FFF2-40B4-BE49-F238E27FC236}">
              <a16:creationId xmlns:a16="http://schemas.microsoft.com/office/drawing/2014/main" id="{84FD38A4-8E90-459C-9C36-2A1548122A82}"/>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352" name="Text Box 15">
          <a:extLst>
            <a:ext uri="{FF2B5EF4-FFF2-40B4-BE49-F238E27FC236}">
              <a16:creationId xmlns:a16="http://schemas.microsoft.com/office/drawing/2014/main" id="{27FE8DFC-92BD-4279-9918-6188463B8EAC}"/>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353" name="Text Box 15">
          <a:extLst>
            <a:ext uri="{FF2B5EF4-FFF2-40B4-BE49-F238E27FC236}">
              <a16:creationId xmlns:a16="http://schemas.microsoft.com/office/drawing/2014/main" id="{0EDAE17E-69BE-4E98-8D35-BFCCF18B962E}"/>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354" name="Text Box 15">
          <a:extLst>
            <a:ext uri="{FF2B5EF4-FFF2-40B4-BE49-F238E27FC236}">
              <a16:creationId xmlns:a16="http://schemas.microsoft.com/office/drawing/2014/main" id="{427EFE59-7A31-42E9-B921-0682FE576D69}"/>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355" name="Text Box 15">
          <a:extLst>
            <a:ext uri="{FF2B5EF4-FFF2-40B4-BE49-F238E27FC236}">
              <a16:creationId xmlns:a16="http://schemas.microsoft.com/office/drawing/2014/main" id="{12203BB6-4713-44DA-83C1-BBB8FD232DEE}"/>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56" name="Text Box 15">
          <a:extLst>
            <a:ext uri="{FF2B5EF4-FFF2-40B4-BE49-F238E27FC236}">
              <a16:creationId xmlns:a16="http://schemas.microsoft.com/office/drawing/2014/main" id="{44B339C6-6F99-4046-90C4-50859DCFC301}"/>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57" name="Text Box 15">
          <a:extLst>
            <a:ext uri="{FF2B5EF4-FFF2-40B4-BE49-F238E27FC236}">
              <a16:creationId xmlns:a16="http://schemas.microsoft.com/office/drawing/2014/main" id="{42A685EC-4594-4801-9B41-084FEFB1A7B5}"/>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358" name="Text Box 15">
          <a:extLst>
            <a:ext uri="{FF2B5EF4-FFF2-40B4-BE49-F238E27FC236}">
              <a16:creationId xmlns:a16="http://schemas.microsoft.com/office/drawing/2014/main" id="{6F0E5EC0-5A8C-4256-AB9A-61C945544794}"/>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359" name="Text Box 15">
          <a:extLst>
            <a:ext uri="{FF2B5EF4-FFF2-40B4-BE49-F238E27FC236}">
              <a16:creationId xmlns:a16="http://schemas.microsoft.com/office/drawing/2014/main" id="{796ACD9D-7DF2-4E30-AF0F-6D4C78A1A801}"/>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60" name="Text Box 15">
          <a:extLst>
            <a:ext uri="{FF2B5EF4-FFF2-40B4-BE49-F238E27FC236}">
              <a16:creationId xmlns:a16="http://schemas.microsoft.com/office/drawing/2014/main" id="{2B0F4775-1358-45DB-8239-3ECE51E7E365}"/>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61" name="Text Box 15">
          <a:extLst>
            <a:ext uri="{FF2B5EF4-FFF2-40B4-BE49-F238E27FC236}">
              <a16:creationId xmlns:a16="http://schemas.microsoft.com/office/drawing/2014/main" id="{C5A507D1-15FA-4CB9-8470-E19AE0B89FCB}"/>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62" name="Text Box 15">
          <a:extLst>
            <a:ext uri="{FF2B5EF4-FFF2-40B4-BE49-F238E27FC236}">
              <a16:creationId xmlns:a16="http://schemas.microsoft.com/office/drawing/2014/main" id="{F972E635-8008-481E-B7AE-F09BF2A67291}"/>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63" name="Text Box 15">
          <a:extLst>
            <a:ext uri="{FF2B5EF4-FFF2-40B4-BE49-F238E27FC236}">
              <a16:creationId xmlns:a16="http://schemas.microsoft.com/office/drawing/2014/main" id="{78E24F95-67B5-47BB-A8CF-920FCA1FED89}"/>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364" name="Text Box 15">
          <a:extLst>
            <a:ext uri="{FF2B5EF4-FFF2-40B4-BE49-F238E27FC236}">
              <a16:creationId xmlns:a16="http://schemas.microsoft.com/office/drawing/2014/main" id="{7411C2D7-4164-41F9-98BA-584E43B13E5F}"/>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65" name="Text Box 15">
          <a:extLst>
            <a:ext uri="{FF2B5EF4-FFF2-40B4-BE49-F238E27FC236}">
              <a16:creationId xmlns:a16="http://schemas.microsoft.com/office/drawing/2014/main" id="{2BE6EAE6-6D2F-4A9F-A60B-49F4591E0A05}"/>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366" name="Text Box 15">
          <a:extLst>
            <a:ext uri="{FF2B5EF4-FFF2-40B4-BE49-F238E27FC236}">
              <a16:creationId xmlns:a16="http://schemas.microsoft.com/office/drawing/2014/main" id="{AC7918CE-E74B-4409-9324-E864117EB7E6}"/>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367" name="Text Box 15">
          <a:extLst>
            <a:ext uri="{FF2B5EF4-FFF2-40B4-BE49-F238E27FC236}">
              <a16:creationId xmlns:a16="http://schemas.microsoft.com/office/drawing/2014/main" id="{204B92BE-A816-4B2F-B04B-0893C5579E6E}"/>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68" name="Text Box 15">
          <a:extLst>
            <a:ext uri="{FF2B5EF4-FFF2-40B4-BE49-F238E27FC236}">
              <a16:creationId xmlns:a16="http://schemas.microsoft.com/office/drawing/2014/main" id="{838EF3A0-911A-4415-AF51-4F04E3C99C57}"/>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69" name="Text Box 15">
          <a:extLst>
            <a:ext uri="{FF2B5EF4-FFF2-40B4-BE49-F238E27FC236}">
              <a16:creationId xmlns:a16="http://schemas.microsoft.com/office/drawing/2014/main" id="{C2377700-D938-4B29-BF57-50E773DAFAAE}"/>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17</xdr:row>
      <xdr:rowOff>504825</xdr:rowOff>
    </xdr:from>
    <xdr:ext cx="95250" cy="442269"/>
    <xdr:sp macro="" textlink="">
      <xdr:nvSpPr>
        <xdr:cNvPr id="370" name="Text Box 15">
          <a:extLst>
            <a:ext uri="{FF2B5EF4-FFF2-40B4-BE49-F238E27FC236}">
              <a16:creationId xmlns:a16="http://schemas.microsoft.com/office/drawing/2014/main" id="{4D9395D2-BCDC-44FF-98E5-CA9814C9BE17}"/>
            </a:ext>
          </a:extLst>
        </xdr:cNvPr>
        <xdr:cNvSpPr txBox="1">
          <a:spLocks noChangeArrowheads="1"/>
        </xdr:cNvSpPr>
      </xdr:nvSpPr>
      <xdr:spPr bwMode="auto">
        <a:xfrm>
          <a:off x="354171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71" name="Text Box 15">
          <a:extLst>
            <a:ext uri="{FF2B5EF4-FFF2-40B4-BE49-F238E27FC236}">
              <a16:creationId xmlns:a16="http://schemas.microsoft.com/office/drawing/2014/main" id="{0D562733-3CE7-424A-A510-B9770CCF6515}"/>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72" name="Text Box 15">
          <a:extLst>
            <a:ext uri="{FF2B5EF4-FFF2-40B4-BE49-F238E27FC236}">
              <a16:creationId xmlns:a16="http://schemas.microsoft.com/office/drawing/2014/main" id="{A79EA3BF-15A1-43ED-A31E-2A6CF393172C}"/>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73" name="Text Box 15">
          <a:extLst>
            <a:ext uri="{FF2B5EF4-FFF2-40B4-BE49-F238E27FC236}">
              <a16:creationId xmlns:a16="http://schemas.microsoft.com/office/drawing/2014/main" id="{620D0697-4AE9-483A-B574-12BA66B31518}"/>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74" name="Text Box 15">
          <a:extLst>
            <a:ext uri="{FF2B5EF4-FFF2-40B4-BE49-F238E27FC236}">
              <a16:creationId xmlns:a16="http://schemas.microsoft.com/office/drawing/2014/main" id="{BC10512F-525F-4C5E-802D-4EF3CDDC25C9}"/>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75" name="Text Box 15">
          <a:extLst>
            <a:ext uri="{FF2B5EF4-FFF2-40B4-BE49-F238E27FC236}">
              <a16:creationId xmlns:a16="http://schemas.microsoft.com/office/drawing/2014/main" id="{48B7D041-A6B1-4DEA-A55A-5280AFF93FF3}"/>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76" name="Text Box 15">
          <a:extLst>
            <a:ext uri="{FF2B5EF4-FFF2-40B4-BE49-F238E27FC236}">
              <a16:creationId xmlns:a16="http://schemas.microsoft.com/office/drawing/2014/main" id="{83089391-A98C-46CD-BF03-BC7209036862}"/>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77" name="Text Box 15">
          <a:extLst>
            <a:ext uri="{FF2B5EF4-FFF2-40B4-BE49-F238E27FC236}">
              <a16:creationId xmlns:a16="http://schemas.microsoft.com/office/drawing/2014/main" id="{76A95C95-5C37-4AF4-A1A3-ECF4C68ECC6F}"/>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78" name="Text Box 15">
          <a:extLst>
            <a:ext uri="{FF2B5EF4-FFF2-40B4-BE49-F238E27FC236}">
              <a16:creationId xmlns:a16="http://schemas.microsoft.com/office/drawing/2014/main" id="{3B6A1FD2-5830-49B2-8B3E-C048230593A5}"/>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79" name="Text Box 15">
          <a:extLst>
            <a:ext uri="{FF2B5EF4-FFF2-40B4-BE49-F238E27FC236}">
              <a16:creationId xmlns:a16="http://schemas.microsoft.com/office/drawing/2014/main" id="{19733B98-5604-40B8-95D2-483DF486B1DC}"/>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80" name="Text Box 15">
          <a:extLst>
            <a:ext uri="{FF2B5EF4-FFF2-40B4-BE49-F238E27FC236}">
              <a16:creationId xmlns:a16="http://schemas.microsoft.com/office/drawing/2014/main" id="{601B9BF8-032A-468C-99BA-B828E2CDE176}"/>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81" name="Text Box 15">
          <a:extLst>
            <a:ext uri="{FF2B5EF4-FFF2-40B4-BE49-F238E27FC236}">
              <a16:creationId xmlns:a16="http://schemas.microsoft.com/office/drawing/2014/main" id="{68731F67-7553-4BBC-BCC2-22C1754AE80C}"/>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18</xdr:row>
      <xdr:rowOff>219075</xdr:rowOff>
    </xdr:from>
    <xdr:ext cx="95250" cy="442269"/>
    <xdr:sp macro="" textlink="">
      <xdr:nvSpPr>
        <xdr:cNvPr id="382" name="Text Box 15">
          <a:extLst>
            <a:ext uri="{FF2B5EF4-FFF2-40B4-BE49-F238E27FC236}">
              <a16:creationId xmlns:a16="http://schemas.microsoft.com/office/drawing/2014/main" id="{08D68AA2-694F-40A9-92CB-B4615B0BB0BD}"/>
            </a:ext>
          </a:extLst>
        </xdr:cNvPr>
        <xdr:cNvSpPr txBox="1">
          <a:spLocks noChangeArrowheads="1"/>
        </xdr:cNvSpPr>
      </xdr:nvSpPr>
      <xdr:spPr bwMode="auto">
        <a:xfrm>
          <a:off x="33020000" y="811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19</xdr:row>
      <xdr:rowOff>219075</xdr:rowOff>
    </xdr:from>
    <xdr:ext cx="95250" cy="442269"/>
    <xdr:sp macro="" textlink="">
      <xdr:nvSpPr>
        <xdr:cNvPr id="383" name="Text Box 15">
          <a:extLst>
            <a:ext uri="{FF2B5EF4-FFF2-40B4-BE49-F238E27FC236}">
              <a16:creationId xmlns:a16="http://schemas.microsoft.com/office/drawing/2014/main" id="{54A2D1D1-3692-4588-AF12-B028A26D7C16}"/>
            </a:ext>
          </a:extLst>
        </xdr:cNvPr>
        <xdr:cNvSpPr txBox="1">
          <a:spLocks noChangeArrowheads="1"/>
        </xdr:cNvSpPr>
      </xdr:nvSpPr>
      <xdr:spPr bwMode="auto">
        <a:xfrm>
          <a:off x="33020000" y="8613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4" name="Text Box 16">
          <a:extLst>
            <a:ext uri="{FF2B5EF4-FFF2-40B4-BE49-F238E27FC236}">
              <a16:creationId xmlns:a16="http://schemas.microsoft.com/office/drawing/2014/main" id="{02F3147B-D0B2-48EC-A455-12D422F57185}"/>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5" name="Text Box 17">
          <a:extLst>
            <a:ext uri="{FF2B5EF4-FFF2-40B4-BE49-F238E27FC236}">
              <a16:creationId xmlns:a16="http://schemas.microsoft.com/office/drawing/2014/main" id="{EFBBAACD-C587-4258-887D-7B824535A3E4}"/>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6" name="Text Box 18">
          <a:extLst>
            <a:ext uri="{FF2B5EF4-FFF2-40B4-BE49-F238E27FC236}">
              <a16:creationId xmlns:a16="http://schemas.microsoft.com/office/drawing/2014/main" id="{044D38D7-4147-4D6A-BD3F-684F1CBA5EC6}"/>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7" name="Text Box 19">
          <a:extLst>
            <a:ext uri="{FF2B5EF4-FFF2-40B4-BE49-F238E27FC236}">
              <a16:creationId xmlns:a16="http://schemas.microsoft.com/office/drawing/2014/main" id="{1FBDB5DD-5F94-4FB5-99CB-AF0231EE9A8E}"/>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88" name="Text Box 15">
          <a:extLst>
            <a:ext uri="{FF2B5EF4-FFF2-40B4-BE49-F238E27FC236}">
              <a16:creationId xmlns:a16="http://schemas.microsoft.com/office/drawing/2014/main" id="{6A8E771A-0D6B-4B4B-9019-27FB5C97438E}"/>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9" name="Text Box 16">
          <a:extLst>
            <a:ext uri="{FF2B5EF4-FFF2-40B4-BE49-F238E27FC236}">
              <a16:creationId xmlns:a16="http://schemas.microsoft.com/office/drawing/2014/main" id="{2544B276-7C8B-4EBA-B0EE-82F3CCC1AD6B}"/>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90" name="Text Box 17">
          <a:extLst>
            <a:ext uri="{FF2B5EF4-FFF2-40B4-BE49-F238E27FC236}">
              <a16:creationId xmlns:a16="http://schemas.microsoft.com/office/drawing/2014/main" id="{54C8E8F3-F465-40F2-BED3-4D993CA452CF}"/>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391" name="Text Box 18">
          <a:extLst>
            <a:ext uri="{FF2B5EF4-FFF2-40B4-BE49-F238E27FC236}">
              <a16:creationId xmlns:a16="http://schemas.microsoft.com/office/drawing/2014/main" id="{81154232-77D0-4CD3-BDFF-E248D4B7EAC3}"/>
            </a:ext>
          </a:extLst>
        </xdr:cNvPr>
        <xdr:cNvSpPr txBox="1">
          <a:spLocks noChangeArrowheads="1"/>
        </xdr:cNvSpPr>
      </xdr:nvSpPr>
      <xdr:spPr bwMode="auto">
        <a:xfrm>
          <a:off x="3305651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92" name="Text Box 15">
          <a:extLst>
            <a:ext uri="{FF2B5EF4-FFF2-40B4-BE49-F238E27FC236}">
              <a16:creationId xmlns:a16="http://schemas.microsoft.com/office/drawing/2014/main" id="{540C93C9-48D9-4967-9C90-95CBD364BAB9}"/>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3" name="Text Box 16">
          <a:extLst>
            <a:ext uri="{FF2B5EF4-FFF2-40B4-BE49-F238E27FC236}">
              <a16:creationId xmlns:a16="http://schemas.microsoft.com/office/drawing/2014/main" id="{CFA9EC6B-E8BC-442A-9882-79AC9A4418E6}"/>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4" name="Text Box 17">
          <a:extLst>
            <a:ext uri="{FF2B5EF4-FFF2-40B4-BE49-F238E27FC236}">
              <a16:creationId xmlns:a16="http://schemas.microsoft.com/office/drawing/2014/main" id="{C5A64844-0175-4975-8757-7D14E5F2F352}"/>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5" name="Text Box 18">
          <a:extLst>
            <a:ext uri="{FF2B5EF4-FFF2-40B4-BE49-F238E27FC236}">
              <a16:creationId xmlns:a16="http://schemas.microsoft.com/office/drawing/2014/main" id="{EFDD6DC6-847A-47FD-9F61-D813E217046B}"/>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6" name="Text Box 19">
          <a:extLst>
            <a:ext uri="{FF2B5EF4-FFF2-40B4-BE49-F238E27FC236}">
              <a16:creationId xmlns:a16="http://schemas.microsoft.com/office/drawing/2014/main" id="{175CE7DA-888A-4A16-A712-7C7B5ADFD58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7" name="Text Box 16">
          <a:extLst>
            <a:ext uri="{FF2B5EF4-FFF2-40B4-BE49-F238E27FC236}">
              <a16:creationId xmlns:a16="http://schemas.microsoft.com/office/drawing/2014/main" id="{1BC5DB5E-435E-487D-95EB-9EC736C9DEF9}"/>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398" name="Text Box 15">
          <a:extLst>
            <a:ext uri="{FF2B5EF4-FFF2-40B4-BE49-F238E27FC236}">
              <a16:creationId xmlns:a16="http://schemas.microsoft.com/office/drawing/2014/main" id="{D368F67D-67EC-4FD5-90D6-C0F12B65F44D}"/>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399" name="Text Box 15">
          <a:extLst>
            <a:ext uri="{FF2B5EF4-FFF2-40B4-BE49-F238E27FC236}">
              <a16:creationId xmlns:a16="http://schemas.microsoft.com/office/drawing/2014/main" id="{1674071B-0A53-42D0-B6E8-CB14B6DE25EE}"/>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00" name="Text Box 15">
          <a:extLst>
            <a:ext uri="{FF2B5EF4-FFF2-40B4-BE49-F238E27FC236}">
              <a16:creationId xmlns:a16="http://schemas.microsoft.com/office/drawing/2014/main" id="{28FB4EF1-1FED-40DB-AA0B-D533EC4961CD}"/>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01" name="Text Box 15">
          <a:extLst>
            <a:ext uri="{FF2B5EF4-FFF2-40B4-BE49-F238E27FC236}">
              <a16:creationId xmlns:a16="http://schemas.microsoft.com/office/drawing/2014/main" id="{3DA17C8E-F020-4CCA-9976-3EF7BB95C029}"/>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2" name="Text Box 16">
          <a:extLst>
            <a:ext uri="{FF2B5EF4-FFF2-40B4-BE49-F238E27FC236}">
              <a16:creationId xmlns:a16="http://schemas.microsoft.com/office/drawing/2014/main" id="{1B529C46-B21E-4952-A262-D8175BC8BBD7}"/>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3" name="Text Box 17">
          <a:extLst>
            <a:ext uri="{FF2B5EF4-FFF2-40B4-BE49-F238E27FC236}">
              <a16:creationId xmlns:a16="http://schemas.microsoft.com/office/drawing/2014/main" id="{1E1A08C0-E1DA-4AD9-BB6F-6A8CD2978F00}"/>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4" name="Text Box 18">
          <a:extLst>
            <a:ext uri="{FF2B5EF4-FFF2-40B4-BE49-F238E27FC236}">
              <a16:creationId xmlns:a16="http://schemas.microsoft.com/office/drawing/2014/main" id="{C25448FE-53C8-4F47-B081-FFE833DEEAC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5" name="Text Box 19">
          <a:extLst>
            <a:ext uri="{FF2B5EF4-FFF2-40B4-BE49-F238E27FC236}">
              <a16:creationId xmlns:a16="http://schemas.microsoft.com/office/drawing/2014/main" id="{69AF2604-9BB7-455D-80DE-91CA3AEB7C29}"/>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406" name="Text Box 15">
          <a:extLst>
            <a:ext uri="{FF2B5EF4-FFF2-40B4-BE49-F238E27FC236}">
              <a16:creationId xmlns:a16="http://schemas.microsoft.com/office/drawing/2014/main" id="{DB7A54FF-B108-487D-AC7C-7897BAFF94EB}"/>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7" name="Text Box 16">
          <a:extLst>
            <a:ext uri="{FF2B5EF4-FFF2-40B4-BE49-F238E27FC236}">
              <a16:creationId xmlns:a16="http://schemas.microsoft.com/office/drawing/2014/main" id="{750752A4-0DC5-4BC6-BA8B-625E9D61D459}"/>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8" name="Text Box 17">
          <a:extLst>
            <a:ext uri="{FF2B5EF4-FFF2-40B4-BE49-F238E27FC236}">
              <a16:creationId xmlns:a16="http://schemas.microsoft.com/office/drawing/2014/main" id="{3D404B6D-5254-4FB6-9D7F-C4586AC74ED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409" name="Text Box 18">
          <a:extLst>
            <a:ext uri="{FF2B5EF4-FFF2-40B4-BE49-F238E27FC236}">
              <a16:creationId xmlns:a16="http://schemas.microsoft.com/office/drawing/2014/main" id="{1D3A5A39-F985-4D73-A04E-1AD3FF86110E}"/>
            </a:ext>
          </a:extLst>
        </xdr:cNvPr>
        <xdr:cNvSpPr txBox="1">
          <a:spLocks noChangeArrowheads="1"/>
        </xdr:cNvSpPr>
      </xdr:nvSpPr>
      <xdr:spPr bwMode="auto">
        <a:xfrm>
          <a:off x="3538696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410" name="Text Box 15">
          <a:extLst>
            <a:ext uri="{FF2B5EF4-FFF2-40B4-BE49-F238E27FC236}">
              <a16:creationId xmlns:a16="http://schemas.microsoft.com/office/drawing/2014/main" id="{DE4C486B-7467-478E-8D6B-3CD6C231B809}"/>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11" name="Text Box 15">
          <a:extLst>
            <a:ext uri="{FF2B5EF4-FFF2-40B4-BE49-F238E27FC236}">
              <a16:creationId xmlns:a16="http://schemas.microsoft.com/office/drawing/2014/main" id="{653FB385-96F5-454E-A496-BDCD1D0AB7A8}"/>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12" name="Text Box 15">
          <a:extLst>
            <a:ext uri="{FF2B5EF4-FFF2-40B4-BE49-F238E27FC236}">
              <a16:creationId xmlns:a16="http://schemas.microsoft.com/office/drawing/2014/main" id="{63C95332-D5E8-4080-828E-709A5BE10022}"/>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13" name="Text Box 15">
          <a:extLst>
            <a:ext uri="{FF2B5EF4-FFF2-40B4-BE49-F238E27FC236}">
              <a16:creationId xmlns:a16="http://schemas.microsoft.com/office/drawing/2014/main" id="{01AD80C3-0256-4D85-9117-7EAC90D685D2}"/>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14" name="Text Box 15">
          <a:extLst>
            <a:ext uri="{FF2B5EF4-FFF2-40B4-BE49-F238E27FC236}">
              <a16:creationId xmlns:a16="http://schemas.microsoft.com/office/drawing/2014/main" id="{BE83D58E-01E6-452A-996F-7DF4B8E52860}"/>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15" name="Text Box 15">
          <a:extLst>
            <a:ext uri="{FF2B5EF4-FFF2-40B4-BE49-F238E27FC236}">
              <a16:creationId xmlns:a16="http://schemas.microsoft.com/office/drawing/2014/main" id="{3F2BCA0B-7EBC-45E4-AF60-BFB9AFCF08D2}"/>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16" name="Text Box 15">
          <a:extLst>
            <a:ext uri="{FF2B5EF4-FFF2-40B4-BE49-F238E27FC236}">
              <a16:creationId xmlns:a16="http://schemas.microsoft.com/office/drawing/2014/main" id="{332BEB45-33BA-41CD-8A41-2CB213135521}"/>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417" name="Text Box 15">
          <a:extLst>
            <a:ext uri="{FF2B5EF4-FFF2-40B4-BE49-F238E27FC236}">
              <a16:creationId xmlns:a16="http://schemas.microsoft.com/office/drawing/2014/main" id="{2755BD71-BD3A-4A82-8724-BBE5AF1977B3}"/>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418" name="Text Box 15">
          <a:extLst>
            <a:ext uri="{FF2B5EF4-FFF2-40B4-BE49-F238E27FC236}">
              <a16:creationId xmlns:a16="http://schemas.microsoft.com/office/drawing/2014/main" id="{43DA792F-B7E4-4AEA-9657-70493A03E49D}"/>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19" name="Text Box 15">
          <a:extLst>
            <a:ext uri="{FF2B5EF4-FFF2-40B4-BE49-F238E27FC236}">
              <a16:creationId xmlns:a16="http://schemas.microsoft.com/office/drawing/2014/main" id="{23205513-FB9B-4ECE-9AA8-C0824C548540}"/>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20" name="Text Box 15">
          <a:extLst>
            <a:ext uri="{FF2B5EF4-FFF2-40B4-BE49-F238E27FC236}">
              <a16:creationId xmlns:a16="http://schemas.microsoft.com/office/drawing/2014/main" id="{FDE7D2DF-BE12-4CA0-9E6B-D599E510A8FC}"/>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421" name="Text Box 15">
          <a:extLst>
            <a:ext uri="{FF2B5EF4-FFF2-40B4-BE49-F238E27FC236}">
              <a16:creationId xmlns:a16="http://schemas.microsoft.com/office/drawing/2014/main" id="{0CD92382-AA6F-4002-8740-A1639DCE6E16}"/>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422" name="Text Box 15">
          <a:extLst>
            <a:ext uri="{FF2B5EF4-FFF2-40B4-BE49-F238E27FC236}">
              <a16:creationId xmlns:a16="http://schemas.microsoft.com/office/drawing/2014/main" id="{8D736591-BC1B-4510-A18F-E05C921031F5}"/>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23" name="Text Box 15">
          <a:extLst>
            <a:ext uri="{FF2B5EF4-FFF2-40B4-BE49-F238E27FC236}">
              <a16:creationId xmlns:a16="http://schemas.microsoft.com/office/drawing/2014/main" id="{2D956E43-E086-48DB-8DF6-065E3EE8B480}"/>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24" name="Text Box 15">
          <a:extLst>
            <a:ext uri="{FF2B5EF4-FFF2-40B4-BE49-F238E27FC236}">
              <a16:creationId xmlns:a16="http://schemas.microsoft.com/office/drawing/2014/main" id="{DA55E631-839D-4334-8DBB-778E7240E35B}"/>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25" name="Text Box 15">
          <a:extLst>
            <a:ext uri="{FF2B5EF4-FFF2-40B4-BE49-F238E27FC236}">
              <a16:creationId xmlns:a16="http://schemas.microsoft.com/office/drawing/2014/main" id="{0E795D4B-838C-4D89-985D-432B3882D590}"/>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26" name="Text Box 15">
          <a:extLst>
            <a:ext uri="{FF2B5EF4-FFF2-40B4-BE49-F238E27FC236}">
              <a16:creationId xmlns:a16="http://schemas.microsoft.com/office/drawing/2014/main" id="{E12622C6-93F8-4DC7-AFAA-D6A36D9C4B6C}"/>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27" name="Text Box 15">
          <a:extLst>
            <a:ext uri="{FF2B5EF4-FFF2-40B4-BE49-F238E27FC236}">
              <a16:creationId xmlns:a16="http://schemas.microsoft.com/office/drawing/2014/main" id="{073FC0B1-88F8-41C6-9633-9CDFC5D77BDC}"/>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28" name="Text Box 15">
          <a:extLst>
            <a:ext uri="{FF2B5EF4-FFF2-40B4-BE49-F238E27FC236}">
              <a16:creationId xmlns:a16="http://schemas.microsoft.com/office/drawing/2014/main" id="{E98CE858-9AF1-42CD-85D0-AD0F86E2F710}"/>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29" name="Text Box 15">
          <a:extLst>
            <a:ext uri="{FF2B5EF4-FFF2-40B4-BE49-F238E27FC236}">
              <a16:creationId xmlns:a16="http://schemas.microsoft.com/office/drawing/2014/main" id="{5DE82425-E2F8-4E4F-882D-543F052EA6D7}"/>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30" name="Text Box 15">
          <a:extLst>
            <a:ext uri="{FF2B5EF4-FFF2-40B4-BE49-F238E27FC236}">
              <a16:creationId xmlns:a16="http://schemas.microsoft.com/office/drawing/2014/main" id="{FD373A6B-5967-49E7-808B-26F0C588AC36}"/>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1" name="Text Box 16">
          <a:extLst>
            <a:ext uri="{FF2B5EF4-FFF2-40B4-BE49-F238E27FC236}">
              <a16:creationId xmlns:a16="http://schemas.microsoft.com/office/drawing/2014/main" id="{ED3C35FD-A49F-40D0-AB70-EB2E4384E1E8}"/>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2" name="Text Box 17">
          <a:extLst>
            <a:ext uri="{FF2B5EF4-FFF2-40B4-BE49-F238E27FC236}">
              <a16:creationId xmlns:a16="http://schemas.microsoft.com/office/drawing/2014/main" id="{0039CDC5-54AA-488C-8B20-8D37C79D014A}"/>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3" name="Text Box 18">
          <a:extLst>
            <a:ext uri="{FF2B5EF4-FFF2-40B4-BE49-F238E27FC236}">
              <a16:creationId xmlns:a16="http://schemas.microsoft.com/office/drawing/2014/main" id="{9BCB65B7-A84C-4A5B-9F3D-777AE4E87236}"/>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4" name="Text Box 19">
          <a:extLst>
            <a:ext uri="{FF2B5EF4-FFF2-40B4-BE49-F238E27FC236}">
              <a16:creationId xmlns:a16="http://schemas.microsoft.com/office/drawing/2014/main" id="{33884CF2-C194-4D95-ACB4-1BF7F4169C7B}"/>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5" name="Text Box 16">
          <a:extLst>
            <a:ext uri="{FF2B5EF4-FFF2-40B4-BE49-F238E27FC236}">
              <a16:creationId xmlns:a16="http://schemas.microsoft.com/office/drawing/2014/main" id="{86C9B564-1A77-42F3-BA52-8C336481D0DF}"/>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6" name="Text Box 17">
          <a:extLst>
            <a:ext uri="{FF2B5EF4-FFF2-40B4-BE49-F238E27FC236}">
              <a16:creationId xmlns:a16="http://schemas.microsoft.com/office/drawing/2014/main" id="{6374A63C-6E8C-41E9-BBEE-D026FC11C1D5}"/>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437" name="Text Box 18">
          <a:extLst>
            <a:ext uri="{FF2B5EF4-FFF2-40B4-BE49-F238E27FC236}">
              <a16:creationId xmlns:a16="http://schemas.microsoft.com/office/drawing/2014/main" id="{D821E4BB-AF83-4370-88BC-E91EA074DD16}"/>
            </a:ext>
          </a:extLst>
        </xdr:cNvPr>
        <xdr:cNvSpPr txBox="1">
          <a:spLocks noChangeArrowheads="1"/>
        </xdr:cNvSpPr>
      </xdr:nvSpPr>
      <xdr:spPr bwMode="auto">
        <a:xfrm>
          <a:off x="33056512" y="7908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38" name="Text Box 16">
          <a:extLst>
            <a:ext uri="{FF2B5EF4-FFF2-40B4-BE49-F238E27FC236}">
              <a16:creationId xmlns:a16="http://schemas.microsoft.com/office/drawing/2014/main" id="{11AEB69C-19E5-41E9-B4F3-AE71D3440CE3}"/>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39" name="Text Box 17">
          <a:extLst>
            <a:ext uri="{FF2B5EF4-FFF2-40B4-BE49-F238E27FC236}">
              <a16:creationId xmlns:a16="http://schemas.microsoft.com/office/drawing/2014/main" id="{DCB652EB-D1B5-4628-A342-195F200779E5}"/>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0" name="Text Box 18">
          <a:extLst>
            <a:ext uri="{FF2B5EF4-FFF2-40B4-BE49-F238E27FC236}">
              <a16:creationId xmlns:a16="http://schemas.microsoft.com/office/drawing/2014/main" id="{11AC822F-207F-4E9F-9D8E-963C36082109}"/>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1" name="Text Box 19">
          <a:extLst>
            <a:ext uri="{FF2B5EF4-FFF2-40B4-BE49-F238E27FC236}">
              <a16:creationId xmlns:a16="http://schemas.microsoft.com/office/drawing/2014/main" id="{53F93E81-E676-4AFA-BD82-5244FDB17EAA}"/>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2" name="Text Box 16">
          <a:extLst>
            <a:ext uri="{FF2B5EF4-FFF2-40B4-BE49-F238E27FC236}">
              <a16:creationId xmlns:a16="http://schemas.microsoft.com/office/drawing/2014/main" id="{03B9C702-5E15-4B95-AFEE-A7191D0DD37F}"/>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43" name="Text Box 15">
          <a:extLst>
            <a:ext uri="{FF2B5EF4-FFF2-40B4-BE49-F238E27FC236}">
              <a16:creationId xmlns:a16="http://schemas.microsoft.com/office/drawing/2014/main" id="{6FF4FB2B-7419-4CA3-A9C5-8CEF7473572B}"/>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44" name="Text Box 15">
          <a:extLst>
            <a:ext uri="{FF2B5EF4-FFF2-40B4-BE49-F238E27FC236}">
              <a16:creationId xmlns:a16="http://schemas.microsoft.com/office/drawing/2014/main" id="{EAEDEC05-A82C-4B3B-8FC1-7A878F46A60E}"/>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5" name="Text Box 16">
          <a:extLst>
            <a:ext uri="{FF2B5EF4-FFF2-40B4-BE49-F238E27FC236}">
              <a16:creationId xmlns:a16="http://schemas.microsoft.com/office/drawing/2014/main" id="{1F507640-83FC-41C4-A975-6003E6CF415C}"/>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6" name="Text Box 17">
          <a:extLst>
            <a:ext uri="{FF2B5EF4-FFF2-40B4-BE49-F238E27FC236}">
              <a16:creationId xmlns:a16="http://schemas.microsoft.com/office/drawing/2014/main" id="{8C8EBDA9-8351-4C05-A74B-182551C7CF1A}"/>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7" name="Text Box 18">
          <a:extLst>
            <a:ext uri="{FF2B5EF4-FFF2-40B4-BE49-F238E27FC236}">
              <a16:creationId xmlns:a16="http://schemas.microsoft.com/office/drawing/2014/main" id="{F4BCBA93-3583-49CC-86CA-D742E0343AA5}"/>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8" name="Text Box 19">
          <a:extLst>
            <a:ext uri="{FF2B5EF4-FFF2-40B4-BE49-F238E27FC236}">
              <a16:creationId xmlns:a16="http://schemas.microsoft.com/office/drawing/2014/main" id="{4A8FFDD8-6085-4D27-9957-04474E7A8B84}"/>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9" name="Text Box 16">
          <a:extLst>
            <a:ext uri="{FF2B5EF4-FFF2-40B4-BE49-F238E27FC236}">
              <a16:creationId xmlns:a16="http://schemas.microsoft.com/office/drawing/2014/main" id="{235C7687-C33D-48E0-8D27-03284CA2C41E}"/>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50" name="Text Box 17">
          <a:extLst>
            <a:ext uri="{FF2B5EF4-FFF2-40B4-BE49-F238E27FC236}">
              <a16:creationId xmlns:a16="http://schemas.microsoft.com/office/drawing/2014/main" id="{B0206E31-9501-4D6B-9BC0-AA06A37312C1}"/>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18</xdr:row>
      <xdr:rowOff>15875</xdr:rowOff>
    </xdr:from>
    <xdr:ext cx="95250" cy="171450"/>
    <xdr:sp macro="" textlink="">
      <xdr:nvSpPr>
        <xdr:cNvPr id="451" name="Text Box 18">
          <a:extLst>
            <a:ext uri="{FF2B5EF4-FFF2-40B4-BE49-F238E27FC236}">
              <a16:creationId xmlns:a16="http://schemas.microsoft.com/office/drawing/2014/main" id="{155EDFE9-8145-43EA-9283-CCBD36DB6EF7}"/>
            </a:ext>
          </a:extLst>
        </xdr:cNvPr>
        <xdr:cNvSpPr txBox="1">
          <a:spLocks noChangeArrowheads="1"/>
        </xdr:cNvSpPr>
      </xdr:nvSpPr>
      <xdr:spPr bwMode="auto">
        <a:xfrm>
          <a:off x="35386962" y="7908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52" name="Text Box 15">
          <a:extLst>
            <a:ext uri="{FF2B5EF4-FFF2-40B4-BE49-F238E27FC236}">
              <a16:creationId xmlns:a16="http://schemas.microsoft.com/office/drawing/2014/main" id="{7D9A0A51-3EB7-4B82-B249-A622FC8BA8A0}"/>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53" name="Text Box 15">
          <a:extLst>
            <a:ext uri="{FF2B5EF4-FFF2-40B4-BE49-F238E27FC236}">
              <a16:creationId xmlns:a16="http://schemas.microsoft.com/office/drawing/2014/main" id="{E5087745-BE6C-4C95-9879-43B395CD3FE1}"/>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54" name="Text Box 15">
          <a:extLst>
            <a:ext uri="{FF2B5EF4-FFF2-40B4-BE49-F238E27FC236}">
              <a16:creationId xmlns:a16="http://schemas.microsoft.com/office/drawing/2014/main" id="{140171EB-5AEC-4953-9AB4-1236DCD84861}"/>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55" name="Text Box 15">
          <a:extLst>
            <a:ext uri="{FF2B5EF4-FFF2-40B4-BE49-F238E27FC236}">
              <a16:creationId xmlns:a16="http://schemas.microsoft.com/office/drawing/2014/main" id="{F65D9DB0-89F4-434A-BCFC-6686086DB451}"/>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56" name="Text Box 15">
          <a:extLst>
            <a:ext uri="{FF2B5EF4-FFF2-40B4-BE49-F238E27FC236}">
              <a16:creationId xmlns:a16="http://schemas.microsoft.com/office/drawing/2014/main" id="{B9D77B0A-A2C6-448D-90AE-DF93BF7C6714}"/>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57" name="Text Box 15">
          <a:extLst>
            <a:ext uri="{FF2B5EF4-FFF2-40B4-BE49-F238E27FC236}">
              <a16:creationId xmlns:a16="http://schemas.microsoft.com/office/drawing/2014/main" id="{D3FCF619-E620-449D-8020-178C9234CFE4}"/>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58" name="Text Box 15">
          <a:extLst>
            <a:ext uri="{FF2B5EF4-FFF2-40B4-BE49-F238E27FC236}">
              <a16:creationId xmlns:a16="http://schemas.microsoft.com/office/drawing/2014/main" id="{13E0D3C1-DE51-439E-A0AA-DDAAADF41068}"/>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59" name="Text Box 15">
          <a:extLst>
            <a:ext uri="{FF2B5EF4-FFF2-40B4-BE49-F238E27FC236}">
              <a16:creationId xmlns:a16="http://schemas.microsoft.com/office/drawing/2014/main" id="{3FF5AC4D-056B-46A7-B4FE-8BBEA1C94483}"/>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60" name="Text Box 15">
          <a:extLst>
            <a:ext uri="{FF2B5EF4-FFF2-40B4-BE49-F238E27FC236}">
              <a16:creationId xmlns:a16="http://schemas.microsoft.com/office/drawing/2014/main" id="{F565FE54-DF8A-47B5-AF43-6CE9431A39F7}"/>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61" name="Text Box 15">
          <a:extLst>
            <a:ext uri="{FF2B5EF4-FFF2-40B4-BE49-F238E27FC236}">
              <a16:creationId xmlns:a16="http://schemas.microsoft.com/office/drawing/2014/main" id="{BA6D5EEF-E277-4209-8EDB-E0C9D6CE96B9}"/>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62" name="Text Box 15">
          <a:extLst>
            <a:ext uri="{FF2B5EF4-FFF2-40B4-BE49-F238E27FC236}">
              <a16:creationId xmlns:a16="http://schemas.microsoft.com/office/drawing/2014/main" id="{15518CDE-F0DE-44C1-B3C8-93B8EDCFE36A}"/>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63" name="Text Box 15">
          <a:extLst>
            <a:ext uri="{FF2B5EF4-FFF2-40B4-BE49-F238E27FC236}">
              <a16:creationId xmlns:a16="http://schemas.microsoft.com/office/drawing/2014/main" id="{01A8702C-7BD9-41FF-A35F-801F3329B6BF}"/>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64" name="Text Box 15">
          <a:extLst>
            <a:ext uri="{FF2B5EF4-FFF2-40B4-BE49-F238E27FC236}">
              <a16:creationId xmlns:a16="http://schemas.microsoft.com/office/drawing/2014/main" id="{0C7A0961-B09F-441A-AA27-D695D59309CB}"/>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65" name="Text Box 15">
          <a:extLst>
            <a:ext uri="{FF2B5EF4-FFF2-40B4-BE49-F238E27FC236}">
              <a16:creationId xmlns:a16="http://schemas.microsoft.com/office/drawing/2014/main" id="{B8485274-24D8-45A4-BA4F-E5DB58819E9D}"/>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6" name="Text Box 16">
          <a:extLst>
            <a:ext uri="{FF2B5EF4-FFF2-40B4-BE49-F238E27FC236}">
              <a16:creationId xmlns:a16="http://schemas.microsoft.com/office/drawing/2014/main" id="{865F255C-A9DF-402B-A7C4-DCBF6DA472D8}"/>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7" name="Text Box 17">
          <a:extLst>
            <a:ext uri="{FF2B5EF4-FFF2-40B4-BE49-F238E27FC236}">
              <a16:creationId xmlns:a16="http://schemas.microsoft.com/office/drawing/2014/main" id="{D14DEACC-6471-48B8-9DF4-6B401F89C18E}"/>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8" name="Text Box 18">
          <a:extLst>
            <a:ext uri="{FF2B5EF4-FFF2-40B4-BE49-F238E27FC236}">
              <a16:creationId xmlns:a16="http://schemas.microsoft.com/office/drawing/2014/main" id="{2DAA467D-5955-412C-8A46-A790A72E1E73}"/>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9" name="Text Box 19">
          <a:extLst>
            <a:ext uri="{FF2B5EF4-FFF2-40B4-BE49-F238E27FC236}">
              <a16:creationId xmlns:a16="http://schemas.microsoft.com/office/drawing/2014/main" id="{08EFC7BB-8552-4E55-9E21-BE3358167BB0}"/>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70" name="Text Box 16">
          <a:extLst>
            <a:ext uri="{FF2B5EF4-FFF2-40B4-BE49-F238E27FC236}">
              <a16:creationId xmlns:a16="http://schemas.microsoft.com/office/drawing/2014/main" id="{3D56F118-07D7-43B3-8D72-202088DA8FE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71" name="Text Box 17">
          <a:extLst>
            <a:ext uri="{FF2B5EF4-FFF2-40B4-BE49-F238E27FC236}">
              <a16:creationId xmlns:a16="http://schemas.microsoft.com/office/drawing/2014/main" id="{E9185300-FB18-436D-86C6-FA8A7C09F9D1}"/>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17</xdr:row>
      <xdr:rowOff>15875</xdr:rowOff>
    </xdr:from>
    <xdr:ext cx="95250" cy="171450"/>
    <xdr:sp macro="" textlink="">
      <xdr:nvSpPr>
        <xdr:cNvPr id="472" name="Text Box 18">
          <a:extLst>
            <a:ext uri="{FF2B5EF4-FFF2-40B4-BE49-F238E27FC236}">
              <a16:creationId xmlns:a16="http://schemas.microsoft.com/office/drawing/2014/main" id="{24227444-4BF7-4978-B3CD-A74306C238B9}"/>
            </a:ext>
          </a:extLst>
        </xdr:cNvPr>
        <xdr:cNvSpPr txBox="1">
          <a:spLocks noChangeArrowheads="1"/>
        </xdr:cNvSpPr>
      </xdr:nvSpPr>
      <xdr:spPr bwMode="auto">
        <a:xfrm>
          <a:off x="3305651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3" name="Text Box 16">
          <a:extLst>
            <a:ext uri="{FF2B5EF4-FFF2-40B4-BE49-F238E27FC236}">
              <a16:creationId xmlns:a16="http://schemas.microsoft.com/office/drawing/2014/main" id="{248D16DB-821C-4130-BAB2-7194C510C3B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4" name="Text Box 17">
          <a:extLst>
            <a:ext uri="{FF2B5EF4-FFF2-40B4-BE49-F238E27FC236}">
              <a16:creationId xmlns:a16="http://schemas.microsoft.com/office/drawing/2014/main" id="{C18C6438-6C2D-4573-85B6-D1A0BFBA7195}"/>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5" name="Text Box 18">
          <a:extLst>
            <a:ext uri="{FF2B5EF4-FFF2-40B4-BE49-F238E27FC236}">
              <a16:creationId xmlns:a16="http://schemas.microsoft.com/office/drawing/2014/main" id="{471BDD4C-A40A-4AA1-8FA4-8137811B0BE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6" name="Text Box 19">
          <a:extLst>
            <a:ext uri="{FF2B5EF4-FFF2-40B4-BE49-F238E27FC236}">
              <a16:creationId xmlns:a16="http://schemas.microsoft.com/office/drawing/2014/main" id="{E7758310-F852-41D7-880F-4DF9CE4A1D93}"/>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7" name="Text Box 16">
          <a:extLst>
            <a:ext uri="{FF2B5EF4-FFF2-40B4-BE49-F238E27FC236}">
              <a16:creationId xmlns:a16="http://schemas.microsoft.com/office/drawing/2014/main" id="{4B29A9D9-07E6-4EAF-8193-BFF1A0A2E0C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78" name="Text Box 15">
          <a:extLst>
            <a:ext uri="{FF2B5EF4-FFF2-40B4-BE49-F238E27FC236}">
              <a16:creationId xmlns:a16="http://schemas.microsoft.com/office/drawing/2014/main" id="{C93BF88B-B6E8-4017-9CDD-DB9A0D658B17}"/>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79" name="Text Box 15">
          <a:extLst>
            <a:ext uri="{FF2B5EF4-FFF2-40B4-BE49-F238E27FC236}">
              <a16:creationId xmlns:a16="http://schemas.microsoft.com/office/drawing/2014/main" id="{7F33620E-3F8F-45A3-8958-B2EC2636ABB2}"/>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0" name="Text Box 16">
          <a:extLst>
            <a:ext uri="{FF2B5EF4-FFF2-40B4-BE49-F238E27FC236}">
              <a16:creationId xmlns:a16="http://schemas.microsoft.com/office/drawing/2014/main" id="{5031D7F0-50A0-491A-B15C-DC21C5B50E5F}"/>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1" name="Text Box 17">
          <a:extLst>
            <a:ext uri="{FF2B5EF4-FFF2-40B4-BE49-F238E27FC236}">
              <a16:creationId xmlns:a16="http://schemas.microsoft.com/office/drawing/2014/main" id="{308C0E6B-FD9F-49E3-8B4F-344EA7E27F44}"/>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2" name="Text Box 18">
          <a:extLst>
            <a:ext uri="{FF2B5EF4-FFF2-40B4-BE49-F238E27FC236}">
              <a16:creationId xmlns:a16="http://schemas.microsoft.com/office/drawing/2014/main" id="{A8AE5567-8682-4146-80CE-FB2EDAB432DF}"/>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3" name="Text Box 19">
          <a:extLst>
            <a:ext uri="{FF2B5EF4-FFF2-40B4-BE49-F238E27FC236}">
              <a16:creationId xmlns:a16="http://schemas.microsoft.com/office/drawing/2014/main" id="{46D46F7C-D284-4A6A-B1EF-59B62AA68138}"/>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4" name="Text Box 16">
          <a:extLst>
            <a:ext uri="{FF2B5EF4-FFF2-40B4-BE49-F238E27FC236}">
              <a16:creationId xmlns:a16="http://schemas.microsoft.com/office/drawing/2014/main" id="{B641DB52-AC6C-4613-AE16-55FC73F2B760}"/>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5" name="Text Box 17">
          <a:extLst>
            <a:ext uri="{FF2B5EF4-FFF2-40B4-BE49-F238E27FC236}">
              <a16:creationId xmlns:a16="http://schemas.microsoft.com/office/drawing/2014/main" id="{FDF383EB-85E7-43B7-BB7A-51C5354D695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17</xdr:row>
      <xdr:rowOff>15875</xdr:rowOff>
    </xdr:from>
    <xdr:ext cx="95250" cy="171450"/>
    <xdr:sp macro="" textlink="">
      <xdr:nvSpPr>
        <xdr:cNvPr id="486" name="Text Box 18">
          <a:extLst>
            <a:ext uri="{FF2B5EF4-FFF2-40B4-BE49-F238E27FC236}">
              <a16:creationId xmlns:a16="http://schemas.microsoft.com/office/drawing/2014/main" id="{6B20C356-0ECD-4844-81DE-81238498F693}"/>
            </a:ext>
          </a:extLst>
        </xdr:cNvPr>
        <xdr:cNvSpPr txBox="1">
          <a:spLocks noChangeArrowheads="1"/>
        </xdr:cNvSpPr>
      </xdr:nvSpPr>
      <xdr:spPr bwMode="auto">
        <a:xfrm>
          <a:off x="3538696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87" name="Text Box 15">
          <a:extLst>
            <a:ext uri="{FF2B5EF4-FFF2-40B4-BE49-F238E27FC236}">
              <a16:creationId xmlns:a16="http://schemas.microsoft.com/office/drawing/2014/main" id="{92E728F0-C28F-4433-9898-2C920281FE6C}"/>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488" name="Text Box 15">
          <a:extLst>
            <a:ext uri="{FF2B5EF4-FFF2-40B4-BE49-F238E27FC236}">
              <a16:creationId xmlns:a16="http://schemas.microsoft.com/office/drawing/2014/main" id="{8D70F393-2905-4087-ADBD-9D45E4868AE9}"/>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89" name="Text Box 15">
          <a:extLst>
            <a:ext uri="{FF2B5EF4-FFF2-40B4-BE49-F238E27FC236}">
              <a16:creationId xmlns:a16="http://schemas.microsoft.com/office/drawing/2014/main" id="{B28E216F-A919-43AF-987F-CF9669852F23}"/>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90" name="Text Box 15">
          <a:extLst>
            <a:ext uri="{FF2B5EF4-FFF2-40B4-BE49-F238E27FC236}">
              <a16:creationId xmlns:a16="http://schemas.microsoft.com/office/drawing/2014/main" id="{CA8F7DFD-CCC7-4DCC-A6C1-7DD1B7BBDF58}"/>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91" name="Text Box 15">
          <a:extLst>
            <a:ext uri="{FF2B5EF4-FFF2-40B4-BE49-F238E27FC236}">
              <a16:creationId xmlns:a16="http://schemas.microsoft.com/office/drawing/2014/main" id="{C78B6239-CE56-47CE-9B42-EF4327636DB3}"/>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492" name="Text Box 15">
          <a:extLst>
            <a:ext uri="{FF2B5EF4-FFF2-40B4-BE49-F238E27FC236}">
              <a16:creationId xmlns:a16="http://schemas.microsoft.com/office/drawing/2014/main" id="{B246DF22-2AD5-429C-B43F-7685A74190AC}"/>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93" name="Text Box 15">
          <a:extLst>
            <a:ext uri="{FF2B5EF4-FFF2-40B4-BE49-F238E27FC236}">
              <a16:creationId xmlns:a16="http://schemas.microsoft.com/office/drawing/2014/main" id="{C3617579-F57B-47E6-92B9-DB9F69FD5C8F}"/>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94" name="Text Box 15">
          <a:extLst>
            <a:ext uri="{FF2B5EF4-FFF2-40B4-BE49-F238E27FC236}">
              <a16:creationId xmlns:a16="http://schemas.microsoft.com/office/drawing/2014/main" id="{12EAE775-1CE6-43A9-996C-6C5BC3A34931}"/>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95" name="Text Box 15">
          <a:extLst>
            <a:ext uri="{FF2B5EF4-FFF2-40B4-BE49-F238E27FC236}">
              <a16:creationId xmlns:a16="http://schemas.microsoft.com/office/drawing/2014/main" id="{FECB2838-BEF4-439A-9D55-7A5D86ECA909}"/>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496" name="Text Box 15">
          <a:extLst>
            <a:ext uri="{FF2B5EF4-FFF2-40B4-BE49-F238E27FC236}">
              <a16:creationId xmlns:a16="http://schemas.microsoft.com/office/drawing/2014/main" id="{2CC16DED-7F5A-41FD-BCF7-6BF5CA2ABE12}"/>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97" name="Text Box 15">
          <a:extLst>
            <a:ext uri="{FF2B5EF4-FFF2-40B4-BE49-F238E27FC236}">
              <a16:creationId xmlns:a16="http://schemas.microsoft.com/office/drawing/2014/main" id="{50FB12C5-2575-42E9-9DBA-140EB425C60A}"/>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98" name="Text Box 15">
          <a:extLst>
            <a:ext uri="{FF2B5EF4-FFF2-40B4-BE49-F238E27FC236}">
              <a16:creationId xmlns:a16="http://schemas.microsoft.com/office/drawing/2014/main" id="{0385056E-29A6-43C0-9835-F57647A7B028}"/>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99" name="Text Box 15">
          <a:extLst>
            <a:ext uri="{FF2B5EF4-FFF2-40B4-BE49-F238E27FC236}">
              <a16:creationId xmlns:a16="http://schemas.microsoft.com/office/drawing/2014/main" id="{45CDE912-AB60-48D4-A0C7-31D544E846A3}"/>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500" name="Text Box 15">
          <a:extLst>
            <a:ext uri="{FF2B5EF4-FFF2-40B4-BE49-F238E27FC236}">
              <a16:creationId xmlns:a16="http://schemas.microsoft.com/office/drawing/2014/main" id="{0A63777C-F3B4-43C3-826A-64650AE2202E}"/>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1" name="Text Box 16">
          <a:extLst>
            <a:ext uri="{FF2B5EF4-FFF2-40B4-BE49-F238E27FC236}">
              <a16:creationId xmlns:a16="http://schemas.microsoft.com/office/drawing/2014/main" id="{474CA3D9-C079-4195-AAD0-B5D16236FEAA}"/>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2" name="Text Box 17">
          <a:extLst>
            <a:ext uri="{FF2B5EF4-FFF2-40B4-BE49-F238E27FC236}">
              <a16:creationId xmlns:a16="http://schemas.microsoft.com/office/drawing/2014/main" id="{A32DECC6-B35A-4DFB-8E5C-2386A335A5F0}"/>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3" name="Text Box 18">
          <a:extLst>
            <a:ext uri="{FF2B5EF4-FFF2-40B4-BE49-F238E27FC236}">
              <a16:creationId xmlns:a16="http://schemas.microsoft.com/office/drawing/2014/main" id="{80C8C418-88BA-47E7-AEC5-550E0DDF064C}"/>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4" name="Text Box 19">
          <a:extLst>
            <a:ext uri="{FF2B5EF4-FFF2-40B4-BE49-F238E27FC236}">
              <a16:creationId xmlns:a16="http://schemas.microsoft.com/office/drawing/2014/main" id="{04D272D4-9D02-4F40-9D75-159AAA482726}"/>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5" name="Text Box 16">
          <a:extLst>
            <a:ext uri="{FF2B5EF4-FFF2-40B4-BE49-F238E27FC236}">
              <a16:creationId xmlns:a16="http://schemas.microsoft.com/office/drawing/2014/main" id="{F786E798-C59B-4071-ACF1-751A446DD807}"/>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6" name="Text Box 17">
          <a:extLst>
            <a:ext uri="{FF2B5EF4-FFF2-40B4-BE49-F238E27FC236}">
              <a16:creationId xmlns:a16="http://schemas.microsoft.com/office/drawing/2014/main" id="{FE945C8E-FE62-450F-AE87-203B9B437073}"/>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16</xdr:row>
      <xdr:rowOff>15875</xdr:rowOff>
    </xdr:from>
    <xdr:ext cx="95250" cy="171450"/>
    <xdr:sp macro="" textlink="">
      <xdr:nvSpPr>
        <xdr:cNvPr id="507" name="Text Box 18">
          <a:extLst>
            <a:ext uri="{FF2B5EF4-FFF2-40B4-BE49-F238E27FC236}">
              <a16:creationId xmlns:a16="http://schemas.microsoft.com/office/drawing/2014/main" id="{8CE0675E-7860-4A36-ABC6-F11928167106}"/>
            </a:ext>
          </a:extLst>
        </xdr:cNvPr>
        <xdr:cNvSpPr txBox="1">
          <a:spLocks noChangeArrowheads="1"/>
        </xdr:cNvSpPr>
      </xdr:nvSpPr>
      <xdr:spPr bwMode="auto">
        <a:xfrm>
          <a:off x="33056512" y="6905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08" name="Text Box 16">
          <a:extLst>
            <a:ext uri="{FF2B5EF4-FFF2-40B4-BE49-F238E27FC236}">
              <a16:creationId xmlns:a16="http://schemas.microsoft.com/office/drawing/2014/main" id="{B1ACBB90-F43F-4CB5-BDAD-0C42F2CD102F}"/>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09" name="Text Box 17">
          <a:extLst>
            <a:ext uri="{FF2B5EF4-FFF2-40B4-BE49-F238E27FC236}">
              <a16:creationId xmlns:a16="http://schemas.microsoft.com/office/drawing/2014/main" id="{AE5C751E-4062-472D-979E-6E7FD8ECE924}"/>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0" name="Text Box 18">
          <a:extLst>
            <a:ext uri="{FF2B5EF4-FFF2-40B4-BE49-F238E27FC236}">
              <a16:creationId xmlns:a16="http://schemas.microsoft.com/office/drawing/2014/main" id="{C0500E69-385D-494B-BDF0-2421AA226B0C}"/>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1" name="Text Box 19">
          <a:extLst>
            <a:ext uri="{FF2B5EF4-FFF2-40B4-BE49-F238E27FC236}">
              <a16:creationId xmlns:a16="http://schemas.microsoft.com/office/drawing/2014/main" id="{1774A743-3E66-4A63-8721-385623C3D3EB}"/>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2" name="Text Box 16">
          <a:extLst>
            <a:ext uri="{FF2B5EF4-FFF2-40B4-BE49-F238E27FC236}">
              <a16:creationId xmlns:a16="http://schemas.microsoft.com/office/drawing/2014/main" id="{A15331D6-D500-4F35-8CA1-AEC60758408A}"/>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13" name="Text Box 15">
          <a:extLst>
            <a:ext uri="{FF2B5EF4-FFF2-40B4-BE49-F238E27FC236}">
              <a16:creationId xmlns:a16="http://schemas.microsoft.com/office/drawing/2014/main" id="{8F227626-31E6-48B8-AD17-E395148AF77F}"/>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4" name="Text Box 16">
          <a:extLst>
            <a:ext uri="{FF2B5EF4-FFF2-40B4-BE49-F238E27FC236}">
              <a16:creationId xmlns:a16="http://schemas.microsoft.com/office/drawing/2014/main" id="{F5E53102-3231-47FE-BBB1-916AD538F4C8}"/>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5" name="Text Box 17">
          <a:extLst>
            <a:ext uri="{FF2B5EF4-FFF2-40B4-BE49-F238E27FC236}">
              <a16:creationId xmlns:a16="http://schemas.microsoft.com/office/drawing/2014/main" id="{42F7CD38-0DEF-48C4-98E0-CF0359870090}"/>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6" name="Text Box 18">
          <a:extLst>
            <a:ext uri="{FF2B5EF4-FFF2-40B4-BE49-F238E27FC236}">
              <a16:creationId xmlns:a16="http://schemas.microsoft.com/office/drawing/2014/main" id="{983A0F0B-E946-4735-B754-99157343F665}"/>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7" name="Text Box 19">
          <a:extLst>
            <a:ext uri="{FF2B5EF4-FFF2-40B4-BE49-F238E27FC236}">
              <a16:creationId xmlns:a16="http://schemas.microsoft.com/office/drawing/2014/main" id="{A27E4F17-8E0C-4F6E-8E77-4C01BB569873}"/>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8" name="Text Box 16">
          <a:extLst>
            <a:ext uri="{FF2B5EF4-FFF2-40B4-BE49-F238E27FC236}">
              <a16:creationId xmlns:a16="http://schemas.microsoft.com/office/drawing/2014/main" id="{B3D1D0AB-626D-40C8-9219-DA6669246BDA}"/>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9" name="Text Box 17">
          <a:extLst>
            <a:ext uri="{FF2B5EF4-FFF2-40B4-BE49-F238E27FC236}">
              <a16:creationId xmlns:a16="http://schemas.microsoft.com/office/drawing/2014/main" id="{2496C1A0-E16A-48CA-8A87-EA976C688B52}"/>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16</xdr:row>
      <xdr:rowOff>15875</xdr:rowOff>
    </xdr:from>
    <xdr:ext cx="95250" cy="171450"/>
    <xdr:sp macro="" textlink="">
      <xdr:nvSpPr>
        <xdr:cNvPr id="520" name="Text Box 18">
          <a:extLst>
            <a:ext uri="{FF2B5EF4-FFF2-40B4-BE49-F238E27FC236}">
              <a16:creationId xmlns:a16="http://schemas.microsoft.com/office/drawing/2014/main" id="{4BBEDBAF-A01F-43C0-988B-44B953F7A135}"/>
            </a:ext>
          </a:extLst>
        </xdr:cNvPr>
        <xdr:cNvSpPr txBox="1">
          <a:spLocks noChangeArrowheads="1"/>
        </xdr:cNvSpPr>
      </xdr:nvSpPr>
      <xdr:spPr bwMode="auto">
        <a:xfrm>
          <a:off x="35386962" y="6905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1" name="Text Box 15">
          <a:extLst>
            <a:ext uri="{FF2B5EF4-FFF2-40B4-BE49-F238E27FC236}">
              <a16:creationId xmlns:a16="http://schemas.microsoft.com/office/drawing/2014/main" id="{BC6AF787-8231-43EB-BD21-86DB911FC79D}"/>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22" name="Text Box 15">
          <a:extLst>
            <a:ext uri="{FF2B5EF4-FFF2-40B4-BE49-F238E27FC236}">
              <a16:creationId xmlns:a16="http://schemas.microsoft.com/office/drawing/2014/main" id="{22DC3915-D27D-44B6-BC0E-70E56DCC6BB8}"/>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3" name="Text Box 15">
          <a:extLst>
            <a:ext uri="{FF2B5EF4-FFF2-40B4-BE49-F238E27FC236}">
              <a16:creationId xmlns:a16="http://schemas.microsoft.com/office/drawing/2014/main" id="{BC2489EE-41AB-4F91-9A4C-60CADD7BCFD3}"/>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24" name="Text Box 15">
          <a:extLst>
            <a:ext uri="{FF2B5EF4-FFF2-40B4-BE49-F238E27FC236}">
              <a16:creationId xmlns:a16="http://schemas.microsoft.com/office/drawing/2014/main" id="{7FF0CFAE-6213-45FC-A9EE-7A5112F9CDF3}"/>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5" name="Text Box 15">
          <a:extLst>
            <a:ext uri="{FF2B5EF4-FFF2-40B4-BE49-F238E27FC236}">
              <a16:creationId xmlns:a16="http://schemas.microsoft.com/office/drawing/2014/main" id="{A910335C-424C-4F7F-978C-ED873C7C0CF2}"/>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26" name="Text Box 15">
          <a:extLst>
            <a:ext uri="{FF2B5EF4-FFF2-40B4-BE49-F238E27FC236}">
              <a16:creationId xmlns:a16="http://schemas.microsoft.com/office/drawing/2014/main" id="{00EA41F7-6740-4E7B-A697-E13564ECC080}"/>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7" name="Text Box 15">
          <a:extLst>
            <a:ext uri="{FF2B5EF4-FFF2-40B4-BE49-F238E27FC236}">
              <a16:creationId xmlns:a16="http://schemas.microsoft.com/office/drawing/2014/main" id="{AA240DEF-B77F-4750-9993-2F6E8E40D6B3}"/>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28" name="Text Box 16">
          <a:extLst>
            <a:ext uri="{FF2B5EF4-FFF2-40B4-BE49-F238E27FC236}">
              <a16:creationId xmlns:a16="http://schemas.microsoft.com/office/drawing/2014/main" id="{B8612402-CF81-458B-899C-A06380C54A39}"/>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29" name="Text Box 17">
          <a:extLst>
            <a:ext uri="{FF2B5EF4-FFF2-40B4-BE49-F238E27FC236}">
              <a16:creationId xmlns:a16="http://schemas.microsoft.com/office/drawing/2014/main" id="{DC00A07E-DA71-43B2-8649-C53915631B6D}"/>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0" name="Text Box 18">
          <a:extLst>
            <a:ext uri="{FF2B5EF4-FFF2-40B4-BE49-F238E27FC236}">
              <a16:creationId xmlns:a16="http://schemas.microsoft.com/office/drawing/2014/main" id="{467472E8-7964-418E-86AE-54ECF80D307D}"/>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1" name="Text Box 19">
          <a:extLst>
            <a:ext uri="{FF2B5EF4-FFF2-40B4-BE49-F238E27FC236}">
              <a16:creationId xmlns:a16="http://schemas.microsoft.com/office/drawing/2014/main" id="{16A37167-A068-4D04-9FD7-A8DB7978D2FE}"/>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32" name="Text Box 15">
          <a:extLst>
            <a:ext uri="{FF2B5EF4-FFF2-40B4-BE49-F238E27FC236}">
              <a16:creationId xmlns:a16="http://schemas.microsoft.com/office/drawing/2014/main" id="{7C4B12F6-998E-4D62-9D1A-A667E3E7A4B1}"/>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3" name="Text Box 16">
          <a:extLst>
            <a:ext uri="{FF2B5EF4-FFF2-40B4-BE49-F238E27FC236}">
              <a16:creationId xmlns:a16="http://schemas.microsoft.com/office/drawing/2014/main" id="{61B675BD-B54F-433E-8562-2FF08CA47939}"/>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4" name="Text Box 17">
          <a:extLst>
            <a:ext uri="{FF2B5EF4-FFF2-40B4-BE49-F238E27FC236}">
              <a16:creationId xmlns:a16="http://schemas.microsoft.com/office/drawing/2014/main" id="{4B9AE87C-9819-4185-986C-ECB1AF41FA9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535" name="Text Box 18">
          <a:extLst>
            <a:ext uri="{FF2B5EF4-FFF2-40B4-BE49-F238E27FC236}">
              <a16:creationId xmlns:a16="http://schemas.microsoft.com/office/drawing/2014/main" id="{ACDB4C88-D097-4DA7-967C-57AF0547AAD7}"/>
            </a:ext>
          </a:extLst>
        </xdr:cNvPr>
        <xdr:cNvSpPr txBox="1">
          <a:spLocks noChangeArrowheads="1"/>
        </xdr:cNvSpPr>
      </xdr:nvSpPr>
      <xdr:spPr bwMode="auto">
        <a:xfrm>
          <a:off x="33056512"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536" name="Text Box 15">
          <a:extLst>
            <a:ext uri="{FF2B5EF4-FFF2-40B4-BE49-F238E27FC236}">
              <a16:creationId xmlns:a16="http://schemas.microsoft.com/office/drawing/2014/main" id="{BFBFDE31-538F-438C-8529-51F3053F2ACC}"/>
            </a:ext>
          </a:extLst>
        </xdr:cNvPr>
        <xdr:cNvSpPr txBox="1">
          <a:spLocks noChangeArrowheads="1"/>
        </xdr:cNvSpPr>
      </xdr:nvSpPr>
      <xdr:spPr bwMode="auto">
        <a:xfrm>
          <a:off x="33054925" y="11401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37" name="Text Box 16">
          <a:extLst>
            <a:ext uri="{FF2B5EF4-FFF2-40B4-BE49-F238E27FC236}">
              <a16:creationId xmlns:a16="http://schemas.microsoft.com/office/drawing/2014/main" id="{3AE8356D-2BB9-42A8-9AA1-A61976B98E25}"/>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38" name="Text Box 17">
          <a:extLst>
            <a:ext uri="{FF2B5EF4-FFF2-40B4-BE49-F238E27FC236}">
              <a16:creationId xmlns:a16="http://schemas.microsoft.com/office/drawing/2014/main" id="{A3CF375D-707C-4CCD-BC46-59122EDF047D}"/>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39" name="Text Box 18">
          <a:extLst>
            <a:ext uri="{FF2B5EF4-FFF2-40B4-BE49-F238E27FC236}">
              <a16:creationId xmlns:a16="http://schemas.microsoft.com/office/drawing/2014/main" id="{F4A43C6F-03B8-44B0-8B40-6A8C1D4129C6}"/>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40" name="Text Box 19">
          <a:extLst>
            <a:ext uri="{FF2B5EF4-FFF2-40B4-BE49-F238E27FC236}">
              <a16:creationId xmlns:a16="http://schemas.microsoft.com/office/drawing/2014/main" id="{4E051B6F-27C2-437A-B777-B7A6EDB5F109}"/>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41" name="Text Box 16">
          <a:extLst>
            <a:ext uri="{FF2B5EF4-FFF2-40B4-BE49-F238E27FC236}">
              <a16:creationId xmlns:a16="http://schemas.microsoft.com/office/drawing/2014/main" id="{9D130F63-B8C3-4BC0-AADB-7231A631B49E}"/>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42" name="Text Box 15">
          <a:extLst>
            <a:ext uri="{FF2B5EF4-FFF2-40B4-BE49-F238E27FC236}">
              <a16:creationId xmlns:a16="http://schemas.microsoft.com/office/drawing/2014/main" id="{5435C6AF-0B57-4C4A-97F4-94AE00D6674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3" name="Text Box 16">
          <a:extLst>
            <a:ext uri="{FF2B5EF4-FFF2-40B4-BE49-F238E27FC236}">
              <a16:creationId xmlns:a16="http://schemas.microsoft.com/office/drawing/2014/main" id="{86A01F89-E52D-450F-A744-1E7072E6C88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4" name="Text Box 17">
          <a:extLst>
            <a:ext uri="{FF2B5EF4-FFF2-40B4-BE49-F238E27FC236}">
              <a16:creationId xmlns:a16="http://schemas.microsoft.com/office/drawing/2014/main" id="{235D249E-4235-44C6-8955-411CBCC536D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5" name="Text Box 18">
          <a:extLst>
            <a:ext uri="{FF2B5EF4-FFF2-40B4-BE49-F238E27FC236}">
              <a16:creationId xmlns:a16="http://schemas.microsoft.com/office/drawing/2014/main" id="{0C4C70A5-A7CB-4E9B-9948-B2D91C15732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6" name="Text Box 19">
          <a:extLst>
            <a:ext uri="{FF2B5EF4-FFF2-40B4-BE49-F238E27FC236}">
              <a16:creationId xmlns:a16="http://schemas.microsoft.com/office/drawing/2014/main" id="{E4B5E80B-227D-4204-9973-C8B4449277CE}"/>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547" name="Text Box 15">
          <a:extLst>
            <a:ext uri="{FF2B5EF4-FFF2-40B4-BE49-F238E27FC236}">
              <a16:creationId xmlns:a16="http://schemas.microsoft.com/office/drawing/2014/main" id="{F70FB473-FA7B-49C0-9F93-EE7DFFC9698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8" name="Text Box 16">
          <a:extLst>
            <a:ext uri="{FF2B5EF4-FFF2-40B4-BE49-F238E27FC236}">
              <a16:creationId xmlns:a16="http://schemas.microsoft.com/office/drawing/2014/main" id="{57874773-DED9-48B1-B6F2-EBBD0EB684F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9" name="Text Box 17">
          <a:extLst>
            <a:ext uri="{FF2B5EF4-FFF2-40B4-BE49-F238E27FC236}">
              <a16:creationId xmlns:a16="http://schemas.microsoft.com/office/drawing/2014/main" id="{103E2203-FEC9-49DD-9E4D-7F6CA7DB18F9}"/>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550" name="Text Box 18">
          <a:extLst>
            <a:ext uri="{FF2B5EF4-FFF2-40B4-BE49-F238E27FC236}">
              <a16:creationId xmlns:a16="http://schemas.microsoft.com/office/drawing/2014/main" id="{F0DB8B5C-C831-4CB4-AAAC-7DC362D628E4}"/>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551" name="Text Box 15">
          <a:extLst>
            <a:ext uri="{FF2B5EF4-FFF2-40B4-BE49-F238E27FC236}">
              <a16:creationId xmlns:a16="http://schemas.microsoft.com/office/drawing/2014/main" id="{E6A5071D-8931-4EA1-A94E-03B84ECC6B99}"/>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2" name="Text Box 16">
          <a:extLst>
            <a:ext uri="{FF2B5EF4-FFF2-40B4-BE49-F238E27FC236}">
              <a16:creationId xmlns:a16="http://schemas.microsoft.com/office/drawing/2014/main" id="{3233C75C-E34C-4C29-92CC-2E1DAA41615C}"/>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3" name="Text Box 17">
          <a:extLst>
            <a:ext uri="{FF2B5EF4-FFF2-40B4-BE49-F238E27FC236}">
              <a16:creationId xmlns:a16="http://schemas.microsoft.com/office/drawing/2014/main" id="{40662198-47B3-4FFD-89C4-6D54E14003DB}"/>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4" name="Text Box 18">
          <a:extLst>
            <a:ext uri="{FF2B5EF4-FFF2-40B4-BE49-F238E27FC236}">
              <a16:creationId xmlns:a16="http://schemas.microsoft.com/office/drawing/2014/main" id="{0DC55BE5-7DAB-4246-A889-3F9227FA1C65}"/>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5" name="Text Box 19">
          <a:extLst>
            <a:ext uri="{FF2B5EF4-FFF2-40B4-BE49-F238E27FC236}">
              <a16:creationId xmlns:a16="http://schemas.microsoft.com/office/drawing/2014/main" id="{DC5859B1-AEF1-465B-B0EA-C5D2C38C1677}"/>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6" name="Text Box 16">
          <a:extLst>
            <a:ext uri="{FF2B5EF4-FFF2-40B4-BE49-F238E27FC236}">
              <a16:creationId xmlns:a16="http://schemas.microsoft.com/office/drawing/2014/main" id="{C3764913-163E-4731-8D3F-2AB544089E9F}"/>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57" name="Text Box 15">
          <a:extLst>
            <a:ext uri="{FF2B5EF4-FFF2-40B4-BE49-F238E27FC236}">
              <a16:creationId xmlns:a16="http://schemas.microsoft.com/office/drawing/2014/main" id="{347686F4-E0D7-4237-B54C-4E884B388B3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58" name="Text Box 15">
          <a:extLst>
            <a:ext uri="{FF2B5EF4-FFF2-40B4-BE49-F238E27FC236}">
              <a16:creationId xmlns:a16="http://schemas.microsoft.com/office/drawing/2014/main" id="{3636A8E3-8B08-4B9F-ABD7-BC6AA0B4E23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559" name="Text Box 15">
          <a:extLst>
            <a:ext uri="{FF2B5EF4-FFF2-40B4-BE49-F238E27FC236}">
              <a16:creationId xmlns:a16="http://schemas.microsoft.com/office/drawing/2014/main" id="{468D0FF1-3E29-4CB1-9CB8-D148352FFD6E}"/>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60" name="Text Box 15">
          <a:extLst>
            <a:ext uri="{FF2B5EF4-FFF2-40B4-BE49-F238E27FC236}">
              <a16:creationId xmlns:a16="http://schemas.microsoft.com/office/drawing/2014/main" id="{A41F3F63-D9BE-4FD8-8F41-0DE915991495}"/>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61" name="Text Box 15">
          <a:extLst>
            <a:ext uri="{FF2B5EF4-FFF2-40B4-BE49-F238E27FC236}">
              <a16:creationId xmlns:a16="http://schemas.microsoft.com/office/drawing/2014/main" id="{1B148B0A-FC76-47F1-BFCD-C82721EEFDB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562" name="Text Box 15">
          <a:extLst>
            <a:ext uri="{FF2B5EF4-FFF2-40B4-BE49-F238E27FC236}">
              <a16:creationId xmlns:a16="http://schemas.microsoft.com/office/drawing/2014/main" id="{B6CEA2EF-4AEC-426A-84A1-295F2BE6952C}"/>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3" name="Text Box 16">
          <a:extLst>
            <a:ext uri="{FF2B5EF4-FFF2-40B4-BE49-F238E27FC236}">
              <a16:creationId xmlns:a16="http://schemas.microsoft.com/office/drawing/2014/main" id="{2B587DFB-CD50-4F08-9712-7004E97B05F2}"/>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4" name="Text Box 17">
          <a:extLst>
            <a:ext uri="{FF2B5EF4-FFF2-40B4-BE49-F238E27FC236}">
              <a16:creationId xmlns:a16="http://schemas.microsoft.com/office/drawing/2014/main" id="{FE3371EC-02E3-4F27-B0DC-D12FFF87E730}"/>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5" name="Text Box 18">
          <a:extLst>
            <a:ext uri="{FF2B5EF4-FFF2-40B4-BE49-F238E27FC236}">
              <a16:creationId xmlns:a16="http://schemas.microsoft.com/office/drawing/2014/main" id="{B86B34F8-A4CF-4833-A4F9-4A7F937D4659}"/>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6" name="Text Box 19">
          <a:extLst>
            <a:ext uri="{FF2B5EF4-FFF2-40B4-BE49-F238E27FC236}">
              <a16:creationId xmlns:a16="http://schemas.microsoft.com/office/drawing/2014/main" id="{24B7B864-2EC1-4815-A304-E16DD98E603F}"/>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7" name="Text Box 16">
          <a:extLst>
            <a:ext uri="{FF2B5EF4-FFF2-40B4-BE49-F238E27FC236}">
              <a16:creationId xmlns:a16="http://schemas.microsoft.com/office/drawing/2014/main" id="{ACC2987F-D125-4B71-8133-DE89F35C0900}"/>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8" name="Text Box 17">
          <a:extLst>
            <a:ext uri="{FF2B5EF4-FFF2-40B4-BE49-F238E27FC236}">
              <a16:creationId xmlns:a16="http://schemas.microsoft.com/office/drawing/2014/main" id="{AD7B591E-2910-49C1-9DD2-BF0DDF8F1025}"/>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569" name="Text Box 18">
          <a:extLst>
            <a:ext uri="{FF2B5EF4-FFF2-40B4-BE49-F238E27FC236}">
              <a16:creationId xmlns:a16="http://schemas.microsoft.com/office/drawing/2014/main" id="{2DEDE306-9A30-4273-9FC7-58F247D763F7}"/>
            </a:ext>
          </a:extLst>
        </xdr:cNvPr>
        <xdr:cNvSpPr txBox="1">
          <a:spLocks noChangeArrowheads="1"/>
        </xdr:cNvSpPr>
      </xdr:nvSpPr>
      <xdr:spPr bwMode="auto">
        <a:xfrm>
          <a:off x="33056512"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70" name="Text Box 15">
          <a:extLst>
            <a:ext uri="{FF2B5EF4-FFF2-40B4-BE49-F238E27FC236}">
              <a16:creationId xmlns:a16="http://schemas.microsoft.com/office/drawing/2014/main" id="{5B28626C-AB0F-4773-BBD0-D3CC125B02F5}"/>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71" name="Text Box 15">
          <a:extLst>
            <a:ext uri="{FF2B5EF4-FFF2-40B4-BE49-F238E27FC236}">
              <a16:creationId xmlns:a16="http://schemas.microsoft.com/office/drawing/2014/main" id="{4B1EA835-5680-4E61-A87D-0DD27EE5CD3A}"/>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572" name="Text Box 15">
          <a:extLst>
            <a:ext uri="{FF2B5EF4-FFF2-40B4-BE49-F238E27FC236}">
              <a16:creationId xmlns:a16="http://schemas.microsoft.com/office/drawing/2014/main" id="{A0555C05-4991-42D5-BAEC-7884BFBE395B}"/>
            </a:ext>
          </a:extLst>
        </xdr:cNvPr>
        <xdr:cNvSpPr txBox="1">
          <a:spLocks noChangeArrowheads="1"/>
        </xdr:cNvSpPr>
      </xdr:nvSpPr>
      <xdr:spPr bwMode="auto">
        <a:xfrm>
          <a:off x="3305492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73" name="Text Box 15">
          <a:extLst>
            <a:ext uri="{FF2B5EF4-FFF2-40B4-BE49-F238E27FC236}">
              <a16:creationId xmlns:a16="http://schemas.microsoft.com/office/drawing/2014/main" id="{5225C7BB-E55F-48CD-8289-FBF64AF06545}"/>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4" name="Text Box 16">
          <a:extLst>
            <a:ext uri="{FF2B5EF4-FFF2-40B4-BE49-F238E27FC236}">
              <a16:creationId xmlns:a16="http://schemas.microsoft.com/office/drawing/2014/main" id="{3ABB9E33-F935-4374-B0D7-585A84444742}"/>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5" name="Text Box 17">
          <a:extLst>
            <a:ext uri="{FF2B5EF4-FFF2-40B4-BE49-F238E27FC236}">
              <a16:creationId xmlns:a16="http://schemas.microsoft.com/office/drawing/2014/main" id="{10588949-5BBB-4697-BEED-5ECDB2DA4690}"/>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6" name="Text Box 18">
          <a:extLst>
            <a:ext uri="{FF2B5EF4-FFF2-40B4-BE49-F238E27FC236}">
              <a16:creationId xmlns:a16="http://schemas.microsoft.com/office/drawing/2014/main" id="{C9693BA3-9581-483B-B2CA-24405FF9616B}"/>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7" name="Text Box 19">
          <a:extLst>
            <a:ext uri="{FF2B5EF4-FFF2-40B4-BE49-F238E27FC236}">
              <a16:creationId xmlns:a16="http://schemas.microsoft.com/office/drawing/2014/main" id="{1D624129-1781-4BAF-8FBA-381CC53703A6}"/>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8" name="Text Box 16">
          <a:extLst>
            <a:ext uri="{FF2B5EF4-FFF2-40B4-BE49-F238E27FC236}">
              <a16:creationId xmlns:a16="http://schemas.microsoft.com/office/drawing/2014/main" id="{20237020-F73A-4971-9251-476010028E36}"/>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9" name="Text Box 17">
          <a:extLst>
            <a:ext uri="{FF2B5EF4-FFF2-40B4-BE49-F238E27FC236}">
              <a16:creationId xmlns:a16="http://schemas.microsoft.com/office/drawing/2014/main" id="{330AD66C-F51C-4D3F-A066-29111A7C4955}"/>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23</xdr:row>
      <xdr:rowOff>644525</xdr:rowOff>
    </xdr:from>
    <xdr:ext cx="95250" cy="171450"/>
    <xdr:sp macro="" textlink="">
      <xdr:nvSpPr>
        <xdr:cNvPr id="580" name="Text Box 18">
          <a:extLst>
            <a:ext uri="{FF2B5EF4-FFF2-40B4-BE49-F238E27FC236}">
              <a16:creationId xmlns:a16="http://schemas.microsoft.com/office/drawing/2014/main" id="{8E6B0A43-3561-471C-8BFE-04C2C7506A5A}"/>
            </a:ext>
          </a:extLst>
        </xdr:cNvPr>
        <xdr:cNvSpPr txBox="1">
          <a:spLocks noChangeArrowheads="1"/>
        </xdr:cNvSpPr>
      </xdr:nvSpPr>
      <xdr:spPr bwMode="auto">
        <a:xfrm>
          <a:off x="32926337" y="10899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81" name="Text Box 15">
          <a:extLst>
            <a:ext uri="{FF2B5EF4-FFF2-40B4-BE49-F238E27FC236}">
              <a16:creationId xmlns:a16="http://schemas.microsoft.com/office/drawing/2014/main" id="{D0BB9972-75D6-4ED7-8DC9-77A0C880CBDC}"/>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582" name="Text Box 15">
          <a:extLst>
            <a:ext uri="{FF2B5EF4-FFF2-40B4-BE49-F238E27FC236}">
              <a16:creationId xmlns:a16="http://schemas.microsoft.com/office/drawing/2014/main" id="{F7617095-AC00-419B-8F86-5CC3C5BF3CAC}"/>
            </a:ext>
          </a:extLst>
        </xdr:cNvPr>
        <xdr:cNvSpPr txBox="1">
          <a:spLocks noChangeArrowheads="1"/>
        </xdr:cNvSpPr>
      </xdr:nvSpPr>
      <xdr:spPr bwMode="auto">
        <a:xfrm>
          <a:off x="3305492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3" name="Text Box 16">
          <a:extLst>
            <a:ext uri="{FF2B5EF4-FFF2-40B4-BE49-F238E27FC236}">
              <a16:creationId xmlns:a16="http://schemas.microsoft.com/office/drawing/2014/main" id="{FAF57F74-A5DF-411B-A9F6-D37D35A5A811}"/>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4" name="Text Box 17">
          <a:extLst>
            <a:ext uri="{FF2B5EF4-FFF2-40B4-BE49-F238E27FC236}">
              <a16:creationId xmlns:a16="http://schemas.microsoft.com/office/drawing/2014/main" id="{A9C15DD4-665E-4ACD-879E-85EDC30DEB05}"/>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5" name="Text Box 18">
          <a:extLst>
            <a:ext uri="{FF2B5EF4-FFF2-40B4-BE49-F238E27FC236}">
              <a16:creationId xmlns:a16="http://schemas.microsoft.com/office/drawing/2014/main" id="{9608FD3D-286B-495D-BD82-D49488DB1F08}"/>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6" name="Text Box 19">
          <a:extLst>
            <a:ext uri="{FF2B5EF4-FFF2-40B4-BE49-F238E27FC236}">
              <a16:creationId xmlns:a16="http://schemas.microsoft.com/office/drawing/2014/main" id="{E11966D6-DE39-44F1-AB1D-A75549FDBD7E}"/>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7" name="Text Box 16">
          <a:extLst>
            <a:ext uri="{FF2B5EF4-FFF2-40B4-BE49-F238E27FC236}">
              <a16:creationId xmlns:a16="http://schemas.microsoft.com/office/drawing/2014/main" id="{6403CF6A-A78A-4E8F-955A-E0BA1C42C634}"/>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8" name="Text Box 17">
          <a:extLst>
            <a:ext uri="{FF2B5EF4-FFF2-40B4-BE49-F238E27FC236}">
              <a16:creationId xmlns:a16="http://schemas.microsoft.com/office/drawing/2014/main" id="{38004C52-E3B5-4A15-A292-B3A50D457EC5}"/>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589" name="Text Box 18">
          <a:extLst>
            <a:ext uri="{FF2B5EF4-FFF2-40B4-BE49-F238E27FC236}">
              <a16:creationId xmlns:a16="http://schemas.microsoft.com/office/drawing/2014/main" id="{6C230993-BD84-4231-B4D8-EDDF61F5701D}"/>
            </a:ext>
          </a:extLst>
        </xdr:cNvPr>
        <xdr:cNvSpPr txBox="1">
          <a:spLocks noChangeArrowheads="1"/>
        </xdr:cNvSpPr>
      </xdr:nvSpPr>
      <xdr:spPr bwMode="auto">
        <a:xfrm>
          <a:off x="33056512"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90" name="Text Box 15">
          <a:extLst>
            <a:ext uri="{FF2B5EF4-FFF2-40B4-BE49-F238E27FC236}">
              <a16:creationId xmlns:a16="http://schemas.microsoft.com/office/drawing/2014/main" id="{4FDAF579-A763-4839-8A41-CD04D58566D4}"/>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91" name="Text Box 15">
          <a:extLst>
            <a:ext uri="{FF2B5EF4-FFF2-40B4-BE49-F238E27FC236}">
              <a16:creationId xmlns:a16="http://schemas.microsoft.com/office/drawing/2014/main" id="{4E0C23BC-AFC1-4EFC-B039-EA53DB295F07}"/>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592" name="Text Box 15">
          <a:extLst>
            <a:ext uri="{FF2B5EF4-FFF2-40B4-BE49-F238E27FC236}">
              <a16:creationId xmlns:a16="http://schemas.microsoft.com/office/drawing/2014/main" id="{0788A3E7-EAC7-4598-AA1B-DE33AC6C3F41}"/>
            </a:ext>
          </a:extLst>
        </xdr:cNvPr>
        <xdr:cNvSpPr txBox="1">
          <a:spLocks noChangeArrowheads="1"/>
        </xdr:cNvSpPr>
      </xdr:nvSpPr>
      <xdr:spPr bwMode="auto">
        <a:xfrm>
          <a:off x="33054925" y="10899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93" name="Text Box 15">
          <a:extLst>
            <a:ext uri="{FF2B5EF4-FFF2-40B4-BE49-F238E27FC236}">
              <a16:creationId xmlns:a16="http://schemas.microsoft.com/office/drawing/2014/main" id="{407B7069-0BC5-4F5C-BDEB-873B8B1F38DA}"/>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4" name="Text Box 16">
          <a:extLst>
            <a:ext uri="{FF2B5EF4-FFF2-40B4-BE49-F238E27FC236}">
              <a16:creationId xmlns:a16="http://schemas.microsoft.com/office/drawing/2014/main" id="{D36D32B8-4FE2-403B-BF5F-87029112F0C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5" name="Text Box 17">
          <a:extLst>
            <a:ext uri="{FF2B5EF4-FFF2-40B4-BE49-F238E27FC236}">
              <a16:creationId xmlns:a16="http://schemas.microsoft.com/office/drawing/2014/main" id="{E251ED4A-4949-413D-BF96-231304728BEA}"/>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6" name="Text Box 18">
          <a:extLst>
            <a:ext uri="{FF2B5EF4-FFF2-40B4-BE49-F238E27FC236}">
              <a16:creationId xmlns:a16="http://schemas.microsoft.com/office/drawing/2014/main" id="{6DEBABA6-8A7C-40B3-8855-D0671DC027D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7" name="Text Box 19">
          <a:extLst>
            <a:ext uri="{FF2B5EF4-FFF2-40B4-BE49-F238E27FC236}">
              <a16:creationId xmlns:a16="http://schemas.microsoft.com/office/drawing/2014/main" id="{91097E66-B1FE-4814-A9A3-5604B5CE31D2}"/>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8" name="Text Box 16">
          <a:extLst>
            <a:ext uri="{FF2B5EF4-FFF2-40B4-BE49-F238E27FC236}">
              <a16:creationId xmlns:a16="http://schemas.microsoft.com/office/drawing/2014/main" id="{381A6CA1-C58A-43E7-A5B0-6AB33094CF1C}"/>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9" name="Text Box 17">
          <a:extLst>
            <a:ext uri="{FF2B5EF4-FFF2-40B4-BE49-F238E27FC236}">
              <a16:creationId xmlns:a16="http://schemas.microsoft.com/office/drawing/2014/main" id="{1E5ABAB0-229A-4680-89D3-30595862C60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600" name="Text Box 18">
          <a:extLst>
            <a:ext uri="{FF2B5EF4-FFF2-40B4-BE49-F238E27FC236}">
              <a16:creationId xmlns:a16="http://schemas.microsoft.com/office/drawing/2014/main" id="{BDDC0A47-4CA2-4453-9CB6-BFF712A95824}"/>
            </a:ext>
          </a:extLst>
        </xdr:cNvPr>
        <xdr:cNvSpPr txBox="1">
          <a:spLocks noChangeArrowheads="1"/>
        </xdr:cNvSpPr>
      </xdr:nvSpPr>
      <xdr:spPr bwMode="auto">
        <a:xfrm>
          <a:off x="33056512"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601" name="Text Box 15">
          <a:extLst>
            <a:ext uri="{FF2B5EF4-FFF2-40B4-BE49-F238E27FC236}">
              <a16:creationId xmlns:a16="http://schemas.microsoft.com/office/drawing/2014/main" id="{E86389F1-3D44-4B79-8048-ACF235150E87}"/>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602" name="Text Box 15">
          <a:extLst>
            <a:ext uri="{FF2B5EF4-FFF2-40B4-BE49-F238E27FC236}">
              <a16:creationId xmlns:a16="http://schemas.microsoft.com/office/drawing/2014/main" id="{2F65ACF8-C876-4C25-A076-BEFB28DD9BEB}"/>
            </a:ext>
          </a:extLst>
        </xdr:cNvPr>
        <xdr:cNvSpPr txBox="1">
          <a:spLocks noChangeArrowheads="1"/>
        </xdr:cNvSpPr>
      </xdr:nvSpPr>
      <xdr:spPr bwMode="auto">
        <a:xfrm>
          <a:off x="33054925" y="10899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3" name="Text Box 16">
          <a:extLst>
            <a:ext uri="{FF2B5EF4-FFF2-40B4-BE49-F238E27FC236}">
              <a16:creationId xmlns:a16="http://schemas.microsoft.com/office/drawing/2014/main" id="{3CDEE5D9-F8E6-494C-9B70-4151FCA5753E}"/>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4" name="Text Box 17">
          <a:extLst>
            <a:ext uri="{FF2B5EF4-FFF2-40B4-BE49-F238E27FC236}">
              <a16:creationId xmlns:a16="http://schemas.microsoft.com/office/drawing/2014/main" id="{9B957C04-A45D-4239-84F5-752F78DB1469}"/>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5" name="Text Box 18">
          <a:extLst>
            <a:ext uri="{FF2B5EF4-FFF2-40B4-BE49-F238E27FC236}">
              <a16:creationId xmlns:a16="http://schemas.microsoft.com/office/drawing/2014/main" id="{E08E2FDB-43FC-4A60-9164-84266E89EEFE}"/>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6" name="Text Box 19">
          <a:extLst>
            <a:ext uri="{FF2B5EF4-FFF2-40B4-BE49-F238E27FC236}">
              <a16:creationId xmlns:a16="http://schemas.microsoft.com/office/drawing/2014/main" id="{4FF13E6B-EF2E-4B44-B8E4-1011B141E1C7}"/>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7" name="Text Box 16">
          <a:extLst>
            <a:ext uri="{FF2B5EF4-FFF2-40B4-BE49-F238E27FC236}">
              <a16:creationId xmlns:a16="http://schemas.microsoft.com/office/drawing/2014/main" id="{8CE4FA24-79A1-4AE0-BEBC-D4E3BD34BD7F}"/>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8" name="Text Box 17">
          <a:extLst>
            <a:ext uri="{FF2B5EF4-FFF2-40B4-BE49-F238E27FC236}">
              <a16:creationId xmlns:a16="http://schemas.microsoft.com/office/drawing/2014/main" id="{79F96C3A-276C-425C-B743-FBB02338BAA3}"/>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25</xdr:row>
      <xdr:rowOff>15875</xdr:rowOff>
    </xdr:from>
    <xdr:ext cx="95250" cy="171450"/>
    <xdr:sp macro="" textlink="">
      <xdr:nvSpPr>
        <xdr:cNvPr id="609" name="Text Box 18">
          <a:extLst>
            <a:ext uri="{FF2B5EF4-FFF2-40B4-BE49-F238E27FC236}">
              <a16:creationId xmlns:a16="http://schemas.microsoft.com/office/drawing/2014/main" id="{5383FC06-877D-43E0-8BBD-9A01F510DF1A}"/>
            </a:ext>
          </a:extLst>
        </xdr:cNvPr>
        <xdr:cNvSpPr txBox="1">
          <a:spLocks noChangeArrowheads="1"/>
        </xdr:cNvSpPr>
      </xdr:nvSpPr>
      <xdr:spPr bwMode="auto">
        <a:xfrm>
          <a:off x="33056512"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610" name="Text Box 15">
          <a:extLst>
            <a:ext uri="{FF2B5EF4-FFF2-40B4-BE49-F238E27FC236}">
              <a16:creationId xmlns:a16="http://schemas.microsoft.com/office/drawing/2014/main" id="{F54A646F-A9B0-4083-8DE5-BC5CBB442158}"/>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611" name="Text Box 15">
          <a:extLst>
            <a:ext uri="{FF2B5EF4-FFF2-40B4-BE49-F238E27FC236}">
              <a16:creationId xmlns:a16="http://schemas.microsoft.com/office/drawing/2014/main" id="{ADF6EB45-1707-410C-BD3B-216F62732D08}"/>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612" name="Text Box 15">
          <a:extLst>
            <a:ext uri="{FF2B5EF4-FFF2-40B4-BE49-F238E27FC236}">
              <a16:creationId xmlns:a16="http://schemas.microsoft.com/office/drawing/2014/main" id="{28208F48-4FF7-4434-9032-57F10A4DEED9}"/>
            </a:ext>
          </a:extLst>
        </xdr:cNvPr>
        <xdr:cNvSpPr txBox="1">
          <a:spLocks noChangeArrowheads="1"/>
        </xdr:cNvSpPr>
      </xdr:nvSpPr>
      <xdr:spPr bwMode="auto">
        <a:xfrm>
          <a:off x="33054925" y="11401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613" name="Text Box 15">
          <a:extLst>
            <a:ext uri="{FF2B5EF4-FFF2-40B4-BE49-F238E27FC236}">
              <a16:creationId xmlns:a16="http://schemas.microsoft.com/office/drawing/2014/main" id="{BAB15C3E-B405-4EA9-BC2A-2CCC69C8C82B}"/>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4" name="Text Box 16">
          <a:extLst>
            <a:ext uri="{FF2B5EF4-FFF2-40B4-BE49-F238E27FC236}">
              <a16:creationId xmlns:a16="http://schemas.microsoft.com/office/drawing/2014/main" id="{673B3133-B555-4AF5-9C49-ADB04C25E9E3}"/>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5" name="Text Box 17">
          <a:extLst>
            <a:ext uri="{FF2B5EF4-FFF2-40B4-BE49-F238E27FC236}">
              <a16:creationId xmlns:a16="http://schemas.microsoft.com/office/drawing/2014/main" id="{7879D19F-D157-41CA-B02C-573D3C9FB7E0}"/>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6" name="Text Box 18">
          <a:extLst>
            <a:ext uri="{FF2B5EF4-FFF2-40B4-BE49-F238E27FC236}">
              <a16:creationId xmlns:a16="http://schemas.microsoft.com/office/drawing/2014/main" id="{45BC5DF1-F741-4057-B6A7-BBA13682EA27}"/>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7" name="Text Box 19">
          <a:extLst>
            <a:ext uri="{FF2B5EF4-FFF2-40B4-BE49-F238E27FC236}">
              <a16:creationId xmlns:a16="http://schemas.microsoft.com/office/drawing/2014/main" id="{03F24E9B-0BF4-43FC-8F16-A67A5DA77AAA}"/>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8" name="Text Box 16">
          <a:extLst>
            <a:ext uri="{FF2B5EF4-FFF2-40B4-BE49-F238E27FC236}">
              <a16:creationId xmlns:a16="http://schemas.microsoft.com/office/drawing/2014/main" id="{4688C969-8181-49B8-A560-9B04C91E1163}"/>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9" name="Text Box 17">
          <a:extLst>
            <a:ext uri="{FF2B5EF4-FFF2-40B4-BE49-F238E27FC236}">
              <a16:creationId xmlns:a16="http://schemas.microsoft.com/office/drawing/2014/main" id="{DAA32289-2B83-48F1-8375-98FC7C5904C8}"/>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25</xdr:row>
      <xdr:rowOff>15875</xdr:rowOff>
    </xdr:from>
    <xdr:ext cx="95250" cy="171450"/>
    <xdr:sp macro="" textlink="">
      <xdr:nvSpPr>
        <xdr:cNvPr id="620" name="Text Box 18">
          <a:extLst>
            <a:ext uri="{FF2B5EF4-FFF2-40B4-BE49-F238E27FC236}">
              <a16:creationId xmlns:a16="http://schemas.microsoft.com/office/drawing/2014/main" id="{8B01C23E-6B36-4071-84C6-B6E2D908BF12}"/>
            </a:ext>
          </a:extLst>
        </xdr:cNvPr>
        <xdr:cNvSpPr txBox="1">
          <a:spLocks noChangeArrowheads="1"/>
        </xdr:cNvSpPr>
      </xdr:nvSpPr>
      <xdr:spPr bwMode="auto">
        <a:xfrm>
          <a:off x="33056512"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621" name="Text Box 15">
          <a:extLst>
            <a:ext uri="{FF2B5EF4-FFF2-40B4-BE49-F238E27FC236}">
              <a16:creationId xmlns:a16="http://schemas.microsoft.com/office/drawing/2014/main" id="{EA382F40-D071-43DA-9B89-5FEA97D9AD67}"/>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622" name="Text Box 15">
          <a:extLst>
            <a:ext uri="{FF2B5EF4-FFF2-40B4-BE49-F238E27FC236}">
              <a16:creationId xmlns:a16="http://schemas.microsoft.com/office/drawing/2014/main" id="{48DEC749-9C21-4358-8261-ADAE3D4CF95B}"/>
            </a:ext>
          </a:extLst>
        </xdr:cNvPr>
        <xdr:cNvSpPr txBox="1">
          <a:spLocks noChangeArrowheads="1"/>
        </xdr:cNvSpPr>
      </xdr:nvSpPr>
      <xdr:spPr bwMode="auto">
        <a:xfrm>
          <a:off x="33054925" y="11401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3" name="Text Box 16">
          <a:extLst>
            <a:ext uri="{FF2B5EF4-FFF2-40B4-BE49-F238E27FC236}">
              <a16:creationId xmlns:a16="http://schemas.microsoft.com/office/drawing/2014/main" id="{34D00EA7-7D85-4FDF-9A30-B9D85FADC830}"/>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4" name="Text Box 17">
          <a:extLst>
            <a:ext uri="{FF2B5EF4-FFF2-40B4-BE49-F238E27FC236}">
              <a16:creationId xmlns:a16="http://schemas.microsoft.com/office/drawing/2014/main" id="{9A72A70E-89D7-4C60-AFD5-FF7CD9D43D65}"/>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5" name="Text Box 18">
          <a:extLst>
            <a:ext uri="{FF2B5EF4-FFF2-40B4-BE49-F238E27FC236}">
              <a16:creationId xmlns:a16="http://schemas.microsoft.com/office/drawing/2014/main" id="{C379B04C-4B71-4898-8E9A-8128C8F5F017}"/>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6" name="Text Box 19">
          <a:extLst>
            <a:ext uri="{FF2B5EF4-FFF2-40B4-BE49-F238E27FC236}">
              <a16:creationId xmlns:a16="http://schemas.microsoft.com/office/drawing/2014/main" id="{A7C22685-A3B5-41A9-B424-D2A0F28C6A1E}"/>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7" name="Text Box 16">
          <a:extLst>
            <a:ext uri="{FF2B5EF4-FFF2-40B4-BE49-F238E27FC236}">
              <a16:creationId xmlns:a16="http://schemas.microsoft.com/office/drawing/2014/main" id="{F52B6594-C36B-484E-8897-DACA6EDCA5F3}"/>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8" name="Text Box 17">
          <a:extLst>
            <a:ext uri="{FF2B5EF4-FFF2-40B4-BE49-F238E27FC236}">
              <a16:creationId xmlns:a16="http://schemas.microsoft.com/office/drawing/2014/main" id="{8C3BC0C2-DF02-48B7-B7BA-718E5952ABFB}"/>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629" name="Text Box 18">
          <a:extLst>
            <a:ext uri="{FF2B5EF4-FFF2-40B4-BE49-F238E27FC236}">
              <a16:creationId xmlns:a16="http://schemas.microsoft.com/office/drawing/2014/main" id="{7D3B8007-492A-4072-AC49-C3EE23EB85FB}"/>
            </a:ext>
          </a:extLst>
        </xdr:cNvPr>
        <xdr:cNvSpPr txBox="1">
          <a:spLocks noChangeArrowheads="1"/>
        </xdr:cNvSpPr>
      </xdr:nvSpPr>
      <xdr:spPr bwMode="auto">
        <a:xfrm>
          <a:off x="35386962"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21</xdr:row>
      <xdr:rowOff>533400</xdr:rowOff>
    </xdr:from>
    <xdr:ext cx="95250" cy="442269"/>
    <xdr:sp macro="" textlink="">
      <xdr:nvSpPr>
        <xdr:cNvPr id="630" name="Text Box 15">
          <a:extLst>
            <a:ext uri="{FF2B5EF4-FFF2-40B4-BE49-F238E27FC236}">
              <a16:creationId xmlns:a16="http://schemas.microsoft.com/office/drawing/2014/main" id="{2BE650E0-C8D6-41E6-936B-5AD3B002A30A}"/>
            </a:ext>
          </a:extLst>
        </xdr:cNvPr>
        <xdr:cNvSpPr txBox="1">
          <a:spLocks noChangeArrowheads="1"/>
        </xdr:cNvSpPr>
      </xdr:nvSpPr>
      <xdr:spPr bwMode="auto">
        <a:xfrm>
          <a:off x="35388550" y="98996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631" name="Text Box 15">
          <a:extLst>
            <a:ext uri="{FF2B5EF4-FFF2-40B4-BE49-F238E27FC236}">
              <a16:creationId xmlns:a16="http://schemas.microsoft.com/office/drawing/2014/main" id="{0C071178-8FC4-43E4-908A-4965DF28DFFB}"/>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632" name="Text Box 15">
          <a:extLst>
            <a:ext uri="{FF2B5EF4-FFF2-40B4-BE49-F238E27FC236}">
              <a16:creationId xmlns:a16="http://schemas.microsoft.com/office/drawing/2014/main" id="{F43CAFFE-AF9D-4241-81CE-AA02051907CF}"/>
            </a:ext>
          </a:extLst>
        </xdr:cNvPr>
        <xdr:cNvSpPr txBox="1">
          <a:spLocks noChangeArrowheads="1"/>
        </xdr:cNvSpPr>
      </xdr:nvSpPr>
      <xdr:spPr bwMode="auto">
        <a:xfrm>
          <a:off x="3538537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633" name="Text Box 15">
          <a:extLst>
            <a:ext uri="{FF2B5EF4-FFF2-40B4-BE49-F238E27FC236}">
              <a16:creationId xmlns:a16="http://schemas.microsoft.com/office/drawing/2014/main" id="{9CC6F07B-48B2-4A16-BB4D-1CE29607A81E}"/>
            </a:ext>
          </a:extLst>
        </xdr:cNvPr>
        <xdr:cNvSpPr txBox="1">
          <a:spLocks noChangeArrowheads="1"/>
        </xdr:cNvSpPr>
      </xdr:nvSpPr>
      <xdr:spPr bwMode="auto">
        <a:xfrm>
          <a:off x="3538537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4" name="Text Box 16">
          <a:extLst>
            <a:ext uri="{FF2B5EF4-FFF2-40B4-BE49-F238E27FC236}">
              <a16:creationId xmlns:a16="http://schemas.microsoft.com/office/drawing/2014/main" id="{3F69893A-50C9-411D-8949-1C75A5DA7187}"/>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5" name="Text Box 17">
          <a:extLst>
            <a:ext uri="{FF2B5EF4-FFF2-40B4-BE49-F238E27FC236}">
              <a16:creationId xmlns:a16="http://schemas.microsoft.com/office/drawing/2014/main" id="{0CAEE639-87BF-405A-A194-2849BF495FFD}"/>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6" name="Text Box 18">
          <a:extLst>
            <a:ext uri="{FF2B5EF4-FFF2-40B4-BE49-F238E27FC236}">
              <a16:creationId xmlns:a16="http://schemas.microsoft.com/office/drawing/2014/main" id="{8834837A-E710-48F0-8959-67487E486381}"/>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7" name="Text Box 19">
          <a:extLst>
            <a:ext uri="{FF2B5EF4-FFF2-40B4-BE49-F238E27FC236}">
              <a16:creationId xmlns:a16="http://schemas.microsoft.com/office/drawing/2014/main" id="{B5C79BA2-73B7-4391-9A8C-B8C44BE0AEF9}"/>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8" name="Text Box 16">
          <a:extLst>
            <a:ext uri="{FF2B5EF4-FFF2-40B4-BE49-F238E27FC236}">
              <a16:creationId xmlns:a16="http://schemas.microsoft.com/office/drawing/2014/main" id="{E6AC44E6-E674-4127-8938-D9436FA1D191}"/>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9" name="Text Box 17">
          <a:extLst>
            <a:ext uri="{FF2B5EF4-FFF2-40B4-BE49-F238E27FC236}">
              <a16:creationId xmlns:a16="http://schemas.microsoft.com/office/drawing/2014/main" id="{387E6615-AF67-41D4-A49B-010FA2992882}"/>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640" name="Text Box 18">
          <a:extLst>
            <a:ext uri="{FF2B5EF4-FFF2-40B4-BE49-F238E27FC236}">
              <a16:creationId xmlns:a16="http://schemas.microsoft.com/office/drawing/2014/main" id="{4C98F19A-ADA3-43D2-9A3D-5D269EB00DD9}"/>
            </a:ext>
          </a:extLst>
        </xdr:cNvPr>
        <xdr:cNvSpPr txBox="1">
          <a:spLocks noChangeArrowheads="1"/>
        </xdr:cNvSpPr>
      </xdr:nvSpPr>
      <xdr:spPr bwMode="auto">
        <a:xfrm>
          <a:off x="35386962"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641" name="Text Box 15">
          <a:extLst>
            <a:ext uri="{FF2B5EF4-FFF2-40B4-BE49-F238E27FC236}">
              <a16:creationId xmlns:a16="http://schemas.microsoft.com/office/drawing/2014/main" id="{0A291348-4795-4917-A831-F4FC1C0AD23F}"/>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642" name="Text Box 15">
          <a:extLst>
            <a:ext uri="{FF2B5EF4-FFF2-40B4-BE49-F238E27FC236}">
              <a16:creationId xmlns:a16="http://schemas.microsoft.com/office/drawing/2014/main" id="{8D86A073-220C-41A9-A2ED-F923AD165508}"/>
            </a:ext>
          </a:extLst>
        </xdr:cNvPr>
        <xdr:cNvSpPr txBox="1">
          <a:spLocks noChangeArrowheads="1"/>
        </xdr:cNvSpPr>
      </xdr:nvSpPr>
      <xdr:spPr bwMode="auto">
        <a:xfrm>
          <a:off x="3538537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43" name="Text Box 15">
          <a:extLst>
            <a:ext uri="{FF2B5EF4-FFF2-40B4-BE49-F238E27FC236}">
              <a16:creationId xmlns:a16="http://schemas.microsoft.com/office/drawing/2014/main" id="{5EC1AB98-7B4A-4EE2-A6F8-E557B58C26C6}"/>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4" name="Text Box 16">
          <a:extLst>
            <a:ext uri="{FF2B5EF4-FFF2-40B4-BE49-F238E27FC236}">
              <a16:creationId xmlns:a16="http://schemas.microsoft.com/office/drawing/2014/main" id="{C570FCBA-5743-4920-B500-A4FD11E5B36F}"/>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5" name="Text Box 17">
          <a:extLst>
            <a:ext uri="{FF2B5EF4-FFF2-40B4-BE49-F238E27FC236}">
              <a16:creationId xmlns:a16="http://schemas.microsoft.com/office/drawing/2014/main" id="{E78DA423-E7DD-4FD7-9481-7B4CCA69263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6" name="Text Box 18">
          <a:extLst>
            <a:ext uri="{FF2B5EF4-FFF2-40B4-BE49-F238E27FC236}">
              <a16:creationId xmlns:a16="http://schemas.microsoft.com/office/drawing/2014/main" id="{67F2A686-ACC9-4510-9664-9DF196D7864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7" name="Text Box 19">
          <a:extLst>
            <a:ext uri="{FF2B5EF4-FFF2-40B4-BE49-F238E27FC236}">
              <a16:creationId xmlns:a16="http://schemas.microsoft.com/office/drawing/2014/main" id="{FBF3579D-4C8D-4D2A-857D-2724CFF9065D}"/>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8" name="Text Box 16">
          <a:extLst>
            <a:ext uri="{FF2B5EF4-FFF2-40B4-BE49-F238E27FC236}">
              <a16:creationId xmlns:a16="http://schemas.microsoft.com/office/drawing/2014/main" id="{C24579DA-8EC0-453D-891E-931CDF3BD308}"/>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9" name="Text Box 17">
          <a:extLst>
            <a:ext uri="{FF2B5EF4-FFF2-40B4-BE49-F238E27FC236}">
              <a16:creationId xmlns:a16="http://schemas.microsoft.com/office/drawing/2014/main" id="{9A6F20EF-9B39-4322-93F9-49814FFCF84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50" name="Text Box 18">
          <a:extLst>
            <a:ext uri="{FF2B5EF4-FFF2-40B4-BE49-F238E27FC236}">
              <a16:creationId xmlns:a16="http://schemas.microsoft.com/office/drawing/2014/main" id="{7BD37056-760F-48B7-AC46-33638151FFB4}"/>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651" name="Text Box 15">
          <a:extLst>
            <a:ext uri="{FF2B5EF4-FFF2-40B4-BE49-F238E27FC236}">
              <a16:creationId xmlns:a16="http://schemas.microsoft.com/office/drawing/2014/main" id="{69E1B693-356D-40D2-B3FC-D2F05F2F6DFA}"/>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52" name="Text Box 15">
          <a:extLst>
            <a:ext uri="{FF2B5EF4-FFF2-40B4-BE49-F238E27FC236}">
              <a16:creationId xmlns:a16="http://schemas.microsoft.com/office/drawing/2014/main" id="{4F2A8117-8CE7-4072-B157-A581E010EEE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53" name="Text Box 15">
          <a:extLst>
            <a:ext uri="{FF2B5EF4-FFF2-40B4-BE49-F238E27FC236}">
              <a16:creationId xmlns:a16="http://schemas.microsoft.com/office/drawing/2014/main" id="{578B6226-206E-4F4F-853E-970463396575}"/>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654" name="Text Box 15">
          <a:extLst>
            <a:ext uri="{FF2B5EF4-FFF2-40B4-BE49-F238E27FC236}">
              <a16:creationId xmlns:a16="http://schemas.microsoft.com/office/drawing/2014/main" id="{29E93C79-26C0-4561-AB24-F28B9A46369F}"/>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5" name="Text Box 16">
          <a:extLst>
            <a:ext uri="{FF2B5EF4-FFF2-40B4-BE49-F238E27FC236}">
              <a16:creationId xmlns:a16="http://schemas.microsoft.com/office/drawing/2014/main" id="{9A64AAAA-7279-4961-A98F-7498D6A8DCF5}"/>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6" name="Text Box 17">
          <a:extLst>
            <a:ext uri="{FF2B5EF4-FFF2-40B4-BE49-F238E27FC236}">
              <a16:creationId xmlns:a16="http://schemas.microsoft.com/office/drawing/2014/main" id="{01C3B604-4263-4A5E-8531-8D31B2717073}"/>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7" name="Text Box 18">
          <a:extLst>
            <a:ext uri="{FF2B5EF4-FFF2-40B4-BE49-F238E27FC236}">
              <a16:creationId xmlns:a16="http://schemas.microsoft.com/office/drawing/2014/main" id="{08783A8A-6DBA-4671-B575-AB08F27A3CE8}"/>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8" name="Text Box 19">
          <a:extLst>
            <a:ext uri="{FF2B5EF4-FFF2-40B4-BE49-F238E27FC236}">
              <a16:creationId xmlns:a16="http://schemas.microsoft.com/office/drawing/2014/main" id="{3DBECC29-5F4F-4C80-AD8C-416669C974E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9" name="Text Box 16">
          <a:extLst>
            <a:ext uri="{FF2B5EF4-FFF2-40B4-BE49-F238E27FC236}">
              <a16:creationId xmlns:a16="http://schemas.microsoft.com/office/drawing/2014/main" id="{734BEABB-6A95-4D55-A85C-B3E66B2D7D72}"/>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0" name="Text Box 17">
          <a:extLst>
            <a:ext uri="{FF2B5EF4-FFF2-40B4-BE49-F238E27FC236}">
              <a16:creationId xmlns:a16="http://schemas.microsoft.com/office/drawing/2014/main" id="{20382E32-C79D-41E1-B551-341FAF312C4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61" name="Text Box 18">
          <a:extLst>
            <a:ext uri="{FF2B5EF4-FFF2-40B4-BE49-F238E27FC236}">
              <a16:creationId xmlns:a16="http://schemas.microsoft.com/office/drawing/2014/main" id="{6FA42577-D79E-41F8-91DC-38A836579F1A}"/>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2" name="Text Box 15">
          <a:extLst>
            <a:ext uri="{FF2B5EF4-FFF2-40B4-BE49-F238E27FC236}">
              <a16:creationId xmlns:a16="http://schemas.microsoft.com/office/drawing/2014/main" id="{DB5204A8-5520-4EBB-B4A7-56E86A8985D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63" name="Text Box 15">
          <a:extLst>
            <a:ext uri="{FF2B5EF4-FFF2-40B4-BE49-F238E27FC236}">
              <a16:creationId xmlns:a16="http://schemas.microsoft.com/office/drawing/2014/main" id="{845F8741-50C0-485F-9A80-A537D40DCC1B}"/>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4" name="Text Box 15">
          <a:extLst>
            <a:ext uri="{FF2B5EF4-FFF2-40B4-BE49-F238E27FC236}">
              <a16:creationId xmlns:a16="http://schemas.microsoft.com/office/drawing/2014/main" id="{2AE8EDB5-34A8-4A14-8946-A0D20EADBA3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5" name="Text Box 15">
          <a:extLst>
            <a:ext uri="{FF2B5EF4-FFF2-40B4-BE49-F238E27FC236}">
              <a16:creationId xmlns:a16="http://schemas.microsoft.com/office/drawing/2014/main" id="{3AF7160C-2E68-4345-868E-40414F5126E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6" name="Text Box 15">
          <a:extLst>
            <a:ext uri="{FF2B5EF4-FFF2-40B4-BE49-F238E27FC236}">
              <a16:creationId xmlns:a16="http://schemas.microsoft.com/office/drawing/2014/main" id="{87567D49-B7F4-4080-9B0C-9F1FF9876044}"/>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7" name="Text Box 16">
          <a:extLst>
            <a:ext uri="{FF2B5EF4-FFF2-40B4-BE49-F238E27FC236}">
              <a16:creationId xmlns:a16="http://schemas.microsoft.com/office/drawing/2014/main" id="{313C5B5F-56D6-4A8C-9A2E-B11AF98761B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8" name="Text Box 17">
          <a:extLst>
            <a:ext uri="{FF2B5EF4-FFF2-40B4-BE49-F238E27FC236}">
              <a16:creationId xmlns:a16="http://schemas.microsoft.com/office/drawing/2014/main" id="{36FD7313-11B7-4C97-94A1-86DABC7E3143}"/>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9" name="Text Box 18">
          <a:extLst>
            <a:ext uri="{FF2B5EF4-FFF2-40B4-BE49-F238E27FC236}">
              <a16:creationId xmlns:a16="http://schemas.microsoft.com/office/drawing/2014/main" id="{4BC176F2-730F-4577-9F53-DCF65C4E45D5}"/>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0" name="Text Box 19">
          <a:extLst>
            <a:ext uri="{FF2B5EF4-FFF2-40B4-BE49-F238E27FC236}">
              <a16:creationId xmlns:a16="http://schemas.microsoft.com/office/drawing/2014/main" id="{8D4433F1-B176-4A46-A11B-EE9C84EE95D7}"/>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1" name="Text Box 16">
          <a:extLst>
            <a:ext uri="{FF2B5EF4-FFF2-40B4-BE49-F238E27FC236}">
              <a16:creationId xmlns:a16="http://schemas.microsoft.com/office/drawing/2014/main" id="{B868FCA7-E76C-464C-A0FC-17062B6A00A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2" name="Text Box 17">
          <a:extLst>
            <a:ext uri="{FF2B5EF4-FFF2-40B4-BE49-F238E27FC236}">
              <a16:creationId xmlns:a16="http://schemas.microsoft.com/office/drawing/2014/main" id="{23EF19F9-AC01-47CE-B96F-5D3D6A1BC50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73" name="Text Box 18">
          <a:extLst>
            <a:ext uri="{FF2B5EF4-FFF2-40B4-BE49-F238E27FC236}">
              <a16:creationId xmlns:a16="http://schemas.microsoft.com/office/drawing/2014/main" id="{779D2D2A-DF5D-4271-A3D0-7DC9A6F5BDE2}"/>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74" name="Text Box 15">
          <a:extLst>
            <a:ext uri="{FF2B5EF4-FFF2-40B4-BE49-F238E27FC236}">
              <a16:creationId xmlns:a16="http://schemas.microsoft.com/office/drawing/2014/main" id="{BC8F2E41-8498-4234-B776-B5BB3CCFD66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75" name="Text Box 15">
          <a:extLst>
            <a:ext uri="{FF2B5EF4-FFF2-40B4-BE49-F238E27FC236}">
              <a16:creationId xmlns:a16="http://schemas.microsoft.com/office/drawing/2014/main" id="{6B5A0180-5FFF-45CD-BBD5-F8E3B2C0106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76" name="Text Box 15">
          <a:extLst>
            <a:ext uri="{FF2B5EF4-FFF2-40B4-BE49-F238E27FC236}">
              <a16:creationId xmlns:a16="http://schemas.microsoft.com/office/drawing/2014/main" id="{A61CDC9B-9909-42F4-897E-D1A70307DAEA}"/>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77" name="Text Box 15">
          <a:extLst>
            <a:ext uri="{FF2B5EF4-FFF2-40B4-BE49-F238E27FC236}">
              <a16:creationId xmlns:a16="http://schemas.microsoft.com/office/drawing/2014/main" id="{47DB6A89-1E2B-4B56-BB9E-EE150C16CAC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8" name="Text Box 16">
          <a:extLst>
            <a:ext uri="{FF2B5EF4-FFF2-40B4-BE49-F238E27FC236}">
              <a16:creationId xmlns:a16="http://schemas.microsoft.com/office/drawing/2014/main" id="{30E8F299-7742-41E6-9E28-647B65CD7DE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9" name="Text Box 17">
          <a:extLst>
            <a:ext uri="{FF2B5EF4-FFF2-40B4-BE49-F238E27FC236}">
              <a16:creationId xmlns:a16="http://schemas.microsoft.com/office/drawing/2014/main" id="{FD8D14CB-C27A-4423-8F83-B098FEDA425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0" name="Text Box 18">
          <a:extLst>
            <a:ext uri="{FF2B5EF4-FFF2-40B4-BE49-F238E27FC236}">
              <a16:creationId xmlns:a16="http://schemas.microsoft.com/office/drawing/2014/main" id="{92742970-92B2-44AA-B670-A022E546377F}"/>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1" name="Text Box 19">
          <a:extLst>
            <a:ext uri="{FF2B5EF4-FFF2-40B4-BE49-F238E27FC236}">
              <a16:creationId xmlns:a16="http://schemas.microsoft.com/office/drawing/2014/main" id="{7D5B685F-C3BB-4406-B9DD-E304458E257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2" name="Text Box 16">
          <a:extLst>
            <a:ext uri="{FF2B5EF4-FFF2-40B4-BE49-F238E27FC236}">
              <a16:creationId xmlns:a16="http://schemas.microsoft.com/office/drawing/2014/main" id="{AC0C80DA-97C1-443D-9098-A38EC46053C2}"/>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3" name="Text Box 17">
          <a:extLst>
            <a:ext uri="{FF2B5EF4-FFF2-40B4-BE49-F238E27FC236}">
              <a16:creationId xmlns:a16="http://schemas.microsoft.com/office/drawing/2014/main" id="{EE753396-C892-4250-B249-FE82E4297F8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84" name="Text Box 18">
          <a:extLst>
            <a:ext uri="{FF2B5EF4-FFF2-40B4-BE49-F238E27FC236}">
              <a16:creationId xmlns:a16="http://schemas.microsoft.com/office/drawing/2014/main" id="{161A4627-6188-4F6F-9C6E-90E7E0334AAF}"/>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5" name="Text Box 15">
          <a:extLst>
            <a:ext uri="{FF2B5EF4-FFF2-40B4-BE49-F238E27FC236}">
              <a16:creationId xmlns:a16="http://schemas.microsoft.com/office/drawing/2014/main" id="{921C993D-3A74-4F41-8729-0D2B404F0EE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86" name="Text Box 15">
          <a:extLst>
            <a:ext uri="{FF2B5EF4-FFF2-40B4-BE49-F238E27FC236}">
              <a16:creationId xmlns:a16="http://schemas.microsoft.com/office/drawing/2014/main" id="{8F2E3127-27A2-42B1-8A75-25F2732C6D1D}"/>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7" name="Text Box 15">
          <a:extLst>
            <a:ext uri="{FF2B5EF4-FFF2-40B4-BE49-F238E27FC236}">
              <a16:creationId xmlns:a16="http://schemas.microsoft.com/office/drawing/2014/main" id="{31F0F2DC-598D-454C-B964-D22E775F8BA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8" name="Text Box 15">
          <a:extLst>
            <a:ext uri="{FF2B5EF4-FFF2-40B4-BE49-F238E27FC236}">
              <a16:creationId xmlns:a16="http://schemas.microsoft.com/office/drawing/2014/main" id="{EE54E02E-797C-4418-B33F-291B7339794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9" name="Text Box 15">
          <a:extLst>
            <a:ext uri="{FF2B5EF4-FFF2-40B4-BE49-F238E27FC236}">
              <a16:creationId xmlns:a16="http://schemas.microsoft.com/office/drawing/2014/main" id="{7EFF1AF1-EBBC-4152-9FBB-E7BA17AD305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0" name="Text Box 16">
          <a:extLst>
            <a:ext uri="{FF2B5EF4-FFF2-40B4-BE49-F238E27FC236}">
              <a16:creationId xmlns:a16="http://schemas.microsoft.com/office/drawing/2014/main" id="{9929FA77-EB7C-4CA1-A8B9-F936544F19D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1" name="Text Box 17">
          <a:extLst>
            <a:ext uri="{FF2B5EF4-FFF2-40B4-BE49-F238E27FC236}">
              <a16:creationId xmlns:a16="http://schemas.microsoft.com/office/drawing/2014/main" id="{0EAE4D71-4839-4F29-A17F-08666740380B}"/>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2" name="Text Box 18">
          <a:extLst>
            <a:ext uri="{FF2B5EF4-FFF2-40B4-BE49-F238E27FC236}">
              <a16:creationId xmlns:a16="http://schemas.microsoft.com/office/drawing/2014/main" id="{9EB503B5-EAD4-45C8-BC0C-07AD53E0A60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3" name="Text Box 19">
          <a:extLst>
            <a:ext uri="{FF2B5EF4-FFF2-40B4-BE49-F238E27FC236}">
              <a16:creationId xmlns:a16="http://schemas.microsoft.com/office/drawing/2014/main" id="{96FC16CC-4C79-4035-A1B1-4C041F98B58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4" name="Text Box 16">
          <a:extLst>
            <a:ext uri="{FF2B5EF4-FFF2-40B4-BE49-F238E27FC236}">
              <a16:creationId xmlns:a16="http://schemas.microsoft.com/office/drawing/2014/main" id="{74309287-5D52-49FF-A559-884590160BC3}"/>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5" name="Text Box 17">
          <a:extLst>
            <a:ext uri="{FF2B5EF4-FFF2-40B4-BE49-F238E27FC236}">
              <a16:creationId xmlns:a16="http://schemas.microsoft.com/office/drawing/2014/main" id="{8DE7DBB7-66FB-456D-B730-3369E171574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96" name="Text Box 18">
          <a:extLst>
            <a:ext uri="{FF2B5EF4-FFF2-40B4-BE49-F238E27FC236}">
              <a16:creationId xmlns:a16="http://schemas.microsoft.com/office/drawing/2014/main" id="{60D7B648-E8AF-4840-BD77-8A37F4CF3995}"/>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97" name="Text Box 15">
          <a:extLst>
            <a:ext uri="{FF2B5EF4-FFF2-40B4-BE49-F238E27FC236}">
              <a16:creationId xmlns:a16="http://schemas.microsoft.com/office/drawing/2014/main" id="{7442C4A4-38E7-4705-9C75-936BBBD31F8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98" name="Text Box 15">
          <a:extLst>
            <a:ext uri="{FF2B5EF4-FFF2-40B4-BE49-F238E27FC236}">
              <a16:creationId xmlns:a16="http://schemas.microsoft.com/office/drawing/2014/main" id="{1991F5D0-EFEE-4482-8CBA-B9B82DA9C1D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99" name="Text Box 15">
          <a:extLst>
            <a:ext uri="{FF2B5EF4-FFF2-40B4-BE49-F238E27FC236}">
              <a16:creationId xmlns:a16="http://schemas.microsoft.com/office/drawing/2014/main" id="{A6881DF5-BDE9-4E5E-AF62-08FCA7D4612F}"/>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00" name="Text Box 15">
          <a:extLst>
            <a:ext uri="{FF2B5EF4-FFF2-40B4-BE49-F238E27FC236}">
              <a16:creationId xmlns:a16="http://schemas.microsoft.com/office/drawing/2014/main" id="{DABD7703-B413-423B-9A74-CCAEE9250AF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1" name="Text Box 16">
          <a:extLst>
            <a:ext uri="{FF2B5EF4-FFF2-40B4-BE49-F238E27FC236}">
              <a16:creationId xmlns:a16="http://schemas.microsoft.com/office/drawing/2014/main" id="{287D2EAE-E031-46CA-835F-7F75907CB1FC}"/>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2" name="Text Box 17">
          <a:extLst>
            <a:ext uri="{FF2B5EF4-FFF2-40B4-BE49-F238E27FC236}">
              <a16:creationId xmlns:a16="http://schemas.microsoft.com/office/drawing/2014/main" id="{85167F93-58B9-4D71-BEB2-E189BCA37B29}"/>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3" name="Text Box 18">
          <a:extLst>
            <a:ext uri="{FF2B5EF4-FFF2-40B4-BE49-F238E27FC236}">
              <a16:creationId xmlns:a16="http://schemas.microsoft.com/office/drawing/2014/main" id="{707512C3-686D-4965-BB5E-2DF6A16221E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4" name="Text Box 19">
          <a:extLst>
            <a:ext uri="{FF2B5EF4-FFF2-40B4-BE49-F238E27FC236}">
              <a16:creationId xmlns:a16="http://schemas.microsoft.com/office/drawing/2014/main" id="{14C24C50-CC6B-429B-970F-1824E569849C}"/>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5" name="Text Box 16">
          <a:extLst>
            <a:ext uri="{FF2B5EF4-FFF2-40B4-BE49-F238E27FC236}">
              <a16:creationId xmlns:a16="http://schemas.microsoft.com/office/drawing/2014/main" id="{59C9E921-9028-4244-89FE-F97A35F6BFD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6" name="Text Box 17">
          <a:extLst>
            <a:ext uri="{FF2B5EF4-FFF2-40B4-BE49-F238E27FC236}">
              <a16:creationId xmlns:a16="http://schemas.microsoft.com/office/drawing/2014/main" id="{1CFB47A7-156F-4F02-B939-207310432472}"/>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707" name="Text Box 18">
          <a:extLst>
            <a:ext uri="{FF2B5EF4-FFF2-40B4-BE49-F238E27FC236}">
              <a16:creationId xmlns:a16="http://schemas.microsoft.com/office/drawing/2014/main" id="{8B891248-BF25-47F8-BF2B-59A5622A42D7}"/>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08" name="Text Box 15">
          <a:extLst>
            <a:ext uri="{FF2B5EF4-FFF2-40B4-BE49-F238E27FC236}">
              <a16:creationId xmlns:a16="http://schemas.microsoft.com/office/drawing/2014/main" id="{FB1172B0-D7AC-4CCF-9615-D471621B8B3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709" name="Text Box 15">
          <a:extLst>
            <a:ext uri="{FF2B5EF4-FFF2-40B4-BE49-F238E27FC236}">
              <a16:creationId xmlns:a16="http://schemas.microsoft.com/office/drawing/2014/main" id="{25BBC417-5480-4350-B551-0659DA12FE13}"/>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10" name="Text Box 15">
          <a:extLst>
            <a:ext uri="{FF2B5EF4-FFF2-40B4-BE49-F238E27FC236}">
              <a16:creationId xmlns:a16="http://schemas.microsoft.com/office/drawing/2014/main" id="{6B3D1D13-3B36-487F-BFAA-C60069F38F6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11" name="Text Box 15">
          <a:extLst>
            <a:ext uri="{FF2B5EF4-FFF2-40B4-BE49-F238E27FC236}">
              <a16:creationId xmlns:a16="http://schemas.microsoft.com/office/drawing/2014/main" id="{525ABCD2-DB50-4630-BAF5-747E23A2154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12" name="Text Box 15">
          <a:extLst>
            <a:ext uri="{FF2B5EF4-FFF2-40B4-BE49-F238E27FC236}">
              <a16:creationId xmlns:a16="http://schemas.microsoft.com/office/drawing/2014/main" id="{65060C99-54D2-45F5-AB3E-CD278476583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3" name="Text Box 16">
          <a:extLst>
            <a:ext uri="{FF2B5EF4-FFF2-40B4-BE49-F238E27FC236}">
              <a16:creationId xmlns:a16="http://schemas.microsoft.com/office/drawing/2014/main" id="{22B7C845-D3E0-4939-9FED-E7C77A497D08}"/>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4" name="Text Box 17">
          <a:extLst>
            <a:ext uri="{FF2B5EF4-FFF2-40B4-BE49-F238E27FC236}">
              <a16:creationId xmlns:a16="http://schemas.microsoft.com/office/drawing/2014/main" id="{BAF97164-876E-4120-B597-7D16BE8D34C7}"/>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5" name="Text Box 18">
          <a:extLst>
            <a:ext uri="{FF2B5EF4-FFF2-40B4-BE49-F238E27FC236}">
              <a16:creationId xmlns:a16="http://schemas.microsoft.com/office/drawing/2014/main" id="{187060C9-8A82-4E2C-B425-F4660BCC5AE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6" name="Text Box 19">
          <a:extLst>
            <a:ext uri="{FF2B5EF4-FFF2-40B4-BE49-F238E27FC236}">
              <a16:creationId xmlns:a16="http://schemas.microsoft.com/office/drawing/2014/main" id="{666D9AB9-FB0D-414C-8040-4D88CE4C9917}"/>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7" name="Text Box 16">
          <a:extLst>
            <a:ext uri="{FF2B5EF4-FFF2-40B4-BE49-F238E27FC236}">
              <a16:creationId xmlns:a16="http://schemas.microsoft.com/office/drawing/2014/main" id="{5D453EA8-F40C-4874-B46B-31E0572C5809}"/>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8" name="Text Box 17">
          <a:extLst>
            <a:ext uri="{FF2B5EF4-FFF2-40B4-BE49-F238E27FC236}">
              <a16:creationId xmlns:a16="http://schemas.microsoft.com/office/drawing/2014/main" id="{E478BA71-B908-473D-BE9B-BD6A29D7779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719" name="Text Box 18">
          <a:extLst>
            <a:ext uri="{FF2B5EF4-FFF2-40B4-BE49-F238E27FC236}">
              <a16:creationId xmlns:a16="http://schemas.microsoft.com/office/drawing/2014/main" id="{CD5EEC50-EB58-4CDA-9335-AC8316068454}"/>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20" name="Text Box 15">
          <a:extLst>
            <a:ext uri="{FF2B5EF4-FFF2-40B4-BE49-F238E27FC236}">
              <a16:creationId xmlns:a16="http://schemas.microsoft.com/office/drawing/2014/main" id="{808E4434-C150-4780-94E3-C84E5A30ADE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21" name="Text Box 15">
          <a:extLst>
            <a:ext uri="{FF2B5EF4-FFF2-40B4-BE49-F238E27FC236}">
              <a16:creationId xmlns:a16="http://schemas.microsoft.com/office/drawing/2014/main" id="{A1B193EE-40FD-4DCB-8E06-CAA3CE0A8BD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722" name="Text Box 15">
          <a:extLst>
            <a:ext uri="{FF2B5EF4-FFF2-40B4-BE49-F238E27FC236}">
              <a16:creationId xmlns:a16="http://schemas.microsoft.com/office/drawing/2014/main" id="{812BA25A-CF21-4E17-9FF3-A0D702D80445}"/>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23" name="Text Box 15">
          <a:extLst>
            <a:ext uri="{FF2B5EF4-FFF2-40B4-BE49-F238E27FC236}">
              <a16:creationId xmlns:a16="http://schemas.microsoft.com/office/drawing/2014/main" id="{7554D218-57C9-4056-A89B-FDCDF24FD3F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4" name="Text Box 16">
          <a:extLst>
            <a:ext uri="{FF2B5EF4-FFF2-40B4-BE49-F238E27FC236}">
              <a16:creationId xmlns:a16="http://schemas.microsoft.com/office/drawing/2014/main" id="{030D073A-6C89-439C-A8A1-9E116D688F4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5" name="Text Box 17">
          <a:extLst>
            <a:ext uri="{FF2B5EF4-FFF2-40B4-BE49-F238E27FC236}">
              <a16:creationId xmlns:a16="http://schemas.microsoft.com/office/drawing/2014/main" id="{13867B59-278D-4C31-8C75-F230A88E8E4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6" name="Text Box 18">
          <a:extLst>
            <a:ext uri="{FF2B5EF4-FFF2-40B4-BE49-F238E27FC236}">
              <a16:creationId xmlns:a16="http://schemas.microsoft.com/office/drawing/2014/main" id="{478331A3-A75C-4EFA-AFB6-6787F1A6AD9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7" name="Text Box 19">
          <a:extLst>
            <a:ext uri="{FF2B5EF4-FFF2-40B4-BE49-F238E27FC236}">
              <a16:creationId xmlns:a16="http://schemas.microsoft.com/office/drawing/2014/main" id="{F9B3204C-2FC4-4C82-A205-E599B33E232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8" name="Text Box 16">
          <a:extLst>
            <a:ext uri="{FF2B5EF4-FFF2-40B4-BE49-F238E27FC236}">
              <a16:creationId xmlns:a16="http://schemas.microsoft.com/office/drawing/2014/main" id="{623A5948-8186-4150-A17A-14D8AA5322D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9" name="Text Box 17">
          <a:extLst>
            <a:ext uri="{FF2B5EF4-FFF2-40B4-BE49-F238E27FC236}">
              <a16:creationId xmlns:a16="http://schemas.microsoft.com/office/drawing/2014/main" id="{FA3FC585-5849-4DDB-9B70-1BAB514A6F5F}"/>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730" name="Text Box 18">
          <a:extLst>
            <a:ext uri="{FF2B5EF4-FFF2-40B4-BE49-F238E27FC236}">
              <a16:creationId xmlns:a16="http://schemas.microsoft.com/office/drawing/2014/main" id="{B0F045B2-DEA4-4A77-8E09-84E850866980}"/>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31" name="Text Box 15">
          <a:extLst>
            <a:ext uri="{FF2B5EF4-FFF2-40B4-BE49-F238E27FC236}">
              <a16:creationId xmlns:a16="http://schemas.microsoft.com/office/drawing/2014/main" id="{F8D17A60-CEA5-41CD-8EF3-CF8D16A3C098}"/>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732" name="Text Box 15">
          <a:extLst>
            <a:ext uri="{FF2B5EF4-FFF2-40B4-BE49-F238E27FC236}">
              <a16:creationId xmlns:a16="http://schemas.microsoft.com/office/drawing/2014/main" id="{1597BD3B-9448-4F07-9994-C2E1D403548A}"/>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33" name="Text Box 15">
          <a:extLst>
            <a:ext uri="{FF2B5EF4-FFF2-40B4-BE49-F238E27FC236}">
              <a16:creationId xmlns:a16="http://schemas.microsoft.com/office/drawing/2014/main" id="{A6200BE2-3C12-4338-B66B-B2229E56EE2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34" name="Text Box 15">
          <a:extLst>
            <a:ext uri="{FF2B5EF4-FFF2-40B4-BE49-F238E27FC236}">
              <a16:creationId xmlns:a16="http://schemas.microsoft.com/office/drawing/2014/main" id="{A1E1B73B-4CD1-45D0-8BF7-6B2EA230C14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735" name="Text Box 15">
          <a:extLst>
            <a:ext uri="{FF2B5EF4-FFF2-40B4-BE49-F238E27FC236}">
              <a16:creationId xmlns:a16="http://schemas.microsoft.com/office/drawing/2014/main" id="{D1549FCE-5C28-4C7E-8965-948F1E4880F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736" name="Text Box 15">
          <a:extLst>
            <a:ext uri="{FF2B5EF4-FFF2-40B4-BE49-F238E27FC236}">
              <a16:creationId xmlns:a16="http://schemas.microsoft.com/office/drawing/2014/main" id="{1A882917-0F56-4E78-8895-F922171F29B6}"/>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737" name="Text Box 15">
          <a:extLst>
            <a:ext uri="{FF2B5EF4-FFF2-40B4-BE49-F238E27FC236}">
              <a16:creationId xmlns:a16="http://schemas.microsoft.com/office/drawing/2014/main" id="{D8A9CE66-4D06-4554-82FA-AF89BD2EF72B}"/>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738" name="Text Box 15">
          <a:extLst>
            <a:ext uri="{FF2B5EF4-FFF2-40B4-BE49-F238E27FC236}">
              <a16:creationId xmlns:a16="http://schemas.microsoft.com/office/drawing/2014/main" id="{498B38AE-3D60-4846-A86B-93AFC1E89CB4}"/>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739" name="Text Box 15">
          <a:extLst>
            <a:ext uri="{FF2B5EF4-FFF2-40B4-BE49-F238E27FC236}">
              <a16:creationId xmlns:a16="http://schemas.microsoft.com/office/drawing/2014/main" id="{B18680F0-C371-44F3-B2DC-330644664251}"/>
            </a:ext>
          </a:extLst>
        </xdr:cNvPr>
        <xdr:cNvSpPr txBox="1">
          <a:spLocks noChangeArrowheads="1"/>
        </xdr:cNvSpPr>
      </xdr:nvSpPr>
      <xdr:spPr bwMode="auto">
        <a:xfrm>
          <a:off x="3538537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213632"/>
    <xdr:sp macro="" textlink="">
      <xdr:nvSpPr>
        <xdr:cNvPr id="740" name="Text Box 15">
          <a:extLst>
            <a:ext uri="{FF2B5EF4-FFF2-40B4-BE49-F238E27FC236}">
              <a16:creationId xmlns:a16="http://schemas.microsoft.com/office/drawing/2014/main" id="{43870F7D-FB9A-49F7-A223-518A9CE7D89A}"/>
            </a:ext>
          </a:extLst>
        </xdr:cNvPr>
        <xdr:cNvSpPr txBox="1">
          <a:spLocks noChangeArrowheads="1"/>
        </xdr:cNvSpPr>
      </xdr:nvSpPr>
      <xdr:spPr bwMode="auto">
        <a:xfrm>
          <a:off x="3538537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741" name="Text Box 15">
          <a:extLst>
            <a:ext uri="{FF2B5EF4-FFF2-40B4-BE49-F238E27FC236}">
              <a16:creationId xmlns:a16="http://schemas.microsoft.com/office/drawing/2014/main" id="{797191F7-5744-4B48-9B53-BE7702A69C18}"/>
            </a:ext>
          </a:extLst>
        </xdr:cNvPr>
        <xdr:cNvSpPr txBox="1">
          <a:spLocks noChangeArrowheads="1"/>
        </xdr:cNvSpPr>
      </xdr:nvSpPr>
      <xdr:spPr bwMode="auto">
        <a:xfrm>
          <a:off x="3538537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213632"/>
    <xdr:sp macro="" textlink="">
      <xdr:nvSpPr>
        <xdr:cNvPr id="742" name="Text Box 15">
          <a:extLst>
            <a:ext uri="{FF2B5EF4-FFF2-40B4-BE49-F238E27FC236}">
              <a16:creationId xmlns:a16="http://schemas.microsoft.com/office/drawing/2014/main" id="{492FAF5B-AC90-41F5-8C1E-55ED5D7E1DA5}"/>
            </a:ext>
          </a:extLst>
        </xdr:cNvPr>
        <xdr:cNvSpPr txBox="1">
          <a:spLocks noChangeArrowheads="1"/>
        </xdr:cNvSpPr>
      </xdr:nvSpPr>
      <xdr:spPr bwMode="auto">
        <a:xfrm>
          <a:off x="3538537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3" name="Text Box 15">
          <a:extLst>
            <a:ext uri="{FF2B5EF4-FFF2-40B4-BE49-F238E27FC236}">
              <a16:creationId xmlns:a16="http://schemas.microsoft.com/office/drawing/2014/main" id="{9DB1DE97-67DB-46AB-B8A2-698A72C780F3}"/>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4" name="Text Box 15">
          <a:extLst>
            <a:ext uri="{FF2B5EF4-FFF2-40B4-BE49-F238E27FC236}">
              <a16:creationId xmlns:a16="http://schemas.microsoft.com/office/drawing/2014/main" id="{E6BF1072-3CEE-4713-945B-B490DDC4BEDB}"/>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5" name="Text Box 15">
          <a:extLst>
            <a:ext uri="{FF2B5EF4-FFF2-40B4-BE49-F238E27FC236}">
              <a16:creationId xmlns:a16="http://schemas.microsoft.com/office/drawing/2014/main" id="{7D545003-56D1-4459-8283-1694B9A56C3A}"/>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46" name="Text Box 15">
          <a:extLst>
            <a:ext uri="{FF2B5EF4-FFF2-40B4-BE49-F238E27FC236}">
              <a16:creationId xmlns:a16="http://schemas.microsoft.com/office/drawing/2014/main" id="{87A231F1-5B1B-4E0D-A40D-1C8D5728C085}"/>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47" name="Text Box 15">
          <a:extLst>
            <a:ext uri="{FF2B5EF4-FFF2-40B4-BE49-F238E27FC236}">
              <a16:creationId xmlns:a16="http://schemas.microsoft.com/office/drawing/2014/main" id="{4C5EFC4C-379C-45E6-A23E-083DBFA0903D}"/>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8" name="Text Box 15">
          <a:extLst>
            <a:ext uri="{FF2B5EF4-FFF2-40B4-BE49-F238E27FC236}">
              <a16:creationId xmlns:a16="http://schemas.microsoft.com/office/drawing/2014/main" id="{16A236D8-ABD0-456C-9D94-2572B0B1574B}"/>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9" name="Text Box 15">
          <a:extLst>
            <a:ext uri="{FF2B5EF4-FFF2-40B4-BE49-F238E27FC236}">
              <a16:creationId xmlns:a16="http://schemas.microsoft.com/office/drawing/2014/main" id="{59560AF5-CCD4-4A48-976E-F0852B9552DA}"/>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0" name="Text Box 15">
          <a:extLst>
            <a:ext uri="{FF2B5EF4-FFF2-40B4-BE49-F238E27FC236}">
              <a16:creationId xmlns:a16="http://schemas.microsoft.com/office/drawing/2014/main" id="{78CC08C2-ECD5-4C16-A790-A5B91AC60AC5}"/>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1" name="Text Box 15">
          <a:extLst>
            <a:ext uri="{FF2B5EF4-FFF2-40B4-BE49-F238E27FC236}">
              <a16:creationId xmlns:a16="http://schemas.microsoft.com/office/drawing/2014/main" id="{05E192F5-4483-48F8-9811-24BA0A64F609}"/>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2" name="Text Box 15">
          <a:extLst>
            <a:ext uri="{FF2B5EF4-FFF2-40B4-BE49-F238E27FC236}">
              <a16:creationId xmlns:a16="http://schemas.microsoft.com/office/drawing/2014/main" id="{17D03BDC-2272-4A74-9CC7-2ED8A63EC2AB}"/>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3" name="Text Box 15">
          <a:extLst>
            <a:ext uri="{FF2B5EF4-FFF2-40B4-BE49-F238E27FC236}">
              <a16:creationId xmlns:a16="http://schemas.microsoft.com/office/drawing/2014/main" id="{A32899EC-B23A-4558-8D75-2ED73FC97C12}"/>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4" name="Text Box 15">
          <a:extLst>
            <a:ext uri="{FF2B5EF4-FFF2-40B4-BE49-F238E27FC236}">
              <a16:creationId xmlns:a16="http://schemas.microsoft.com/office/drawing/2014/main" id="{A22886C6-3CEA-4DFA-899C-C17CD0AD5AF7}"/>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5" name="Text Box 15">
          <a:extLst>
            <a:ext uri="{FF2B5EF4-FFF2-40B4-BE49-F238E27FC236}">
              <a16:creationId xmlns:a16="http://schemas.microsoft.com/office/drawing/2014/main" id="{3D6A34F8-1018-4D0A-9302-D1CF8F138A50}"/>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6" name="Text Box 15">
          <a:extLst>
            <a:ext uri="{FF2B5EF4-FFF2-40B4-BE49-F238E27FC236}">
              <a16:creationId xmlns:a16="http://schemas.microsoft.com/office/drawing/2014/main" id="{EA92FDCE-F652-4DD6-A6AD-E3DF294E93F3}"/>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7" name="Text Box 15">
          <a:extLst>
            <a:ext uri="{FF2B5EF4-FFF2-40B4-BE49-F238E27FC236}">
              <a16:creationId xmlns:a16="http://schemas.microsoft.com/office/drawing/2014/main" id="{67E1451C-7667-4862-AE1A-18A6A6540254}"/>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8" name="Text Box 15">
          <a:extLst>
            <a:ext uri="{FF2B5EF4-FFF2-40B4-BE49-F238E27FC236}">
              <a16:creationId xmlns:a16="http://schemas.microsoft.com/office/drawing/2014/main" id="{476FD944-8987-4117-9323-4DA838C4D0D5}"/>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9" name="Text Box 15">
          <a:extLst>
            <a:ext uri="{FF2B5EF4-FFF2-40B4-BE49-F238E27FC236}">
              <a16:creationId xmlns:a16="http://schemas.microsoft.com/office/drawing/2014/main" id="{B5E012EC-2417-4079-9833-F0232ED9D665}"/>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0" name="Text Box 15">
          <a:extLst>
            <a:ext uri="{FF2B5EF4-FFF2-40B4-BE49-F238E27FC236}">
              <a16:creationId xmlns:a16="http://schemas.microsoft.com/office/drawing/2014/main" id="{6C6AAEA5-29A7-444C-BF88-E728BCF2E8DC}"/>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1" name="Text Box 15">
          <a:extLst>
            <a:ext uri="{FF2B5EF4-FFF2-40B4-BE49-F238E27FC236}">
              <a16:creationId xmlns:a16="http://schemas.microsoft.com/office/drawing/2014/main" id="{4846FEFD-0E08-40E0-A55D-5CAAA99708FE}"/>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2" name="Text Box 15">
          <a:extLst>
            <a:ext uri="{FF2B5EF4-FFF2-40B4-BE49-F238E27FC236}">
              <a16:creationId xmlns:a16="http://schemas.microsoft.com/office/drawing/2014/main" id="{6837FFDD-5917-4E83-8CCE-A28B71E4B865}"/>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3" name="Text Box 15">
          <a:extLst>
            <a:ext uri="{FF2B5EF4-FFF2-40B4-BE49-F238E27FC236}">
              <a16:creationId xmlns:a16="http://schemas.microsoft.com/office/drawing/2014/main" id="{2D1F17D4-43EF-4349-92F5-92A04C4CF5A6}"/>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4" name="Text Box 15">
          <a:extLst>
            <a:ext uri="{FF2B5EF4-FFF2-40B4-BE49-F238E27FC236}">
              <a16:creationId xmlns:a16="http://schemas.microsoft.com/office/drawing/2014/main" id="{6FA01D6D-1A5D-47C3-814F-F76B0244F78F}"/>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65" name="Text Box 15">
          <a:extLst>
            <a:ext uri="{FF2B5EF4-FFF2-40B4-BE49-F238E27FC236}">
              <a16:creationId xmlns:a16="http://schemas.microsoft.com/office/drawing/2014/main" id="{444E894F-7C47-483A-AE21-C1BFFD92DFB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66" name="Text Box 15">
          <a:extLst>
            <a:ext uri="{FF2B5EF4-FFF2-40B4-BE49-F238E27FC236}">
              <a16:creationId xmlns:a16="http://schemas.microsoft.com/office/drawing/2014/main" id="{3726CE40-0A04-4CD9-AA35-9D9CB6CFF860}"/>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7" name="Text Box 15">
          <a:extLst>
            <a:ext uri="{FF2B5EF4-FFF2-40B4-BE49-F238E27FC236}">
              <a16:creationId xmlns:a16="http://schemas.microsoft.com/office/drawing/2014/main" id="{80DB71F0-D5E1-4CF6-A67F-DBDB090CBE30}"/>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8" name="Text Box 15">
          <a:extLst>
            <a:ext uri="{FF2B5EF4-FFF2-40B4-BE49-F238E27FC236}">
              <a16:creationId xmlns:a16="http://schemas.microsoft.com/office/drawing/2014/main" id="{F2ED970C-C258-49C0-AB74-7D87FC6BEFBC}"/>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69" name="Text Box 15">
          <a:extLst>
            <a:ext uri="{FF2B5EF4-FFF2-40B4-BE49-F238E27FC236}">
              <a16:creationId xmlns:a16="http://schemas.microsoft.com/office/drawing/2014/main" id="{BD8A67FA-CBF5-46A9-9540-F4640B22A856}"/>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0" name="Text Box 15">
          <a:extLst>
            <a:ext uri="{FF2B5EF4-FFF2-40B4-BE49-F238E27FC236}">
              <a16:creationId xmlns:a16="http://schemas.microsoft.com/office/drawing/2014/main" id="{62E54718-D4FF-4BC0-BB55-0D04494208AF}"/>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1" name="Text Box 15">
          <a:extLst>
            <a:ext uri="{FF2B5EF4-FFF2-40B4-BE49-F238E27FC236}">
              <a16:creationId xmlns:a16="http://schemas.microsoft.com/office/drawing/2014/main" id="{4082845C-07EF-4022-B39F-5ACDA24BF3D0}"/>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2" name="Text Box 15">
          <a:extLst>
            <a:ext uri="{FF2B5EF4-FFF2-40B4-BE49-F238E27FC236}">
              <a16:creationId xmlns:a16="http://schemas.microsoft.com/office/drawing/2014/main" id="{819138DE-29A0-4339-8FED-C4341A9F2F45}"/>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3" name="Text Box 15">
          <a:extLst>
            <a:ext uri="{FF2B5EF4-FFF2-40B4-BE49-F238E27FC236}">
              <a16:creationId xmlns:a16="http://schemas.microsoft.com/office/drawing/2014/main" id="{26DB83AE-9FEC-4EFB-B70C-C6FA2B4A493F}"/>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74" name="Text Box 15">
          <a:extLst>
            <a:ext uri="{FF2B5EF4-FFF2-40B4-BE49-F238E27FC236}">
              <a16:creationId xmlns:a16="http://schemas.microsoft.com/office/drawing/2014/main" id="{D2EF3CDF-3151-4BE5-981D-A836C81438D6}"/>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75" name="Text Box 15">
          <a:extLst>
            <a:ext uri="{FF2B5EF4-FFF2-40B4-BE49-F238E27FC236}">
              <a16:creationId xmlns:a16="http://schemas.microsoft.com/office/drawing/2014/main" id="{EBC585AD-75A4-497A-ADB2-A2202F32DFA6}"/>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22</xdr:row>
      <xdr:rowOff>1171575</xdr:rowOff>
    </xdr:from>
    <xdr:ext cx="95250" cy="442269"/>
    <xdr:sp macro="" textlink="">
      <xdr:nvSpPr>
        <xdr:cNvPr id="776" name="Text Box 15">
          <a:extLst>
            <a:ext uri="{FF2B5EF4-FFF2-40B4-BE49-F238E27FC236}">
              <a16:creationId xmlns:a16="http://schemas.microsoft.com/office/drawing/2014/main" id="{4FF16B9B-1A7C-48EC-B40A-98C0CD00D07B}"/>
            </a:ext>
          </a:extLst>
        </xdr:cNvPr>
        <xdr:cNvSpPr txBox="1">
          <a:spLocks noChangeArrowheads="1"/>
        </xdr:cNvSpPr>
      </xdr:nvSpPr>
      <xdr:spPr bwMode="auto">
        <a:xfrm>
          <a:off x="351567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22</xdr:row>
      <xdr:rowOff>771525</xdr:rowOff>
    </xdr:from>
    <xdr:ext cx="95250" cy="442269"/>
    <xdr:sp macro="" textlink="">
      <xdr:nvSpPr>
        <xdr:cNvPr id="777" name="Text Box 15">
          <a:extLst>
            <a:ext uri="{FF2B5EF4-FFF2-40B4-BE49-F238E27FC236}">
              <a16:creationId xmlns:a16="http://schemas.microsoft.com/office/drawing/2014/main" id="{A30CAB4D-F87A-401B-9264-8EA427477D89}"/>
            </a:ext>
          </a:extLst>
        </xdr:cNvPr>
        <xdr:cNvSpPr txBox="1">
          <a:spLocks noChangeArrowheads="1"/>
        </xdr:cNvSpPr>
      </xdr:nvSpPr>
      <xdr:spPr bwMode="auto">
        <a:xfrm>
          <a:off x="353091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78" name="Text Box 15">
          <a:extLst>
            <a:ext uri="{FF2B5EF4-FFF2-40B4-BE49-F238E27FC236}">
              <a16:creationId xmlns:a16="http://schemas.microsoft.com/office/drawing/2014/main" id="{A64AC1EC-084C-4938-B554-13FE18525146}"/>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79" name="Text Box 15">
          <a:extLst>
            <a:ext uri="{FF2B5EF4-FFF2-40B4-BE49-F238E27FC236}">
              <a16:creationId xmlns:a16="http://schemas.microsoft.com/office/drawing/2014/main" id="{4E1C2A2D-CE30-426D-92F1-6A3EEA590DCC}"/>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80" name="Text Box 15">
          <a:extLst>
            <a:ext uri="{FF2B5EF4-FFF2-40B4-BE49-F238E27FC236}">
              <a16:creationId xmlns:a16="http://schemas.microsoft.com/office/drawing/2014/main" id="{99EECB33-E2B8-4ED6-AFB1-0B6978DED751}"/>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81" name="Text Box 15">
          <a:extLst>
            <a:ext uri="{FF2B5EF4-FFF2-40B4-BE49-F238E27FC236}">
              <a16:creationId xmlns:a16="http://schemas.microsoft.com/office/drawing/2014/main" id="{28C481A6-0C8E-4D4F-8252-9ACEF20F5C76}"/>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2" name="Text Box 15">
          <a:extLst>
            <a:ext uri="{FF2B5EF4-FFF2-40B4-BE49-F238E27FC236}">
              <a16:creationId xmlns:a16="http://schemas.microsoft.com/office/drawing/2014/main" id="{4498162D-A341-40D1-B17A-84642A32F985}"/>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3" name="Text Box 15">
          <a:extLst>
            <a:ext uri="{FF2B5EF4-FFF2-40B4-BE49-F238E27FC236}">
              <a16:creationId xmlns:a16="http://schemas.microsoft.com/office/drawing/2014/main" id="{018559DD-89E6-4F9D-9758-2893060491FA}"/>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4" name="Text Box 15">
          <a:extLst>
            <a:ext uri="{FF2B5EF4-FFF2-40B4-BE49-F238E27FC236}">
              <a16:creationId xmlns:a16="http://schemas.microsoft.com/office/drawing/2014/main" id="{D23D5220-F56F-440C-97FF-968A42ED9560}"/>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5" name="Text Box 15">
          <a:extLst>
            <a:ext uri="{FF2B5EF4-FFF2-40B4-BE49-F238E27FC236}">
              <a16:creationId xmlns:a16="http://schemas.microsoft.com/office/drawing/2014/main" id="{6D3E97D6-2EEF-4DD0-B94D-5E6577AAE394}"/>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6" name="Text Box 15">
          <a:extLst>
            <a:ext uri="{FF2B5EF4-FFF2-40B4-BE49-F238E27FC236}">
              <a16:creationId xmlns:a16="http://schemas.microsoft.com/office/drawing/2014/main" id="{392E6BA5-55E3-42D8-936F-2A1F010E7261}"/>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7" name="Text Box 15">
          <a:extLst>
            <a:ext uri="{FF2B5EF4-FFF2-40B4-BE49-F238E27FC236}">
              <a16:creationId xmlns:a16="http://schemas.microsoft.com/office/drawing/2014/main" id="{10E6D248-16CF-44C4-A3FF-E6104AA2DE27}"/>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8" name="Text Box 15">
          <a:extLst>
            <a:ext uri="{FF2B5EF4-FFF2-40B4-BE49-F238E27FC236}">
              <a16:creationId xmlns:a16="http://schemas.microsoft.com/office/drawing/2014/main" id="{DD49487F-D6E6-4D68-BACA-155190DA6C5D}"/>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9" name="Text Box 15">
          <a:extLst>
            <a:ext uri="{FF2B5EF4-FFF2-40B4-BE49-F238E27FC236}">
              <a16:creationId xmlns:a16="http://schemas.microsoft.com/office/drawing/2014/main" id="{002D776B-7BEE-4F82-BEC3-93EB85B37C96}"/>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0" name="Text Box 15">
          <a:extLst>
            <a:ext uri="{FF2B5EF4-FFF2-40B4-BE49-F238E27FC236}">
              <a16:creationId xmlns:a16="http://schemas.microsoft.com/office/drawing/2014/main" id="{07696544-DB96-4215-BE16-03A174889BCB}"/>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1" name="Text Box 15">
          <a:extLst>
            <a:ext uri="{FF2B5EF4-FFF2-40B4-BE49-F238E27FC236}">
              <a16:creationId xmlns:a16="http://schemas.microsoft.com/office/drawing/2014/main" id="{7A91E200-1E41-49D8-9B82-F60CAC2960E5}"/>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2" name="Text Box 15">
          <a:extLst>
            <a:ext uri="{FF2B5EF4-FFF2-40B4-BE49-F238E27FC236}">
              <a16:creationId xmlns:a16="http://schemas.microsoft.com/office/drawing/2014/main" id="{04AEFBD0-97AF-4B51-8DB1-CA0DFA7C1794}"/>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3" name="Text Box 15">
          <a:extLst>
            <a:ext uri="{FF2B5EF4-FFF2-40B4-BE49-F238E27FC236}">
              <a16:creationId xmlns:a16="http://schemas.microsoft.com/office/drawing/2014/main" id="{E0DFC6AD-A453-48B1-B42F-1454C5558CC6}"/>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94" name="Text Box 15">
          <a:extLst>
            <a:ext uri="{FF2B5EF4-FFF2-40B4-BE49-F238E27FC236}">
              <a16:creationId xmlns:a16="http://schemas.microsoft.com/office/drawing/2014/main" id="{1FBB52C2-14FD-4891-BF5B-5B53EC5B934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95" name="Text Box 15">
          <a:extLst>
            <a:ext uri="{FF2B5EF4-FFF2-40B4-BE49-F238E27FC236}">
              <a16:creationId xmlns:a16="http://schemas.microsoft.com/office/drawing/2014/main" id="{FE50E310-860F-4FB5-A697-CB8F58F77DA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6" name="Text Box 15">
          <a:extLst>
            <a:ext uri="{FF2B5EF4-FFF2-40B4-BE49-F238E27FC236}">
              <a16:creationId xmlns:a16="http://schemas.microsoft.com/office/drawing/2014/main" id="{93028532-CD3A-489E-BF35-F3B7A939C160}"/>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7" name="Text Box 15">
          <a:extLst>
            <a:ext uri="{FF2B5EF4-FFF2-40B4-BE49-F238E27FC236}">
              <a16:creationId xmlns:a16="http://schemas.microsoft.com/office/drawing/2014/main" id="{AB0B39C1-26F6-4FE0-B4D9-602B402618B3}"/>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8" name="Text Box 15">
          <a:extLst>
            <a:ext uri="{FF2B5EF4-FFF2-40B4-BE49-F238E27FC236}">
              <a16:creationId xmlns:a16="http://schemas.microsoft.com/office/drawing/2014/main" id="{AFB9B334-7838-4ACF-9FFA-E6F9D9A4E530}"/>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9" name="Text Box 15">
          <a:extLst>
            <a:ext uri="{FF2B5EF4-FFF2-40B4-BE49-F238E27FC236}">
              <a16:creationId xmlns:a16="http://schemas.microsoft.com/office/drawing/2014/main" id="{DC2FA1E2-FA3C-427E-88EF-B0F36185D287}"/>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800" name="Text Box 15">
          <a:extLst>
            <a:ext uri="{FF2B5EF4-FFF2-40B4-BE49-F238E27FC236}">
              <a16:creationId xmlns:a16="http://schemas.microsoft.com/office/drawing/2014/main" id="{0ECDA629-30CD-4497-8CF6-5EFFF0D282C3}"/>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801" name="Text Box 15">
          <a:extLst>
            <a:ext uri="{FF2B5EF4-FFF2-40B4-BE49-F238E27FC236}">
              <a16:creationId xmlns:a16="http://schemas.microsoft.com/office/drawing/2014/main" id="{AA6F4D4B-95C6-4777-AE6A-9D80B9951C1A}"/>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802" name="Text Box 15">
          <a:extLst>
            <a:ext uri="{FF2B5EF4-FFF2-40B4-BE49-F238E27FC236}">
              <a16:creationId xmlns:a16="http://schemas.microsoft.com/office/drawing/2014/main" id="{90240FC8-1672-461B-AE46-116E7B1BCD47}"/>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3" name="Text Box 15">
          <a:extLst>
            <a:ext uri="{FF2B5EF4-FFF2-40B4-BE49-F238E27FC236}">
              <a16:creationId xmlns:a16="http://schemas.microsoft.com/office/drawing/2014/main" id="{C905BF8A-2C1B-4590-856D-13C5715C8E8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4" name="Text Box 15">
          <a:extLst>
            <a:ext uri="{FF2B5EF4-FFF2-40B4-BE49-F238E27FC236}">
              <a16:creationId xmlns:a16="http://schemas.microsoft.com/office/drawing/2014/main" id="{5FF1BA39-E17C-4478-A1A0-CC3FE3C6B0C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5" name="Text Box 15">
          <a:extLst>
            <a:ext uri="{FF2B5EF4-FFF2-40B4-BE49-F238E27FC236}">
              <a16:creationId xmlns:a16="http://schemas.microsoft.com/office/drawing/2014/main" id="{02836139-7D25-4988-B526-8658DACAF4D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6" name="Text Box 15">
          <a:extLst>
            <a:ext uri="{FF2B5EF4-FFF2-40B4-BE49-F238E27FC236}">
              <a16:creationId xmlns:a16="http://schemas.microsoft.com/office/drawing/2014/main" id="{DED22E13-5355-48B7-AFF6-8C4A97DA036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7" name="Text Box 15">
          <a:extLst>
            <a:ext uri="{FF2B5EF4-FFF2-40B4-BE49-F238E27FC236}">
              <a16:creationId xmlns:a16="http://schemas.microsoft.com/office/drawing/2014/main" id="{15D19BDD-24A1-4034-954D-5AE6C593DCF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8" name="Text Box 15">
          <a:extLst>
            <a:ext uri="{FF2B5EF4-FFF2-40B4-BE49-F238E27FC236}">
              <a16:creationId xmlns:a16="http://schemas.microsoft.com/office/drawing/2014/main" id="{11A20722-DBA1-4392-B54D-B890A3565FC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9" name="Text Box 15">
          <a:extLst>
            <a:ext uri="{FF2B5EF4-FFF2-40B4-BE49-F238E27FC236}">
              <a16:creationId xmlns:a16="http://schemas.microsoft.com/office/drawing/2014/main" id="{50DD3338-9937-40E0-8237-2533E868DAA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0" name="Text Box 15">
          <a:extLst>
            <a:ext uri="{FF2B5EF4-FFF2-40B4-BE49-F238E27FC236}">
              <a16:creationId xmlns:a16="http://schemas.microsoft.com/office/drawing/2014/main" id="{A55F6989-03AF-4803-8E54-FBC0E160C99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1" name="Text Box 15">
          <a:extLst>
            <a:ext uri="{FF2B5EF4-FFF2-40B4-BE49-F238E27FC236}">
              <a16:creationId xmlns:a16="http://schemas.microsoft.com/office/drawing/2014/main" id="{523E33E1-CAD1-47A1-9A50-6DFB14341F9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2" name="Text Box 15">
          <a:extLst>
            <a:ext uri="{FF2B5EF4-FFF2-40B4-BE49-F238E27FC236}">
              <a16:creationId xmlns:a16="http://schemas.microsoft.com/office/drawing/2014/main" id="{2307E060-5233-41E0-B460-CF1CE4B5A24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3" name="Text Box 15">
          <a:extLst>
            <a:ext uri="{FF2B5EF4-FFF2-40B4-BE49-F238E27FC236}">
              <a16:creationId xmlns:a16="http://schemas.microsoft.com/office/drawing/2014/main" id="{C9FF735C-F676-46EF-8A70-204B2003789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4" name="Text Box 15">
          <a:extLst>
            <a:ext uri="{FF2B5EF4-FFF2-40B4-BE49-F238E27FC236}">
              <a16:creationId xmlns:a16="http://schemas.microsoft.com/office/drawing/2014/main" id="{7D675407-AE95-4187-8EC5-95206CFE26C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5" name="Text Box 15">
          <a:extLst>
            <a:ext uri="{FF2B5EF4-FFF2-40B4-BE49-F238E27FC236}">
              <a16:creationId xmlns:a16="http://schemas.microsoft.com/office/drawing/2014/main" id="{31C7E9BE-096E-48D8-A50E-5A52889B142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6" name="Text Box 15">
          <a:extLst>
            <a:ext uri="{FF2B5EF4-FFF2-40B4-BE49-F238E27FC236}">
              <a16:creationId xmlns:a16="http://schemas.microsoft.com/office/drawing/2014/main" id="{BD29C8A4-F4F3-46B5-A8D2-A062CD44F5C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7" name="Text Box 15">
          <a:extLst>
            <a:ext uri="{FF2B5EF4-FFF2-40B4-BE49-F238E27FC236}">
              <a16:creationId xmlns:a16="http://schemas.microsoft.com/office/drawing/2014/main" id="{CF94DA95-AA5F-4158-A919-08E6F36E9FB4}"/>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8" name="Text Box 15">
          <a:extLst>
            <a:ext uri="{FF2B5EF4-FFF2-40B4-BE49-F238E27FC236}">
              <a16:creationId xmlns:a16="http://schemas.microsoft.com/office/drawing/2014/main" id="{390C0C2C-8940-413A-8274-149AF5E505D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9" name="Text Box 15">
          <a:extLst>
            <a:ext uri="{FF2B5EF4-FFF2-40B4-BE49-F238E27FC236}">
              <a16:creationId xmlns:a16="http://schemas.microsoft.com/office/drawing/2014/main" id="{0179C2C0-093A-4299-A3C9-A3B78CFE736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0" name="Text Box 15">
          <a:extLst>
            <a:ext uri="{FF2B5EF4-FFF2-40B4-BE49-F238E27FC236}">
              <a16:creationId xmlns:a16="http://schemas.microsoft.com/office/drawing/2014/main" id="{4FD3F62D-03FF-4759-AA08-5E7A9D97F73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1" name="Text Box 15">
          <a:extLst>
            <a:ext uri="{FF2B5EF4-FFF2-40B4-BE49-F238E27FC236}">
              <a16:creationId xmlns:a16="http://schemas.microsoft.com/office/drawing/2014/main" id="{331A5851-4D8F-4C69-B92F-7E99A6EC3AC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2" name="Text Box 15">
          <a:extLst>
            <a:ext uri="{FF2B5EF4-FFF2-40B4-BE49-F238E27FC236}">
              <a16:creationId xmlns:a16="http://schemas.microsoft.com/office/drawing/2014/main" id="{B5A44903-EBEF-4BCB-A6BB-DB2ED34FBAF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3" name="Text Box 15">
          <a:extLst>
            <a:ext uri="{FF2B5EF4-FFF2-40B4-BE49-F238E27FC236}">
              <a16:creationId xmlns:a16="http://schemas.microsoft.com/office/drawing/2014/main" id="{A823425E-6D5B-43DC-9BCA-9DDFB310059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4" name="Text Box 15">
          <a:extLst>
            <a:ext uri="{FF2B5EF4-FFF2-40B4-BE49-F238E27FC236}">
              <a16:creationId xmlns:a16="http://schemas.microsoft.com/office/drawing/2014/main" id="{B3DFA5C1-2971-4E25-9DD7-82CC456D2B6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5" name="Text Box 15">
          <a:extLst>
            <a:ext uri="{FF2B5EF4-FFF2-40B4-BE49-F238E27FC236}">
              <a16:creationId xmlns:a16="http://schemas.microsoft.com/office/drawing/2014/main" id="{FA439390-A260-496C-98AE-AF680E85F07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6" name="Text Box 15">
          <a:extLst>
            <a:ext uri="{FF2B5EF4-FFF2-40B4-BE49-F238E27FC236}">
              <a16:creationId xmlns:a16="http://schemas.microsoft.com/office/drawing/2014/main" id="{FCD88C1C-34FE-4DA3-A1DA-A347FA15C21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7" name="Text Box 15">
          <a:extLst>
            <a:ext uri="{FF2B5EF4-FFF2-40B4-BE49-F238E27FC236}">
              <a16:creationId xmlns:a16="http://schemas.microsoft.com/office/drawing/2014/main" id="{B6499BB0-1F32-4F09-B33C-AD942205CE4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8" name="Text Box 15">
          <a:extLst>
            <a:ext uri="{FF2B5EF4-FFF2-40B4-BE49-F238E27FC236}">
              <a16:creationId xmlns:a16="http://schemas.microsoft.com/office/drawing/2014/main" id="{8A30AD52-EA94-4208-A1F6-4535D159CD2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9" name="Text Box 15">
          <a:extLst>
            <a:ext uri="{FF2B5EF4-FFF2-40B4-BE49-F238E27FC236}">
              <a16:creationId xmlns:a16="http://schemas.microsoft.com/office/drawing/2014/main" id="{E4C04174-B811-4E6B-BA02-4A81FDAC995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0" name="Text Box 15">
          <a:extLst>
            <a:ext uri="{FF2B5EF4-FFF2-40B4-BE49-F238E27FC236}">
              <a16:creationId xmlns:a16="http://schemas.microsoft.com/office/drawing/2014/main" id="{35E5C777-45FD-4AB4-BCFF-100E3C14434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1" name="Text Box 15">
          <a:extLst>
            <a:ext uri="{FF2B5EF4-FFF2-40B4-BE49-F238E27FC236}">
              <a16:creationId xmlns:a16="http://schemas.microsoft.com/office/drawing/2014/main" id="{59A7A68F-FB4D-4A67-A171-07F6C88B4A4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2" name="Text Box 15">
          <a:extLst>
            <a:ext uri="{FF2B5EF4-FFF2-40B4-BE49-F238E27FC236}">
              <a16:creationId xmlns:a16="http://schemas.microsoft.com/office/drawing/2014/main" id="{506B4941-A961-4F25-8CE7-7AEEFB419BF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3" name="Text Box 15">
          <a:extLst>
            <a:ext uri="{FF2B5EF4-FFF2-40B4-BE49-F238E27FC236}">
              <a16:creationId xmlns:a16="http://schemas.microsoft.com/office/drawing/2014/main" id="{24ED29CD-8D62-4461-BCB6-ABE0E0B9F78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4" name="Text Box 15">
          <a:extLst>
            <a:ext uri="{FF2B5EF4-FFF2-40B4-BE49-F238E27FC236}">
              <a16:creationId xmlns:a16="http://schemas.microsoft.com/office/drawing/2014/main" id="{CC111BCC-5364-4879-AA90-E48E33824F7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5" name="Text Box 15">
          <a:extLst>
            <a:ext uri="{FF2B5EF4-FFF2-40B4-BE49-F238E27FC236}">
              <a16:creationId xmlns:a16="http://schemas.microsoft.com/office/drawing/2014/main" id="{BFDDD52F-5559-402A-9632-6CA0FAC64C7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6" name="Text Box 15">
          <a:extLst>
            <a:ext uri="{FF2B5EF4-FFF2-40B4-BE49-F238E27FC236}">
              <a16:creationId xmlns:a16="http://schemas.microsoft.com/office/drawing/2014/main" id="{7AE23B86-FF3F-4F80-8E36-C1A8ADA5849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7" name="Text Box 15">
          <a:extLst>
            <a:ext uri="{FF2B5EF4-FFF2-40B4-BE49-F238E27FC236}">
              <a16:creationId xmlns:a16="http://schemas.microsoft.com/office/drawing/2014/main" id="{956792DC-879D-41F9-B27D-E52C9080169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8" name="Text Box 15">
          <a:extLst>
            <a:ext uri="{FF2B5EF4-FFF2-40B4-BE49-F238E27FC236}">
              <a16:creationId xmlns:a16="http://schemas.microsoft.com/office/drawing/2014/main" id="{902A00D7-C04E-43EC-99DB-993B8EA88D5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9" name="Text Box 15">
          <a:extLst>
            <a:ext uri="{FF2B5EF4-FFF2-40B4-BE49-F238E27FC236}">
              <a16:creationId xmlns:a16="http://schemas.microsoft.com/office/drawing/2014/main" id="{DF681FEF-501D-47F8-8C5A-D07DBCDEF14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0" name="Text Box 15">
          <a:extLst>
            <a:ext uri="{FF2B5EF4-FFF2-40B4-BE49-F238E27FC236}">
              <a16:creationId xmlns:a16="http://schemas.microsoft.com/office/drawing/2014/main" id="{C1C078B6-6E2A-456B-9230-5BC506AD3A3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1" name="Text Box 15">
          <a:extLst>
            <a:ext uri="{FF2B5EF4-FFF2-40B4-BE49-F238E27FC236}">
              <a16:creationId xmlns:a16="http://schemas.microsoft.com/office/drawing/2014/main" id="{EC7E540B-305D-4B52-B6CA-1C2BFF521C6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2" name="Text Box 15">
          <a:extLst>
            <a:ext uri="{FF2B5EF4-FFF2-40B4-BE49-F238E27FC236}">
              <a16:creationId xmlns:a16="http://schemas.microsoft.com/office/drawing/2014/main" id="{C40C6D0B-E703-45E0-9D1B-28CB7C915F4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3" name="Text Box 15">
          <a:extLst>
            <a:ext uri="{FF2B5EF4-FFF2-40B4-BE49-F238E27FC236}">
              <a16:creationId xmlns:a16="http://schemas.microsoft.com/office/drawing/2014/main" id="{E66190BC-DE36-4A86-8C42-5FC392FB060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4" name="Text Box 15">
          <a:extLst>
            <a:ext uri="{FF2B5EF4-FFF2-40B4-BE49-F238E27FC236}">
              <a16:creationId xmlns:a16="http://schemas.microsoft.com/office/drawing/2014/main" id="{F5F43F94-8053-4F8A-B9A5-F51BE0D1BB2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5" name="Text Box 15">
          <a:extLst>
            <a:ext uri="{FF2B5EF4-FFF2-40B4-BE49-F238E27FC236}">
              <a16:creationId xmlns:a16="http://schemas.microsoft.com/office/drawing/2014/main" id="{96E782A4-664F-4194-87E1-72B22A2C523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6" name="Text Box 15">
          <a:extLst>
            <a:ext uri="{FF2B5EF4-FFF2-40B4-BE49-F238E27FC236}">
              <a16:creationId xmlns:a16="http://schemas.microsoft.com/office/drawing/2014/main" id="{8E065F0C-054C-4508-A782-8900DC1C403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7" name="Text Box 15">
          <a:extLst>
            <a:ext uri="{FF2B5EF4-FFF2-40B4-BE49-F238E27FC236}">
              <a16:creationId xmlns:a16="http://schemas.microsoft.com/office/drawing/2014/main" id="{2EC214B3-2FC4-4EE5-B1F7-CA824290730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8" name="Text Box 15">
          <a:extLst>
            <a:ext uri="{FF2B5EF4-FFF2-40B4-BE49-F238E27FC236}">
              <a16:creationId xmlns:a16="http://schemas.microsoft.com/office/drawing/2014/main" id="{5100E838-DDBF-48E7-A448-A4D84DED4B7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9" name="Text Box 15">
          <a:extLst>
            <a:ext uri="{FF2B5EF4-FFF2-40B4-BE49-F238E27FC236}">
              <a16:creationId xmlns:a16="http://schemas.microsoft.com/office/drawing/2014/main" id="{29887D54-0655-454A-9ED4-B45030BB4C54}"/>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0" name="Text Box 15">
          <a:extLst>
            <a:ext uri="{FF2B5EF4-FFF2-40B4-BE49-F238E27FC236}">
              <a16:creationId xmlns:a16="http://schemas.microsoft.com/office/drawing/2014/main" id="{AAB00077-A88E-4A56-9C5C-97722224B84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1" name="Text Box 15">
          <a:extLst>
            <a:ext uri="{FF2B5EF4-FFF2-40B4-BE49-F238E27FC236}">
              <a16:creationId xmlns:a16="http://schemas.microsoft.com/office/drawing/2014/main" id="{62D40945-DB50-4E9D-B147-BEE1ABBAADB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2" name="Text Box 15">
          <a:extLst>
            <a:ext uri="{FF2B5EF4-FFF2-40B4-BE49-F238E27FC236}">
              <a16:creationId xmlns:a16="http://schemas.microsoft.com/office/drawing/2014/main" id="{28D53760-60DA-424B-B74A-0FA3DBFC1A8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3" name="Text Box 15">
          <a:extLst>
            <a:ext uri="{FF2B5EF4-FFF2-40B4-BE49-F238E27FC236}">
              <a16:creationId xmlns:a16="http://schemas.microsoft.com/office/drawing/2014/main" id="{B78373D0-EC64-4EA4-ACC1-957A057B76D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4" name="Text Box 15">
          <a:extLst>
            <a:ext uri="{FF2B5EF4-FFF2-40B4-BE49-F238E27FC236}">
              <a16:creationId xmlns:a16="http://schemas.microsoft.com/office/drawing/2014/main" id="{B06FCB77-1B0B-43CA-B5CD-534558E1811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5" name="Text Box 15">
          <a:extLst>
            <a:ext uri="{FF2B5EF4-FFF2-40B4-BE49-F238E27FC236}">
              <a16:creationId xmlns:a16="http://schemas.microsoft.com/office/drawing/2014/main" id="{C8929ABE-7325-4DA7-9345-C79BA6216B4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6" name="Text Box 15">
          <a:extLst>
            <a:ext uri="{FF2B5EF4-FFF2-40B4-BE49-F238E27FC236}">
              <a16:creationId xmlns:a16="http://schemas.microsoft.com/office/drawing/2014/main" id="{2A2DF5F6-F773-4554-856A-E4EDFE9B4F4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7" name="Text Box 15">
          <a:extLst>
            <a:ext uri="{FF2B5EF4-FFF2-40B4-BE49-F238E27FC236}">
              <a16:creationId xmlns:a16="http://schemas.microsoft.com/office/drawing/2014/main" id="{3D18E341-CB99-49D7-ADC6-CB30B37C37D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8" name="Text Box 15">
          <a:extLst>
            <a:ext uri="{FF2B5EF4-FFF2-40B4-BE49-F238E27FC236}">
              <a16:creationId xmlns:a16="http://schemas.microsoft.com/office/drawing/2014/main" id="{F9EC3F23-D877-4980-AFDB-A6A4D7A7A3A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9" name="Text Box 15">
          <a:extLst>
            <a:ext uri="{FF2B5EF4-FFF2-40B4-BE49-F238E27FC236}">
              <a16:creationId xmlns:a16="http://schemas.microsoft.com/office/drawing/2014/main" id="{949FA79D-43EE-48B5-BB77-05A38A1DC27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0" name="Text Box 15">
          <a:extLst>
            <a:ext uri="{FF2B5EF4-FFF2-40B4-BE49-F238E27FC236}">
              <a16:creationId xmlns:a16="http://schemas.microsoft.com/office/drawing/2014/main" id="{7CE1F311-A106-4CB4-9FB2-7EE11480AF2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1" name="Text Box 15">
          <a:extLst>
            <a:ext uri="{FF2B5EF4-FFF2-40B4-BE49-F238E27FC236}">
              <a16:creationId xmlns:a16="http://schemas.microsoft.com/office/drawing/2014/main" id="{2EB3D557-421D-4417-868E-D40889485BD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2" name="Text Box 15">
          <a:extLst>
            <a:ext uri="{FF2B5EF4-FFF2-40B4-BE49-F238E27FC236}">
              <a16:creationId xmlns:a16="http://schemas.microsoft.com/office/drawing/2014/main" id="{104332DF-21AF-452C-A031-D496E93C7B88}"/>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3" name="Text Box 15">
          <a:extLst>
            <a:ext uri="{FF2B5EF4-FFF2-40B4-BE49-F238E27FC236}">
              <a16:creationId xmlns:a16="http://schemas.microsoft.com/office/drawing/2014/main" id="{DAFB71C1-0479-40F1-BDF2-93CC0880DCB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4" name="Text Box 15">
          <a:extLst>
            <a:ext uri="{FF2B5EF4-FFF2-40B4-BE49-F238E27FC236}">
              <a16:creationId xmlns:a16="http://schemas.microsoft.com/office/drawing/2014/main" id="{72FF57AC-7C5D-4AE5-877B-9D2063F806B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5" name="Text Box 15">
          <a:extLst>
            <a:ext uri="{FF2B5EF4-FFF2-40B4-BE49-F238E27FC236}">
              <a16:creationId xmlns:a16="http://schemas.microsoft.com/office/drawing/2014/main" id="{0E375D72-ECE2-4FCC-A149-5A7824FB120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6" name="Text Box 15">
          <a:extLst>
            <a:ext uri="{FF2B5EF4-FFF2-40B4-BE49-F238E27FC236}">
              <a16:creationId xmlns:a16="http://schemas.microsoft.com/office/drawing/2014/main" id="{52AA7320-1D18-44D8-9F6A-B3A65447EFD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7" name="Text Box 15">
          <a:extLst>
            <a:ext uri="{FF2B5EF4-FFF2-40B4-BE49-F238E27FC236}">
              <a16:creationId xmlns:a16="http://schemas.microsoft.com/office/drawing/2014/main" id="{80E658AA-15C8-4278-BB51-448505C0428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8" name="Text Box 15">
          <a:extLst>
            <a:ext uri="{FF2B5EF4-FFF2-40B4-BE49-F238E27FC236}">
              <a16:creationId xmlns:a16="http://schemas.microsoft.com/office/drawing/2014/main" id="{0B16F434-5D0B-4815-8B7D-EB97B6DFA28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9" name="Text Box 15">
          <a:extLst>
            <a:ext uri="{FF2B5EF4-FFF2-40B4-BE49-F238E27FC236}">
              <a16:creationId xmlns:a16="http://schemas.microsoft.com/office/drawing/2014/main" id="{8ACE6371-0F0F-4A69-9191-154678981BB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0" name="Text Box 15">
          <a:extLst>
            <a:ext uri="{FF2B5EF4-FFF2-40B4-BE49-F238E27FC236}">
              <a16:creationId xmlns:a16="http://schemas.microsoft.com/office/drawing/2014/main" id="{0AD67E76-F43E-41D2-84C6-4B2CD7D6786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1" name="Text Box 15">
          <a:extLst>
            <a:ext uri="{FF2B5EF4-FFF2-40B4-BE49-F238E27FC236}">
              <a16:creationId xmlns:a16="http://schemas.microsoft.com/office/drawing/2014/main" id="{DB2C1935-DF68-45F2-BBB3-BDA99B273F5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2" name="Text Box 15">
          <a:extLst>
            <a:ext uri="{FF2B5EF4-FFF2-40B4-BE49-F238E27FC236}">
              <a16:creationId xmlns:a16="http://schemas.microsoft.com/office/drawing/2014/main" id="{D0BBEB1F-E6B3-4DD3-AFE3-261A964CA046}"/>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3" name="Text Box 15">
          <a:extLst>
            <a:ext uri="{FF2B5EF4-FFF2-40B4-BE49-F238E27FC236}">
              <a16:creationId xmlns:a16="http://schemas.microsoft.com/office/drawing/2014/main" id="{BE2B598F-5C47-4008-AD43-DD6D510A140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4" name="Text Box 15">
          <a:extLst>
            <a:ext uri="{FF2B5EF4-FFF2-40B4-BE49-F238E27FC236}">
              <a16:creationId xmlns:a16="http://schemas.microsoft.com/office/drawing/2014/main" id="{26C219E2-E66C-4BE0-B5F7-6F9BFD5B723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5" name="Text Box 15">
          <a:extLst>
            <a:ext uri="{FF2B5EF4-FFF2-40B4-BE49-F238E27FC236}">
              <a16:creationId xmlns:a16="http://schemas.microsoft.com/office/drawing/2014/main" id="{A425AFC7-EB9B-4449-A77A-AE7034B83AEE}"/>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6" name="Text Box 15">
          <a:extLst>
            <a:ext uri="{FF2B5EF4-FFF2-40B4-BE49-F238E27FC236}">
              <a16:creationId xmlns:a16="http://schemas.microsoft.com/office/drawing/2014/main" id="{80255092-F48E-4C7B-A507-A2428E9B6745}"/>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7" name="Text Box 15">
          <a:extLst>
            <a:ext uri="{FF2B5EF4-FFF2-40B4-BE49-F238E27FC236}">
              <a16:creationId xmlns:a16="http://schemas.microsoft.com/office/drawing/2014/main" id="{DEC4B559-83B6-41DD-BC54-E6480CC67D7A}"/>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8" name="Text Box 15">
          <a:extLst>
            <a:ext uri="{FF2B5EF4-FFF2-40B4-BE49-F238E27FC236}">
              <a16:creationId xmlns:a16="http://schemas.microsoft.com/office/drawing/2014/main" id="{CFC43915-3D41-4D6E-A8AC-478237417ACF}"/>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79" name="Text Box 15">
          <a:extLst>
            <a:ext uri="{FF2B5EF4-FFF2-40B4-BE49-F238E27FC236}">
              <a16:creationId xmlns:a16="http://schemas.microsoft.com/office/drawing/2014/main" id="{E548F9FE-97A5-42F6-B724-7D61300FA48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0" name="Text Box 15">
          <a:extLst>
            <a:ext uri="{FF2B5EF4-FFF2-40B4-BE49-F238E27FC236}">
              <a16:creationId xmlns:a16="http://schemas.microsoft.com/office/drawing/2014/main" id="{34DA12DA-33B3-46CA-86A0-FB13827926D6}"/>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1" name="Text Box 15">
          <a:extLst>
            <a:ext uri="{FF2B5EF4-FFF2-40B4-BE49-F238E27FC236}">
              <a16:creationId xmlns:a16="http://schemas.microsoft.com/office/drawing/2014/main" id="{FBA47C1D-BF4C-4565-B565-B1525CEB85D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2" name="Text Box 15">
          <a:extLst>
            <a:ext uri="{FF2B5EF4-FFF2-40B4-BE49-F238E27FC236}">
              <a16:creationId xmlns:a16="http://schemas.microsoft.com/office/drawing/2014/main" id="{58B0957A-D0EB-45F8-8D79-A858534D0318}"/>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3" name="Text Box 15">
          <a:extLst>
            <a:ext uri="{FF2B5EF4-FFF2-40B4-BE49-F238E27FC236}">
              <a16:creationId xmlns:a16="http://schemas.microsoft.com/office/drawing/2014/main" id="{15C2E224-CB85-45B9-A948-A1A5F1CBF66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4" name="Text Box 15">
          <a:extLst>
            <a:ext uri="{FF2B5EF4-FFF2-40B4-BE49-F238E27FC236}">
              <a16:creationId xmlns:a16="http://schemas.microsoft.com/office/drawing/2014/main" id="{0ED769EB-4E4B-4FDE-AFC4-1B3F1EBCA338}"/>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5" name="Text Box 15">
          <a:extLst>
            <a:ext uri="{FF2B5EF4-FFF2-40B4-BE49-F238E27FC236}">
              <a16:creationId xmlns:a16="http://schemas.microsoft.com/office/drawing/2014/main" id="{1DE787A4-9617-43B8-A0CD-E904C7B3F60F}"/>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6" name="Text Box 15">
          <a:extLst>
            <a:ext uri="{FF2B5EF4-FFF2-40B4-BE49-F238E27FC236}">
              <a16:creationId xmlns:a16="http://schemas.microsoft.com/office/drawing/2014/main" id="{019F6DC3-B2F9-4072-98A5-3F307E782E7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7" name="Text Box 15">
          <a:extLst>
            <a:ext uri="{FF2B5EF4-FFF2-40B4-BE49-F238E27FC236}">
              <a16:creationId xmlns:a16="http://schemas.microsoft.com/office/drawing/2014/main" id="{EF0BA39A-1178-4D6E-BDEF-B5B8726C4B4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8" name="Text Box 15">
          <a:extLst>
            <a:ext uri="{FF2B5EF4-FFF2-40B4-BE49-F238E27FC236}">
              <a16:creationId xmlns:a16="http://schemas.microsoft.com/office/drawing/2014/main" id="{537DBC2D-14EC-485E-99B7-E848AEA9E701}"/>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9" name="Text Box 15">
          <a:extLst>
            <a:ext uri="{FF2B5EF4-FFF2-40B4-BE49-F238E27FC236}">
              <a16:creationId xmlns:a16="http://schemas.microsoft.com/office/drawing/2014/main" id="{EABAFC68-31E8-45D1-95DE-8064E3C2E86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0" name="Text Box 15">
          <a:extLst>
            <a:ext uri="{FF2B5EF4-FFF2-40B4-BE49-F238E27FC236}">
              <a16:creationId xmlns:a16="http://schemas.microsoft.com/office/drawing/2014/main" id="{11CBCC0F-6406-49D4-B8E9-98DC706CF8C0}"/>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1" name="Text Box 15">
          <a:extLst>
            <a:ext uri="{FF2B5EF4-FFF2-40B4-BE49-F238E27FC236}">
              <a16:creationId xmlns:a16="http://schemas.microsoft.com/office/drawing/2014/main" id="{A21739C5-2AED-4D14-BF39-438F32A60F6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2" name="Text Box 15">
          <a:extLst>
            <a:ext uri="{FF2B5EF4-FFF2-40B4-BE49-F238E27FC236}">
              <a16:creationId xmlns:a16="http://schemas.microsoft.com/office/drawing/2014/main" id="{AFB7919C-0887-449D-A0E2-5A9C40E322B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3" name="Text Box 15">
          <a:extLst>
            <a:ext uri="{FF2B5EF4-FFF2-40B4-BE49-F238E27FC236}">
              <a16:creationId xmlns:a16="http://schemas.microsoft.com/office/drawing/2014/main" id="{4A569112-96AB-4282-A1AC-A5370A3915B4}"/>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4" name="Text Box 15">
          <a:extLst>
            <a:ext uri="{FF2B5EF4-FFF2-40B4-BE49-F238E27FC236}">
              <a16:creationId xmlns:a16="http://schemas.microsoft.com/office/drawing/2014/main" id="{CC81F850-9380-48C6-A2EE-16B97A765C6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5" name="Text Box 15">
          <a:extLst>
            <a:ext uri="{FF2B5EF4-FFF2-40B4-BE49-F238E27FC236}">
              <a16:creationId xmlns:a16="http://schemas.microsoft.com/office/drawing/2014/main" id="{9A9CB031-765B-418D-B9BD-A23BA036B091}"/>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6" name="Text Box 15">
          <a:extLst>
            <a:ext uri="{FF2B5EF4-FFF2-40B4-BE49-F238E27FC236}">
              <a16:creationId xmlns:a16="http://schemas.microsoft.com/office/drawing/2014/main" id="{DF5EDF3C-CA5A-47CB-9871-F6276DA00568}"/>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7" name="Text Box 15">
          <a:extLst>
            <a:ext uri="{FF2B5EF4-FFF2-40B4-BE49-F238E27FC236}">
              <a16:creationId xmlns:a16="http://schemas.microsoft.com/office/drawing/2014/main" id="{423FD1A6-4F4B-4E4B-8E5C-296F2DDB1A5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8" name="Text Box 15">
          <a:extLst>
            <a:ext uri="{FF2B5EF4-FFF2-40B4-BE49-F238E27FC236}">
              <a16:creationId xmlns:a16="http://schemas.microsoft.com/office/drawing/2014/main" id="{8ACDC7AF-C830-4C9B-B96A-5592F6045E3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9" name="Text Box 15">
          <a:extLst>
            <a:ext uri="{FF2B5EF4-FFF2-40B4-BE49-F238E27FC236}">
              <a16:creationId xmlns:a16="http://schemas.microsoft.com/office/drawing/2014/main" id="{41C721B8-13BE-4903-882C-510FC556F001}"/>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900" name="Text Box 15">
          <a:extLst>
            <a:ext uri="{FF2B5EF4-FFF2-40B4-BE49-F238E27FC236}">
              <a16:creationId xmlns:a16="http://schemas.microsoft.com/office/drawing/2014/main" id="{FB566519-5303-46E1-9FBF-996AF9B99C5C}"/>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901" name="Text Box 15">
          <a:extLst>
            <a:ext uri="{FF2B5EF4-FFF2-40B4-BE49-F238E27FC236}">
              <a16:creationId xmlns:a16="http://schemas.microsoft.com/office/drawing/2014/main" id="{CABBF709-9576-431A-A04F-10FD8378467C}"/>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902" name="Text Box 15">
          <a:extLst>
            <a:ext uri="{FF2B5EF4-FFF2-40B4-BE49-F238E27FC236}">
              <a16:creationId xmlns:a16="http://schemas.microsoft.com/office/drawing/2014/main" id="{FC7CCFEA-24DA-4D69-8796-F903D06398B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903" name="Text Box 15">
          <a:extLst>
            <a:ext uri="{FF2B5EF4-FFF2-40B4-BE49-F238E27FC236}">
              <a16:creationId xmlns:a16="http://schemas.microsoft.com/office/drawing/2014/main" id="{F2638B2C-0041-493B-BC5E-A19EFFD1883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4" name="Text Box 16">
          <a:extLst>
            <a:ext uri="{FF2B5EF4-FFF2-40B4-BE49-F238E27FC236}">
              <a16:creationId xmlns:a16="http://schemas.microsoft.com/office/drawing/2014/main" id="{191C8CBA-796E-4E89-A017-9F2A50C70BF8}"/>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5" name="Text Box 17">
          <a:extLst>
            <a:ext uri="{FF2B5EF4-FFF2-40B4-BE49-F238E27FC236}">
              <a16:creationId xmlns:a16="http://schemas.microsoft.com/office/drawing/2014/main" id="{B20E811D-D659-45AD-9A43-358257ACF3B2}"/>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6" name="Text Box 18">
          <a:extLst>
            <a:ext uri="{FF2B5EF4-FFF2-40B4-BE49-F238E27FC236}">
              <a16:creationId xmlns:a16="http://schemas.microsoft.com/office/drawing/2014/main" id="{38BA1E9E-B7F9-4ACF-A8A7-0ADDA1B18832}"/>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7" name="Text Box 19">
          <a:extLst>
            <a:ext uri="{FF2B5EF4-FFF2-40B4-BE49-F238E27FC236}">
              <a16:creationId xmlns:a16="http://schemas.microsoft.com/office/drawing/2014/main" id="{CA4B2542-A36B-4AF2-B803-80D5687AD713}"/>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08" name="Text Box 15">
          <a:extLst>
            <a:ext uri="{FF2B5EF4-FFF2-40B4-BE49-F238E27FC236}">
              <a16:creationId xmlns:a16="http://schemas.microsoft.com/office/drawing/2014/main" id="{FA4E2480-5434-49EC-8673-5C1423C5A72B}"/>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9" name="Text Box 16">
          <a:extLst>
            <a:ext uri="{FF2B5EF4-FFF2-40B4-BE49-F238E27FC236}">
              <a16:creationId xmlns:a16="http://schemas.microsoft.com/office/drawing/2014/main" id="{0BA642E6-9AC5-4B90-8D7C-FF3DDD25BDB5}"/>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10" name="Text Box 17">
          <a:extLst>
            <a:ext uri="{FF2B5EF4-FFF2-40B4-BE49-F238E27FC236}">
              <a16:creationId xmlns:a16="http://schemas.microsoft.com/office/drawing/2014/main" id="{FD4E7E9A-C08E-4C9B-A675-4A5B5B8FBDE7}"/>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911" name="Text Box 18">
          <a:extLst>
            <a:ext uri="{FF2B5EF4-FFF2-40B4-BE49-F238E27FC236}">
              <a16:creationId xmlns:a16="http://schemas.microsoft.com/office/drawing/2014/main" id="{C5FA4BE0-0741-47C2-BCAB-3FCDF15A4598}"/>
            </a:ext>
          </a:extLst>
        </xdr:cNvPr>
        <xdr:cNvSpPr txBox="1">
          <a:spLocks noChangeArrowheads="1"/>
        </xdr:cNvSpPr>
      </xdr:nvSpPr>
      <xdr:spPr bwMode="auto">
        <a:xfrm>
          <a:off x="33056512"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912" name="Text Box 15">
          <a:extLst>
            <a:ext uri="{FF2B5EF4-FFF2-40B4-BE49-F238E27FC236}">
              <a16:creationId xmlns:a16="http://schemas.microsoft.com/office/drawing/2014/main" id="{5EAEF131-9235-495C-8B91-1D8C17294773}"/>
            </a:ext>
          </a:extLst>
        </xdr:cNvPr>
        <xdr:cNvSpPr txBox="1">
          <a:spLocks noChangeArrowheads="1"/>
        </xdr:cNvSpPr>
      </xdr:nvSpPr>
      <xdr:spPr bwMode="auto">
        <a:xfrm>
          <a:off x="33054925" y="13909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3" name="Text Box 16">
          <a:extLst>
            <a:ext uri="{FF2B5EF4-FFF2-40B4-BE49-F238E27FC236}">
              <a16:creationId xmlns:a16="http://schemas.microsoft.com/office/drawing/2014/main" id="{5F4C9740-5E5D-4BF7-979D-BC10EC1D2461}"/>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4" name="Text Box 17">
          <a:extLst>
            <a:ext uri="{FF2B5EF4-FFF2-40B4-BE49-F238E27FC236}">
              <a16:creationId xmlns:a16="http://schemas.microsoft.com/office/drawing/2014/main" id="{23243B92-4D44-4280-9550-EEC99231B4E5}"/>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5" name="Text Box 18">
          <a:extLst>
            <a:ext uri="{FF2B5EF4-FFF2-40B4-BE49-F238E27FC236}">
              <a16:creationId xmlns:a16="http://schemas.microsoft.com/office/drawing/2014/main" id="{B2153185-3947-4FF3-B99C-635C73A45102}"/>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6" name="Text Box 19">
          <a:extLst>
            <a:ext uri="{FF2B5EF4-FFF2-40B4-BE49-F238E27FC236}">
              <a16:creationId xmlns:a16="http://schemas.microsoft.com/office/drawing/2014/main" id="{C97A4DA4-7DBA-49E2-B002-9F30ED14726A}"/>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7" name="Text Box 16">
          <a:extLst>
            <a:ext uri="{FF2B5EF4-FFF2-40B4-BE49-F238E27FC236}">
              <a16:creationId xmlns:a16="http://schemas.microsoft.com/office/drawing/2014/main" id="{0F8D84F8-7032-4947-BC57-838C7801B424}"/>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18" name="Text Box 15">
          <a:extLst>
            <a:ext uri="{FF2B5EF4-FFF2-40B4-BE49-F238E27FC236}">
              <a16:creationId xmlns:a16="http://schemas.microsoft.com/office/drawing/2014/main" id="{682EAE7D-B4AF-44E8-A0F7-DCEA2B46DCCB}"/>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919" name="Text Box 15">
          <a:extLst>
            <a:ext uri="{FF2B5EF4-FFF2-40B4-BE49-F238E27FC236}">
              <a16:creationId xmlns:a16="http://schemas.microsoft.com/office/drawing/2014/main" id="{A090C45B-C8F9-4A98-A171-451EA70E1BEC}"/>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920" name="Text Box 15">
          <a:extLst>
            <a:ext uri="{FF2B5EF4-FFF2-40B4-BE49-F238E27FC236}">
              <a16:creationId xmlns:a16="http://schemas.microsoft.com/office/drawing/2014/main" id="{8B8174BF-5341-4E8E-B537-8CA519E0EFF8}"/>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921" name="Text Box 15">
          <a:extLst>
            <a:ext uri="{FF2B5EF4-FFF2-40B4-BE49-F238E27FC236}">
              <a16:creationId xmlns:a16="http://schemas.microsoft.com/office/drawing/2014/main" id="{82D4E9CA-C7BB-4E55-A777-62A653493692}"/>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22" name="Text Box 15">
          <a:extLst>
            <a:ext uri="{FF2B5EF4-FFF2-40B4-BE49-F238E27FC236}">
              <a16:creationId xmlns:a16="http://schemas.microsoft.com/office/drawing/2014/main" id="{CCC896D0-20AC-4B59-A003-4DAEB25ECE23}"/>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923" name="Text Box 15">
          <a:extLst>
            <a:ext uri="{FF2B5EF4-FFF2-40B4-BE49-F238E27FC236}">
              <a16:creationId xmlns:a16="http://schemas.microsoft.com/office/drawing/2014/main" id="{D09FAF8B-7AA7-4EBB-852B-E463FC52C64E}"/>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924" name="Text Box 15">
          <a:extLst>
            <a:ext uri="{FF2B5EF4-FFF2-40B4-BE49-F238E27FC236}">
              <a16:creationId xmlns:a16="http://schemas.microsoft.com/office/drawing/2014/main" id="{7CA02501-26BB-42A2-80BA-772CF10EFD5F}"/>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925" name="Text Box 15">
          <a:extLst>
            <a:ext uri="{FF2B5EF4-FFF2-40B4-BE49-F238E27FC236}">
              <a16:creationId xmlns:a16="http://schemas.microsoft.com/office/drawing/2014/main" id="{3CFB1794-CD4B-4C40-B415-ECDB46357813}"/>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926" name="Text Box 15">
          <a:extLst>
            <a:ext uri="{FF2B5EF4-FFF2-40B4-BE49-F238E27FC236}">
              <a16:creationId xmlns:a16="http://schemas.microsoft.com/office/drawing/2014/main" id="{1751FFA4-AA40-4C9A-8951-9DB1814A6ED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927" name="Text Box 15">
          <a:extLst>
            <a:ext uri="{FF2B5EF4-FFF2-40B4-BE49-F238E27FC236}">
              <a16:creationId xmlns:a16="http://schemas.microsoft.com/office/drawing/2014/main" id="{A1DA9905-2B21-4335-8861-DE76CD9BFE22}"/>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928" name="Text Box 15">
          <a:extLst>
            <a:ext uri="{FF2B5EF4-FFF2-40B4-BE49-F238E27FC236}">
              <a16:creationId xmlns:a16="http://schemas.microsoft.com/office/drawing/2014/main" id="{32BB46BA-36DF-4E21-AA77-8C0DD2F221A2}"/>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929" name="Text Box 15">
          <a:extLst>
            <a:ext uri="{FF2B5EF4-FFF2-40B4-BE49-F238E27FC236}">
              <a16:creationId xmlns:a16="http://schemas.microsoft.com/office/drawing/2014/main" id="{AA9AE4F9-52D1-4C0B-BCF1-C108C24367AC}"/>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0" name="Text Box 16">
          <a:extLst>
            <a:ext uri="{FF2B5EF4-FFF2-40B4-BE49-F238E27FC236}">
              <a16:creationId xmlns:a16="http://schemas.microsoft.com/office/drawing/2014/main" id="{2B35E70D-D458-4E3E-8DDF-9F5FB44BDB20}"/>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1" name="Text Box 17">
          <a:extLst>
            <a:ext uri="{FF2B5EF4-FFF2-40B4-BE49-F238E27FC236}">
              <a16:creationId xmlns:a16="http://schemas.microsoft.com/office/drawing/2014/main" id="{06C0B123-6618-46B3-A7CA-E1A99208B185}"/>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2" name="Text Box 18">
          <a:extLst>
            <a:ext uri="{FF2B5EF4-FFF2-40B4-BE49-F238E27FC236}">
              <a16:creationId xmlns:a16="http://schemas.microsoft.com/office/drawing/2014/main" id="{E0601969-2B21-40AD-B866-E329A04BFE46}"/>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3" name="Text Box 19">
          <a:extLst>
            <a:ext uri="{FF2B5EF4-FFF2-40B4-BE49-F238E27FC236}">
              <a16:creationId xmlns:a16="http://schemas.microsoft.com/office/drawing/2014/main" id="{91E70DEE-F0C7-4157-BF0F-9EC57BDA82C6}"/>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4" name="Text Box 16">
          <a:extLst>
            <a:ext uri="{FF2B5EF4-FFF2-40B4-BE49-F238E27FC236}">
              <a16:creationId xmlns:a16="http://schemas.microsoft.com/office/drawing/2014/main" id="{448C0F12-10C6-4A41-90A5-CE279E5951E3}"/>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5" name="Text Box 17">
          <a:extLst>
            <a:ext uri="{FF2B5EF4-FFF2-40B4-BE49-F238E27FC236}">
              <a16:creationId xmlns:a16="http://schemas.microsoft.com/office/drawing/2014/main" id="{27088610-199C-4DD2-9EF5-2E025EF08245}"/>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936" name="Text Box 18">
          <a:extLst>
            <a:ext uri="{FF2B5EF4-FFF2-40B4-BE49-F238E27FC236}">
              <a16:creationId xmlns:a16="http://schemas.microsoft.com/office/drawing/2014/main" id="{9D97DB54-36FC-42FD-A78B-DEC5DDCCBCC1}"/>
            </a:ext>
          </a:extLst>
        </xdr:cNvPr>
        <xdr:cNvSpPr txBox="1">
          <a:spLocks noChangeArrowheads="1"/>
        </xdr:cNvSpPr>
      </xdr:nvSpPr>
      <xdr:spPr bwMode="auto">
        <a:xfrm>
          <a:off x="33056512"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937" name="Text Box 15">
          <a:extLst>
            <a:ext uri="{FF2B5EF4-FFF2-40B4-BE49-F238E27FC236}">
              <a16:creationId xmlns:a16="http://schemas.microsoft.com/office/drawing/2014/main" id="{0A4249CC-50BB-4BA3-B918-DD51ED78B239}"/>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38" name="Text Box 15">
          <a:extLst>
            <a:ext uri="{FF2B5EF4-FFF2-40B4-BE49-F238E27FC236}">
              <a16:creationId xmlns:a16="http://schemas.microsoft.com/office/drawing/2014/main" id="{BF32E1F4-C83E-4B14-BE39-82B8AE3472CA}"/>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939" name="Text Box 15">
          <a:extLst>
            <a:ext uri="{FF2B5EF4-FFF2-40B4-BE49-F238E27FC236}">
              <a16:creationId xmlns:a16="http://schemas.microsoft.com/office/drawing/2014/main" id="{5257FB31-B1D6-4111-9B5C-299254BD784E}"/>
            </a:ext>
          </a:extLst>
        </xdr:cNvPr>
        <xdr:cNvSpPr txBox="1">
          <a:spLocks noChangeArrowheads="1"/>
        </xdr:cNvSpPr>
      </xdr:nvSpPr>
      <xdr:spPr bwMode="auto">
        <a:xfrm>
          <a:off x="3305492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940" name="Text Box 15">
          <a:extLst>
            <a:ext uri="{FF2B5EF4-FFF2-40B4-BE49-F238E27FC236}">
              <a16:creationId xmlns:a16="http://schemas.microsoft.com/office/drawing/2014/main" id="{A682F836-326E-4660-8416-40E0BD4E4168}"/>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1" name="Text Box 16">
          <a:extLst>
            <a:ext uri="{FF2B5EF4-FFF2-40B4-BE49-F238E27FC236}">
              <a16:creationId xmlns:a16="http://schemas.microsoft.com/office/drawing/2014/main" id="{7732CFFF-68C7-46C2-85CF-4BE627387315}"/>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2" name="Text Box 17">
          <a:extLst>
            <a:ext uri="{FF2B5EF4-FFF2-40B4-BE49-F238E27FC236}">
              <a16:creationId xmlns:a16="http://schemas.microsoft.com/office/drawing/2014/main" id="{64935F14-3354-4D58-ABAE-A54E2F564CEE}"/>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3" name="Text Box 18">
          <a:extLst>
            <a:ext uri="{FF2B5EF4-FFF2-40B4-BE49-F238E27FC236}">
              <a16:creationId xmlns:a16="http://schemas.microsoft.com/office/drawing/2014/main" id="{2BD941FD-320B-4A9F-8824-40BBE228E733}"/>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4" name="Text Box 19">
          <a:extLst>
            <a:ext uri="{FF2B5EF4-FFF2-40B4-BE49-F238E27FC236}">
              <a16:creationId xmlns:a16="http://schemas.microsoft.com/office/drawing/2014/main" id="{22BD4439-1DAF-4EB4-93B4-8545F7A76C79}"/>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5" name="Text Box 16">
          <a:extLst>
            <a:ext uri="{FF2B5EF4-FFF2-40B4-BE49-F238E27FC236}">
              <a16:creationId xmlns:a16="http://schemas.microsoft.com/office/drawing/2014/main" id="{BF1E2687-8DBF-4974-AB0D-EB4660F4A57F}"/>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6" name="Text Box 17">
          <a:extLst>
            <a:ext uri="{FF2B5EF4-FFF2-40B4-BE49-F238E27FC236}">
              <a16:creationId xmlns:a16="http://schemas.microsoft.com/office/drawing/2014/main" id="{DEF7E8CE-A15F-4222-95BD-26B8715190F2}"/>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28</xdr:row>
      <xdr:rowOff>644525</xdr:rowOff>
    </xdr:from>
    <xdr:ext cx="95250" cy="171450"/>
    <xdr:sp macro="" textlink="">
      <xdr:nvSpPr>
        <xdr:cNvPr id="947" name="Text Box 18">
          <a:extLst>
            <a:ext uri="{FF2B5EF4-FFF2-40B4-BE49-F238E27FC236}">
              <a16:creationId xmlns:a16="http://schemas.microsoft.com/office/drawing/2014/main" id="{A1D517F4-5777-4CBF-AD46-DF1C18B5ADB0}"/>
            </a:ext>
          </a:extLst>
        </xdr:cNvPr>
        <xdr:cNvSpPr txBox="1">
          <a:spLocks noChangeArrowheads="1"/>
        </xdr:cNvSpPr>
      </xdr:nvSpPr>
      <xdr:spPr bwMode="auto">
        <a:xfrm>
          <a:off x="32926337" y="13408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48" name="Text Box 15">
          <a:extLst>
            <a:ext uri="{FF2B5EF4-FFF2-40B4-BE49-F238E27FC236}">
              <a16:creationId xmlns:a16="http://schemas.microsoft.com/office/drawing/2014/main" id="{3608AA85-6FD6-4B15-B56C-2B2D02111AFF}"/>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949" name="Text Box 15">
          <a:extLst>
            <a:ext uri="{FF2B5EF4-FFF2-40B4-BE49-F238E27FC236}">
              <a16:creationId xmlns:a16="http://schemas.microsoft.com/office/drawing/2014/main" id="{1CDCE1B6-2980-4D96-9F0F-94F2C5139B26}"/>
            </a:ext>
          </a:extLst>
        </xdr:cNvPr>
        <xdr:cNvSpPr txBox="1">
          <a:spLocks noChangeArrowheads="1"/>
        </xdr:cNvSpPr>
      </xdr:nvSpPr>
      <xdr:spPr bwMode="auto">
        <a:xfrm>
          <a:off x="3305492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0" name="Text Box 16">
          <a:extLst>
            <a:ext uri="{FF2B5EF4-FFF2-40B4-BE49-F238E27FC236}">
              <a16:creationId xmlns:a16="http://schemas.microsoft.com/office/drawing/2014/main" id="{4BD5C998-D9B1-4AA8-AEF1-673F92900555}"/>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1" name="Text Box 17">
          <a:extLst>
            <a:ext uri="{FF2B5EF4-FFF2-40B4-BE49-F238E27FC236}">
              <a16:creationId xmlns:a16="http://schemas.microsoft.com/office/drawing/2014/main" id="{25A9900D-1EAF-4FA1-8628-B6B505BC6D1C}"/>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2" name="Text Box 18">
          <a:extLst>
            <a:ext uri="{FF2B5EF4-FFF2-40B4-BE49-F238E27FC236}">
              <a16:creationId xmlns:a16="http://schemas.microsoft.com/office/drawing/2014/main" id="{CA65D6ED-CD2A-4EFC-BEEA-B8BED7B3E374}"/>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3" name="Text Box 19">
          <a:extLst>
            <a:ext uri="{FF2B5EF4-FFF2-40B4-BE49-F238E27FC236}">
              <a16:creationId xmlns:a16="http://schemas.microsoft.com/office/drawing/2014/main" id="{8A8B8112-C15E-4C84-B303-91FB0A59B440}"/>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4" name="Text Box 16">
          <a:extLst>
            <a:ext uri="{FF2B5EF4-FFF2-40B4-BE49-F238E27FC236}">
              <a16:creationId xmlns:a16="http://schemas.microsoft.com/office/drawing/2014/main" id="{73472E1E-A6AC-4DF6-9271-60C825597CD2}"/>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5" name="Text Box 17">
          <a:extLst>
            <a:ext uri="{FF2B5EF4-FFF2-40B4-BE49-F238E27FC236}">
              <a16:creationId xmlns:a16="http://schemas.microsoft.com/office/drawing/2014/main" id="{C8F832F6-59E2-42FC-810E-3D0C46533164}"/>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956" name="Text Box 18">
          <a:extLst>
            <a:ext uri="{FF2B5EF4-FFF2-40B4-BE49-F238E27FC236}">
              <a16:creationId xmlns:a16="http://schemas.microsoft.com/office/drawing/2014/main" id="{AF5509E5-71E8-435B-85DB-CD142A0E8929}"/>
            </a:ext>
          </a:extLst>
        </xdr:cNvPr>
        <xdr:cNvSpPr txBox="1">
          <a:spLocks noChangeArrowheads="1"/>
        </xdr:cNvSpPr>
      </xdr:nvSpPr>
      <xdr:spPr bwMode="auto">
        <a:xfrm>
          <a:off x="33056512"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57" name="Text Box 15">
          <a:extLst>
            <a:ext uri="{FF2B5EF4-FFF2-40B4-BE49-F238E27FC236}">
              <a16:creationId xmlns:a16="http://schemas.microsoft.com/office/drawing/2014/main" id="{206A952B-259E-48AF-A629-F116C1C02061}"/>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58" name="Text Box 15">
          <a:extLst>
            <a:ext uri="{FF2B5EF4-FFF2-40B4-BE49-F238E27FC236}">
              <a16:creationId xmlns:a16="http://schemas.microsoft.com/office/drawing/2014/main" id="{14A422E5-1DFB-4342-A203-1015E6EC87A8}"/>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959" name="Text Box 15">
          <a:extLst>
            <a:ext uri="{FF2B5EF4-FFF2-40B4-BE49-F238E27FC236}">
              <a16:creationId xmlns:a16="http://schemas.microsoft.com/office/drawing/2014/main" id="{EB336411-7C0F-4E03-B81C-EF3C8CA62145}"/>
            </a:ext>
          </a:extLst>
        </xdr:cNvPr>
        <xdr:cNvSpPr txBox="1">
          <a:spLocks noChangeArrowheads="1"/>
        </xdr:cNvSpPr>
      </xdr:nvSpPr>
      <xdr:spPr bwMode="auto">
        <a:xfrm>
          <a:off x="33054925" y="13408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60" name="Text Box 15">
          <a:extLst>
            <a:ext uri="{FF2B5EF4-FFF2-40B4-BE49-F238E27FC236}">
              <a16:creationId xmlns:a16="http://schemas.microsoft.com/office/drawing/2014/main" id="{08776EF3-B51F-4865-AE94-DEC71C6E9444}"/>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1" name="Text Box 16">
          <a:extLst>
            <a:ext uri="{FF2B5EF4-FFF2-40B4-BE49-F238E27FC236}">
              <a16:creationId xmlns:a16="http://schemas.microsoft.com/office/drawing/2014/main" id="{941A3E2E-4CA8-4936-9E29-2797F177F4DA}"/>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2" name="Text Box 17">
          <a:extLst>
            <a:ext uri="{FF2B5EF4-FFF2-40B4-BE49-F238E27FC236}">
              <a16:creationId xmlns:a16="http://schemas.microsoft.com/office/drawing/2014/main" id="{9A59AC63-495D-4AFB-887E-30EB47A9BCD1}"/>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3" name="Text Box 18">
          <a:extLst>
            <a:ext uri="{FF2B5EF4-FFF2-40B4-BE49-F238E27FC236}">
              <a16:creationId xmlns:a16="http://schemas.microsoft.com/office/drawing/2014/main" id="{64D0E397-9815-442D-ACB1-55F732D23DCB}"/>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4" name="Text Box 19">
          <a:extLst>
            <a:ext uri="{FF2B5EF4-FFF2-40B4-BE49-F238E27FC236}">
              <a16:creationId xmlns:a16="http://schemas.microsoft.com/office/drawing/2014/main" id="{5FBEE664-C80C-4BD5-A233-5C9D64604B83}"/>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5" name="Text Box 16">
          <a:extLst>
            <a:ext uri="{FF2B5EF4-FFF2-40B4-BE49-F238E27FC236}">
              <a16:creationId xmlns:a16="http://schemas.microsoft.com/office/drawing/2014/main" id="{0FA080C1-6BA6-4EDB-8D37-9061D28AEE3A}"/>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6" name="Text Box 17">
          <a:extLst>
            <a:ext uri="{FF2B5EF4-FFF2-40B4-BE49-F238E27FC236}">
              <a16:creationId xmlns:a16="http://schemas.microsoft.com/office/drawing/2014/main" id="{A6650136-AF7F-4EC9-ACBE-21E8BA59B69A}"/>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967" name="Text Box 18">
          <a:extLst>
            <a:ext uri="{FF2B5EF4-FFF2-40B4-BE49-F238E27FC236}">
              <a16:creationId xmlns:a16="http://schemas.microsoft.com/office/drawing/2014/main" id="{FFA04C44-4428-4E49-A8D1-744701A63B40}"/>
            </a:ext>
          </a:extLst>
        </xdr:cNvPr>
        <xdr:cNvSpPr txBox="1">
          <a:spLocks noChangeArrowheads="1"/>
        </xdr:cNvSpPr>
      </xdr:nvSpPr>
      <xdr:spPr bwMode="auto">
        <a:xfrm>
          <a:off x="33056512"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68" name="Text Box 15">
          <a:extLst>
            <a:ext uri="{FF2B5EF4-FFF2-40B4-BE49-F238E27FC236}">
              <a16:creationId xmlns:a16="http://schemas.microsoft.com/office/drawing/2014/main" id="{7F5BD55A-35DF-4463-85A0-878721426D8F}"/>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969" name="Text Box 15">
          <a:extLst>
            <a:ext uri="{FF2B5EF4-FFF2-40B4-BE49-F238E27FC236}">
              <a16:creationId xmlns:a16="http://schemas.microsoft.com/office/drawing/2014/main" id="{90E0959C-8F96-48D0-AF6F-677712685A8C}"/>
            </a:ext>
          </a:extLst>
        </xdr:cNvPr>
        <xdr:cNvSpPr txBox="1">
          <a:spLocks noChangeArrowheads="1"/>
        </xdr:cNvSpPr>
      </xdr:nvSpPr>
      <xdr:spPr bwMode="auto">
        <a:xfrm>
          <a:off x="33054925" y="13408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0" name="Text Box 16">
          <a:extLst>
            <a:ext uri="{FF2B5EF4-FFF2-40B4-BE49-F238E27FC236}">
              <a16:creationId xmlns:a16="http://schemas.microsoft.com/office/drawing/2014/main" id="{46FEEB07-398F-4D96-A9D6-113AE4EEE39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1" name="Text Box 17">
          <a:extLst>
            <a:ext uri="{FF2B5EF4-FFF2-40B4-BE49-F238E27FC236}">
              <a16:creationId xmlns:a16="http://schemas.microsoft.com/office/drawing/2014/main" id="{F60B162D-A094-4817-9DC4-FDEC61B89F7E}"/>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2" name="Text Box 18">
          <a:extLst>
            <a:ext uri="{FF2B5EF4-FFF2-40B4-BE49-F238E27FC236}">
              <a16:creationId xmlns:a16="http://schemas.microsoft.com/office/drawing/2014/main" id="{52BAFA1D-C455-4284-9277-7FCD773EE5CE}"/>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3" name="Text Box 19">
          <a:extLst>
            <a:ext uri="{FF2B5EF4-FFF2-40B4-BE49-F238E27FC236}">
              <a16:creationId xmlns:a16="http://schemas.microsoft.com/office/drawing/2014/main" id="{A0DCEB0C-9699-4F75-AC83-D527D0E8672E}"/>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4" name="Text Box 16">
          <a:extLst>
            <a:ext uri="{FF2B5EF4-FFF2-40B4-BE49-F238E27FC236}">
              <a16:creationId xmlns:a16="http://schemas.microsoft.com/office/drawing/2014/main" id="{AF786F66-7D8F-4240-A2EA-6A1717498B6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5" name="Text Box 17">
          <a:extLst>
            <a:ext uri="{FF2B5EF4-FFF2-40B4-BE49-F238E27FC236}">
              <a16:creationId xmlns:a16="http://schemas.microsoft.com/office/drawing/2014/main" id="{CC6D41E3-80A1-4FEA-8A40-AE853E187963}"/>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30</xdr:row>
      <xdr:rowOff>15875</xdr:rowOff>
    </xdr:from>
    <xdr:ext cx="95250" cy="171450"/>
    <xdr:sp macro="" textlink="">
      <xdr:nvSpPr>
        <xdr:cNvPr id="976" name="Text Box 18">
          <a:extLst>
            <a:ext uri="{FF2B5EF4-FFF2-40B4-BE49-F238E27FC236}">
              <a16:creationId xmlns:a16="http://schemas.microsoft.com/office/drawing/2014/main" id="{2A51588F-C6CC-4B7D-A6B4-38748BE2A7EE}"/>
            </a:ext>
          </a:extLst>
        </xdr:cNvPr>
        <xdr:cNvSpPr txBox="1">
          <a:spLocks noChangeArrowheads="1"/>
        </xdr:cNvSpPr>
      </xdr:nvSpPr>
      <xdr:spPr bwMode="auto">
        <a:xfrm>
          <a:off x="33056512"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77" name="Text Box 15">
          <a:extLst>
            <a:ext uri="{FF2B5EF4-FFF2-40B4-BE49-F238E27FC236}">
              <a16:creationId xmlns:a16="http://schemas.microsoft.com/office/drawing/2014/main" id="{643AC982-E6DA-4EF0-80DF-5C7AF18BFEF0}"/>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78" name="Text Box 15">
          <a:extLst>
            <a:ext uri="{FF2B5EF4-FFF2-40B4-BE49-F238E27FC236}">
              <a16:creationId xmlns:a16="http://schemas.microsoft.com/office/drawing/2014/main" id="{4B404AB8-5411-438A-BCB6-45EBA2AE6E18}"/>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979" name="Text Box 15">
          <a:extLst>
            <a:ext uri="{FF2B5EF4-FFF2-40B4-BE49-F238E27FC236}">
              <a16:creationId xmlns:a16="http://schemas.microsoft.com/office/drawing/2014/main" id="{A6D8D73A-7640-498A-9857-EB446ADDE9DE}"/>
            </a:ext>
          </a:extLst>
        </xdr:cNvPr>
        <xdr:cNvSpPr txBox="1">
          <a:spLocks noChangeArrowheads="1"/>
        </xdr:cNvSpPr>
      </xdr:nvSpPr>
      <xdr:spPr bwMode="auto">
        <a:xfrm>
          <a:off x="33054925" y="13909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80" name="Text Box 15">
          <a:extLst>
            <a:ext uri="{FF2B5EF4-FFF2-40B4-BE49-F238E27FC236}">
              <a16:creationId xmlns:a16="http://schemas.microsoft.com/office/drawing/2014/main" id="{48812205-F721-4AF8-9F00-DA6AA0DD8DE2}"/>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1" name="Text Box 16">
          <a:extLst>
            <a:ext uri="{FF2B5EF4-FFF2-40B4-BE49-F238E27FC236}">
              <a16:creationId xmlns:a16="http://schemas.microsoft.com/office/drawing/2014/main" id="{F06DFBE1-4871-4865-816C-AA52053AB8BA}"/>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2" name="Text Box 17">
          <a:extLst>
            <a:ext uri="{FF2B5EF4-FFF2-40B4-BE49-F238E27FC236}">
              <a16:creationId xmlns:a16="http://schemas.microsoft.com/office/drawing/2014/main" id="{4967E764-A572-4129-8CD5-45368D4C5222}"/>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3" name="Text Box 18">
          <a:extLst>
            <a:ext uri="{FF2B5EF4-FFF2-40B4-BE49-F238E27FC236}">
              <a16:creationId xmlns:a16="http://schemas.microsoft.com/office/drawing/2014/main" id="{70280039-E8FA-4119-9289-EE48281B5B82}"/>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4" name="Text Box 19">
          <a:extLst>
            <a:ext uri="{FF2B5EF4-FFF2-40B4-BE49-F238E27FC236}">
              <a16:creationId xmlns:a16="http://schemas.microsoft.com/office/drawing/2014/main" id="{FDFC099E-1313-49AD-BEB4-5AD77AF8B21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5" name="Text Box 16">
          <a:extLst>
            <a:ext uri="{FF2B5EF4-FFF2-40B4-BE49-F238E27FC236}">
              <a16:creationId xmlns:a16="http://schemas.microsoft.com/office/drawing/2014/main" id="{E2D5F9C2-FB67-40EB-81E9-4FB36C4B9303}"/>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6" name="Text Box 17">
          <a:extLst>
            <a:ext uri="{FF2B5EF4-FFF2-40B4-BE49-F238E27FC236}">
              <a16:creationId xmlns:a16="http://schemas.microsoft.com/office/drawing/2014/main" id="{7AA9965F-CE42-4041-B0AE-5F27D9DCC53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30</xdr:row>
      <xdr:rowOff>15875</xdr:rowOff>
    </xdr:from>
    <xdr:ext cx="95250" cy="171450"/>
    <xdr:sp macro="" textlink="">
      <xdr:nvSpPr>
        <xdr:cNvPr id="987" name="Text Box 18">
          <a:extLst>
            <a:ext uri="{FF2B5EF4-FFF2-40B4-BE49-F238E27FC236}">
              <a16:creationId xmlns:a16="http://schemas.microsoft.com/office/drawing/2014/main" id="{FF8D99D5-9A70-4F7C-8447-9BF7913A829B}"/>
            </a:ext>
          </a:extLst>
        </xdr:cNvPr>
        <xdr:cNvSpPr txBox="1">
          <a:spLocks noChangeArrowheads="1"/>
        </xdr:cNvSpPr>
      </xdr:nvSpPr>
      <xdr:spPr bwMode="auto">
        <a:xfrm>
          <a:off x="33056512"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88" name="Text Box 15">
          <a:extLst>
            <a:ext uri="{FF2B5EF4-FFF2-40B4-BE49-F238E27FC236}">
              <a16:creationId xmlns:a16="http://schemas.microsoft.com/office/drawing/2014/main" id="{55F8C756-EC41-4A21-9B02-BDA09A7CE46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989" name="Text Box 15">
          <a:extLst>
            <a:ext uri="{FF2B5EF4-FFF2-40B4-BE49-F238E27FC236}">
              <a16:creationId xmlns:a16="http://schemas.microsoft.com/office/drawing/2014/main" id="{7DCF833D-E5F1-45A4-A6A7-FC682B80658C}"/>
            </a:ext>
          </a:extLst>
        </xdr:cNvPr>
        <xdr:cNvSpPr txBox="1">
          <a:spLocks noChangeArrowheads="1"/>
        </xdr:cNvSpPr>
      </xdr:nvSpPr>
      <xdr:spPr bwMode="auto">
        <a:xfrm>
          <a:off x="33054925" y="13909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0" name="Text Box 16">
          <a:extLst>
            <a:ext uri="{FF2B5EF4-FFF2-40B4-BE49-F238E27FC236}">
              <a16:creationId xmlns:a16="http://schemas.microsoft.com/office/drawing/2014/main" id="{26FF6D06-3E1B-42D7-B6A2-89B2C0A87A16}"/>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1" name="Text Box 17">
          <a:extLst>
            <a:ext uri="{FF2B5EF4-FFF2-40B4-BE49-F238E27FC236}">
              <a16:creationId xmlns:a16="http://schemas.microsoft.com/office/drawing/2014/main" id="{CCE9448B-52D2-472E-812E-E4EAD862EF74}"/>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2" name="Text Box 18">
          <a:extLst>
            <a:ext uri="{FF2B5EF4-FFF2-40B4-BE49-F238E27FC236}">
              <a16:creationId xmlns:a16="http://schemas.microsoft.com/office/drawing/2014/main" id="{2CBB8FB3-ABC9-4487-836A-83F5A2411F19}"/>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3" name="Text Box 19">
          <a:extLst>
            <a:ext uri="{FF2B5EF4-FFF2-40B4-BE49-F238E27FC236}">
              <a16:creationId xmlns:a16="http://schemas.microsoft.com/office/drawing/2014/main" id="{5DF507C9-E939-4D5D-B507-BFF6E22C047B}"/>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4" name="Text Box 16">
          <a:extLst>
            <a:ext uri="{FF2B5EF4-FFF2-40B4-BE49-F238E27FC236}">
              <a16:creationId xmlns:a16="http://schemas.microsoft.com/office/drawing/2014/main" id="{0C50255C-BE71-4FF3-B9A3-631FC4D921DF}"/>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5" name="Text Box 17">
          <a:extLst>
            <a:ext uri="{FF2B5EF4-FFF2-40B4-BE49-F238E27FC236}">
              <a16:creationId xmlns:a16="http://schemas.microsoft.com/office/drawing/2014/main" id="{C661A754-138A-4684-BB71-1EF8DE0011A8}"/>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996" name="Text Box 18">
          <a:extLst>
            <a:ext uri="{FF2B5EF4-FFF2-40B4-BE49-F238E27FC236}">
              <a16:creationId xmlns:a16="http://schemas.microsoft.com/office/drawing/2014/main" id="{F435852C-F276-4EA0-B14D-A69C9A83A8D8}"/>
            </a:ext>
          </a:extLst>
        </xdr:cNvPr>
        <xdr:cNvSpPr txBox="1">
          <a:spLocks noChangeArrowheads="1"/>
        </xdr:cNvSpPr>
      </xdr:nvSpPr>
      <xdr:spPr bwMode="auto">
        <a:xfrm>
          <a:off x="35386962"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26</xdr:row>
      <xdr:rowOff>533400</xdr:rowOff>
    </xdr:from>
    <xdr:ext cx="95250" cy="442269"/>
    <xdr:sp macro="" textlink="">
      <xdr:nvSpPr>
        <xdr:cNvPr id="997" name="Text Box 15">
          <a:extLst>
            <a:ext uri="{FF2B5EF4-FFF2-40B4-BE49-F238E27FC236}">
              <a16:creationId xmlns:a16="http://schemas.microsoft.com/office/drawing/2014/main" id="{5B69EA2A-7554-4F48-BB7A-DF97912DF92D}"/>
            </a:ext>
          </a:extLst>
        </xdr:cNvPr>
        <xdr:cNvSpPr txBox="1">
          <a:spLocks noChangeArrowheads="1"/>
        </xdr:cNvSpPr>
      </xdr:nvSpPr>
      <xdr:spPr bwMode="auto">
        <a:xfrm>
          <a:off x="35388550" y="124079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998" name="Text Box 15">
          <a:extLst>
            <a:ext uri="{FF2B5EF4-FFF2-40B4-BE49-F238E27FC236}">
              <a16:creationId xmlns:a16="http://schemas.microsoft.com/office/drawing/2014/main" id="{76139DD4-CDB6-4695-9387-79B6514EA04E}"/>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999" name="Text Box 15">
          <a:extLst>
            <a:ext uri="{FF2B5EF4-FFF2-40B4-BE49-F238E27FC236}">
              <a16:creationId xmlns:a16="http://schemas.microsoft.com/office/drawing/2014/main" id="{ADE077E0-39EE-49DB-B8B1-5D7CDCF5962C}"/>
            </a:ext>
          </a:extLst>
        </xdr:cNvPr>
        <xdr:cNvSpPr txBox="1">
          <a:spLocks noChangeArrowheads="1"/>
        </xdr:cNvSpPr>
      </xdr:nvSpPr>
      <xdr:spPr bwMode="auto">
        <a:xfrm>
          <a:off x="3538537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1000" name="Text Box 15">
          <a:extLst>
            <a:ext uri="{FF2B5EF4-FFF2-40B4-BE49-F238E27FC236}">
              <a16:creationId xmlns:a16="http://schemas.microsoft.com/office/drawing/2014/main" id="{BCDD5C7A-A263-4CC6-A820-BCEE8AFAF3CF}"/>
            </a:ext>
          </a:extLst>
        </xdr:cNvPr>
        <xdr:cNvSpPr txBox="1">
          <a:spLocks noChangeArrowheads="1"/>
        </xdr:cNvSpPr>
      </xdr:nvSpPr>
      <xdr:spPr bwMode="auto">
        <a:xfrm>
          <a:off x="3538537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1" name="Text Box 16">
          <a:extLst>
            <a:ext uri="{FF2B5EF4-FFF2-40B4-BE49-F238E27FC236}">
              <a16:creationId xmlns:a16="http://schemas.microsoft.com/office/drawing/2014/main" id="{3CCC737D-B3AC-42BA-A9D7-FE404467C383}"/>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2" name="Text Box 17">
          <a:extLst>
            <a:ext uri="{FF2B5EF4-FFF2-40B4-BE49-F238E27FC236}">
              <a16:creationId xmlns:a16="http://schemas.microsoft.com/office/drawing/2014/main" id="{D2FB5D78-043A-4B84-B7A2-928A3CD24FE4}"/>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3" name="Text Box 18">
          <a:extLst>
            <a:ext uri="{FF2B5EF4-FFF2-40B4-BE49-F238E27FC236}">
              <a16:creationId xmlns:a16="http://schemas.microsoft.com/office/drawing/2014/main" id="{D8FB3CA5-FAB8-43AD-BF4B-1688429A89F1}"/>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4" name="Text Box 19">
          <a:extLst>
            <a:ext uri="{FF2B5EF4-FFF2-40B4-BE49-F238E27FC236}">
              <a16:creationId xmlns:a16="http://schemas.microsoft.com/office/drawing/2014/main" id="{FF17E989-7A38-4485-8BA2-AF182C8B213E}"/>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5" name="Text Box 16">
          <a:extLst>
            <a:ext uri="{FF2B5EF4-FFF2-40B4-BE49-F238E27FC236}">
              <a16:creationId xmlns:a16="http://schemas.microsoft.com/office/drawing/2014/main" id="{857B2765-A3D0-459D-8FBD-372852F6CC8F}"/>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6" name="Text Box 17">
          <a:extLst>
            <a:ext uri="{FF2B5EF4-FFF2-40B4-BE49-F238E27FC236}">
              <a16:creationId xmlns:a16="http://schemas.microsoft.com/office/drawing/2014/main" id="{24E630E4-B9F4-4DB3-A339-75258BF31212}"/>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1007" name="Text Box 18">
          <a:extLst>
            <a:ext uri="{FF2B5EF4-FFF2-40B4-BE49-F238E27FC236}">
              <a16:creationId xmlns:a16="http://schemas.microsoft.com/office/drawing/2014/main" id="{29BACDDF-765C-48AD-856E-B307A609946D}"/>
            </a:ext>
          </a:extLst>
        </xdr:cNvPr>
        <xdr:cNvSpPr txBox="1">
          <a:spLocks noChangeArrowheads="1"/>
        </xdr:cNvSpPr>
      </xdr:nvSpPr>
      <xdr:spPr bwMode="auto">
        <a:xfrm>
          <a:off x="35386962"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08" name="Text Box 15">
          <a:extLst>
            <a:ext uri="{FF2B5EF4-FFF2-40B4-BE49-F238E27FC236}">
              <a16:creationId xmlns:a16="http://schemas.microsoft.com/office/drawing/2014/main" id="{66133168-A0A8-4DB0-AA26-714663F40AB6}"/>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1009" name="Text Box 15">
          <a:extLst>
            <a:ext uri="{FF2B5EF4-FFF2-40B4-BE49-F238E27FC236}">
              <a16:creationId xmlns:a16="http://schemas.microsoft.com/office/drawing/2014/main" id="{D05EF7AF-2D4E-4675-91C3-B12ACA2B2C0D}"/>
            </a:ext>
          </a:extLst>
        </xdr:cNvPr>
        <xdr:cNvSpPr txBox="1">
          <a:spLocks noChangeArrowheads="1"/>
        </xdr:cNvSpPr>
      </xdr:nvSpPr>
      <xdr:spPr bwMode="auto">
        <a:xfrm>
          <a:off x="3538537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010" name="Text Box 15">
          <a:extLst>
            <a:ext uri="{FF2B5EF4-FFF2-40B4-BE49-F238E27FC236}">
              <a16:creationId xmlns:a16="http://schemas.microsoft.com/office/drawing/2014/main" id="{88C4A158-EC1B-445D-AD86-842D6B7D931D}"/>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011" name="Text Box 15">
          <a:extLst>
            <a:ext uri="{FF2B5EF4-FFF2-40B4-BE49-F238E27FC236}">
              <a16:creationId xmlns:a16="http://schemas.microsoft.com/office/drawing/2014/main" id="{D115EA84-6F00-431D-9E8D-0F99B583B99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1012" name="Text Box 15">
          <a:extLst>
            <a:ext uri="{FF2B5EF4-FFF2-40B4-BE49-F238E27FC236}">
              <a16:creationId xmlns:a16="http://schemas.microsoft.com/office/drawing/2014/main" id="{15212BCC-5BE8-43F0-BDD5-C05B7FE72842}"/>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1013" name="Text Box 15">
          <a:extLst>
            <a:ext uri="{FF2B5EF4-FFF2-40B4-BE49-F238E27FC236}">
              <a16:creationId xmlns:a16="http://schemas.microsoft.com/office/drawing/2014/main" id="{AC8C9A57-7C89-4669-93F1-D4D0C355935C}"/>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014" name="Text Box 15">
          <a:extLst>
            <a:ext uri="{FF2B5EF4-FFF2-40B4-BE49-F238E27FC236}">
              <a16:creationId xmlns:a16="http://schemas.microsoft.com/office/drawing/2014/main" id="{3DD6B29E-901F-447F-8343-E7C913CFDDB2}"/>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1015" name="Text Box 15">
          <a:extLst>
            <a:ext uri="{FF2B5EF4-FFF2-40B4-BE49-F238E27FC236}">
              <a16:creationId xmlns:a16="http://schemas.microsoft.com/office/drawing/2014/main" id="{DE3F452D-F15F-4496-8A69-1CEBD0B4F635}"/>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1016" name="Text Box 15">
          <a:extLst>
            <a:ext uri="{FF2B5EF4-FFF2-40B4-BE49-F238E27FC236}">
              <a16:creationId xmlns:a16="http://schemas.microsoft.com/office/drawing/2014/main" id="{3FC29EC0-5CCA-4B87-A0C9-D69A337C8D9B}"/>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017" name="Text Box 15">
          <a:extLst>
            <a:ext uri="{FF2B5EF4-FFF2-40B4-BE49-F238E27FC236}">
              <a16:creationId xmlns:a16="http://schemas.microsoft.com/office/drawing/2014/main" id="{BF56C641-5F35-4A45-95FC-38564C6B2D40}"/>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018" name="Text Box 15">
          <a:extLst>
            <a:ext uri="{FF2B5EF4-FFF2-40B4-BE49-F238E27FC236}">
              <a16:creationId xmlns:a16="http://schemas.microsoft.com/office/drawing/2014/main" id="{6E49ADA0-C094-4E8B-A710-0ED1EB2B4D8B}"/>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1019" name="Text Box 15">
          <a:extLst>
            <a:ext uri="{FF2B5EF4-FFF2-40B4-BE49-F238E27FC236}">
              <a16:creationId xmlns:a16="http://schemas.microsoft.com/office/drawing/2014/main" id="{9E0CA79D-983B-43FD-88C9-2417AC1254DC}"/>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213632"/>
    <xdr:sp macro="" textlink="">
      <xdr:nvSpPr>
        <xdr:cNvPr id="1020" name="Text Box 15">
          <a:extLst>
            <a:ext uri="{FF2B5EF4-FFF2-40B4-BE49-F238E27FC236}">
              <a16:creationId xmlns:a16="http://schemas.microsoft.com/office/drawing/2014/main" id="{4C6C0EEE-CFEC-450D-BD1B-2E79C8177638}"/>
            </a:ext>
          </a:extLst>
        </xdr:cNvPr>
        <xdr:cNvSpPr txBox="1">
          <a:spLocks noChangeArrowheads="1"/>
        </xdr:cNvSpPr>
      </xdr:nvSpPr>
      <xdr:spPr bwMode="auto">
        <a:xfrm>
          <a:off x="3538537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021" name="Text Box 15">
          <a:extLst>
            <a:ext uri="{FF2B5EF4-FFF2-40B4-BE49-F238E27FC236}">
              <a16:creationId xmlns:a16="http://schemas.microsoft.com/office/drawing/2014/main" id="{F15E6E86-9B39-4825-A8C5-7ADC865E59A7}"/>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1022" name="Text Box 15">
          <a:extLst>
            <a:ext uri="{FF2B5EF4-FFF2-40B4-BE49-F238E27FC236}">
              <a16:creationId xmlns:a16="http://schemas.microsoft.com/office/drawing/2014/main" id="{D0C4D9A1-8ABA-4F93-9426-07583B6E38BC}"/>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213632"/>
    <xdr:sp macro="" textlink="">
      <xdr:nvSpPr>
        <xdr:cNvPr id="1023" name="Text Box 15">
          <a:extLst>
            <a:ext uri="{FF2B5EF4-FFF2-40B4-BE49-F238E27FC236}">
              <a16:creationId xmlns:a16="http://schemas.microsoft.com/office/drawing/2014/main" id="{6BB7997F-1C4B-4324-991D-11739FC6E966}"/>
            </a:ext>
          </a:extLst>
        </xdr:cNvPr>
        <xdr:cNvSpPr txBox="1">
          <a:spLocks noChangeArrowheads="1"/>
        </xdr:cNvSpPr>
      </xdr:nvSpPr>
      <xdr:spPr bwMode="auto">
        <a:xfrm>
          <a:off x="3538537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4" name="Text Box 15">
          <a:extLst>
            <a:ext uri="{FF2B5EF4-FFF2-40B4-BE49-F238E27FC236}">
              <a16:creationId xmlns:a16="http://schemas.microsoft.com/office/drawing/2014/main" id="{630785E6-7D92-42DE-92AB-7B459E99C8C6}"/>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5" name="Text Box 15">
          <a:extLst>
            <a:ext uri="{FF2B5EF4-FFF2-40B4-BE49-F238E27FC236}">
              <a16:creationId xmlns:a16="http://schemas.microsoft.com/office/drawing/2014/main" id="{4F59F3F7-2090-407D-B662-6498207ED094}"/>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6" name="Text Box 15">
          <a:extLst>
            <a:ext uri="{FF2B5EF4-FFF2-40B4-BE49-F238E27FC236}">
              <a16:creationId xmlns:a16="http://schemas.microsoft.com/office/drawing/2014/main" id="{D89C13EB-FC5C-4BC6-B7BA-315D14C5A6D9}"/>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27" name="Text Box 15">
          <a:extLst>
            <a:ext uri="{FF2B5EF4-FFF2-40B4-BE49-F238E27FC236}">
              <a16:creationId xmlns:a16="http://schemas.microsoft.com/office/drawing/2014/main" id="{0EEC6DDD-DF4A-40BF-A68C-51AA65162D5B}"/>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28" name="Text Box 15">
          <a:extLst>
            <a:ext uri="{FF2B5EF4-FFF2-40B4-BE49-F238E27FC236}">
              <a16:creationId xmlns:a16="http://schemas.microsoft.com/office/drawing/2014/main" id="{C99DECAA-ED5F-4FDD-A199-3C4E4467DC5D}"/>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9" name="Text Box 15">
          <a:extLst>
            <a:ext uri="{FF2B5EF4-FFF2-40B4-BE49-F238E27FC236}">
              <a16:creationId xmlns:a16="http://schemas.microsoft.com/office/drawing/2014/main" id="{4FAE7362-6058-4CEA-B9AA-F86A3E68E352}"/>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30" name="Text Box 15">
          <a:extLst>
            <a:ext uri="{FF2B5EF4-FFF2-40B4-BE49-F238E27FC236}">
              <a16:creationId xmlns:a16="http://schemas.microsoft.com/office/drawing/2014/main" id="{1C996B52-38C7-4738-BD16-22AA9EA00CB4}"/>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1" name="Text Box 15">
          <a:extLst>
            <a:ext uri="{FF2B5EF4-FFF2-40B4-BE49-F238E27FC236}">
              <a16:creationId xmlns:a16="http://schemas.microsoft.com/office/drawing/2014/main" id="{1D0FEA63-DFB3-4F15-AC7E-4533CB7282AA}"/>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2" name="Text Box 15">
          <a:extLst>
            <a:ext uri="{FF2B5EF4-FFF2-40B4-BE49-F238E27FC236}">
              <a16:creationId xmlns:a16="http://schemas.microsoft.com/office/drawing/2014/main" id="{D485DCFE-BA77-4B5D-AD7C-03EBE877A1C7}"/>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3" name="Text Box 15">
          <a:extLst>
            <a:ext uri="{FF2B5EF4-FFF2-40B4-BE49-F238E27FC236}">
              <a16:creationId xmlns:a16="http://schemas.microsoft.com/office/drawing/2014/main" id="{E937EC65-B1CF-42D8-BE21-4DD6C1A2E23F}"/>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4" name="Text Box 15">
          <a:extLst>
            <a:ext uri="{FF2B5EF4-FFF2-40B4-BE49-F238E27FC236}">
              <a16:creationId xmlns:a16="http://schemas.microsoft.com/office/drawing/2014/main" id="{14713554-2427-43F7-ABF1-9B328996B14D}"/>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5" name="Text Box 15">
          <a:extLst>
            <a:ext uri="{FF2B5EF4-FFF2-40B4-BE49-F238E27FC236}">
              <a16:creationId xmlns:a16="http://schemas.microsoft.com/office/drawing/2014/main" id="{7379D05C-67C4-4D15-91F5-2D5E4A6A9481}"/>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6" name="Text Box 15">
          <a:extLst>
            <a:ext uri="{FF2B5EF4-FFF2-40B4-BE49-F238E27FC236}">
              <a16:creationId xmlns:a16="http://schemas.microsoft.com/office/drawing/2014/main" id="{AC23A875-012F-4838-ACA0-0E3EC5DC9AEA}"/>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7" name="Text Box 15">
          <a:extLst>
            <a:ext uri="{FF2B5EF4-FFF2-40B4-BE49-F238E27FC236}">
              <a16:creationId xmlns:a16="http://schemas.microsoft.com/office/drawing/2014/main" id="{FE4055BB-EA53-4038-A41D-69DCD575C83E}"/>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8" name="Text Box 15">
          <a:extLst>
            <a:ext uri="{FF2B5EF4-FFF2-40B4-BE49-F238E27FC236}">
              <a16:creationId xmlns:a16="http://schemas.microsoft.com/office/drawing/2014/main" id="{C8D03EF5-D7BC-4132-94FD-1D17771C5C28}"/>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9" name="Text Box 15">
          <a:extLst>
            <a:ext uri="{FF2B5EF4-FFF2-40B4-BE49-F238E27FC236}">
              <a16:creationId xmlns:a16="http://schemas.microsoft.com/office/drawing/2014/main" id="{8C90BD25-612E-4A65-A684-7F56A6F2E0C8}"/>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0" name="Text Box 15">
          <a:extLst>
            <a:ext uri="{FF2B5EF4-FFF2-40B4-BE49-F238E27FC236}">
              <a16:creationId xmlns:a16="http://schemas.microsoft.com/office/drawing/2014/main" id="{9A724E66-C7C9-4A59-8DB9-BF6E44E022C9}"/>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1" name="Text Box 15">
          <a:extLst>
            <a:ext uri="{FF2B5EF4-FFF2-40B4-BE49-F238E27FC236}">
              <a16:creationId xmlns:a16="http://schemas.microsoft.com/office/drawing/2014/main" id="{5C6C9CCB-1B63-4D0F-91E5-99DDC1C71F75}"/>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2" name="Text Box 15">
          <a:extLst>
            <a:ext uri="{FF2B5EF4-FFF2-40B4-BE49-F238E27FC236}">
              <a16:creationId xmlns:a16="http://schemas.microsoft.com/office/drawing/2014/main" id="{74D56A52-B271-4540-838D-3A8C0BA5A95A}"/>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3" name="Text Box 15">
          <a:extLst>
            <a:ext uri="{FF2B5EF4-FFF2-40B4-BE49-F238E27FC236}">
              <a16:creationId xmlns:a16="http://schemas.microsoft.com/office/drawing/2014/main" id="{001E7EE5-7D62-4E11-9B54-60C75F461231}"/>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4" name="Text Box 15">
          <a:extLst>
            <a:ext uri="{FF2B5EF4-FFF2-40B4-BE49-F238E27FC236}">
              <a16:creationId xmlns:a16="http://schemas.microsoft.com/office/drawing/2014/main" id="{ADE41CC8-C8F7-4981-8097-D448FE37355B}"/>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5" name="Text Box 15">
          <a:extLst>
            <a:ext uri="{FF2B5EF4-FFF2-40B4-BE49-F238E27FC236}">
              <a16:creationId xmlns:a16="http://schemas.microsoft.com/office/drawing/2014/main" id="{BB56608E-A9DD-4F9F-A1E3-1CD0B7BFA3E1}"/>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46" name="Text Box 15">
          <a:extLst>
            <a:ext uri="{FF2B5EF4-FFF2-40B4-BE49-F238E27FC236}">
              <a16:creationId xmlns:a16="http://schemas.microsoft.com/office/drawing/2014/main" id="{8DE74C74-EC55-4F76-BCA4-8932A1B35C32}"/>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47" name="Text Box 15">
          <a:extLst>
            <a:ext uri="{FF2B5EF4-FFF2-40B4-BE49-F238E27FC236}">
              <a16:creationId xmlns:a16="http://schemas.microsoft.com/office/drawing/2014/main" id="{2802D622-92DF-4B7C-842F-050499D3CF0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8" name="Text Box 15">
          <a:extLst>
            <a:ext uri="{FF2B5EF4-FFF2-40B4-BE49-F238E27FC236}">
              <a16:creationId xmlns:a16="http://schemas.microsoft.com/office/drawing/2014/main" id="{82FDFF01-35CB-400F-BB3F-35533529260D}"/>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9" name="Text Box 15">
          <a:extLst>
            <a:ext uri="{FF2B5EF4-FFF2-40B4-BE49-F238E27FC236}">
              <a16:creationId xmlns:a16="http://schemas.microsoft.com/office/drawing/2014/main" id="{29ABA7CE-96AE-4DCD-8F9C-1EF101FE5052}"/>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0" name="Text Box 15">
          <a:extLst>
            <a:ext uri="{FF2B5EF4-FFF2-40B4-BE49-F238E27FC236}">
              <a16:creationId xmlns:a16="http://schemas.microsoft.com/office/drawing/2014/main" id="{956E53BE-5F51-4E45-883E-1D70B3C4ECE8}"/>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1" name="Text Box 15">
          <a:extLst>
            <a:ext uri="{FF2B5EF4-FFF2-40B4-BE49-F238E27FC236}">
              <a16:creationId xmlns:a16="http://schemas.microsoft.com/office/drawing/2014/main" id="{15A89480-7DB1-4E40-9558-F80D2A057BB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2" name="Text Box 15">
          <a:extLst>
            <a:ext uri="{FF2B5EF4-FFF2-40B4-BE49-F238E27FC236}">
              <a16:creationId xmlns:a16="http://schemas.microsoft.com/office/drawing/2014/main" id="{6D810BBA-B53E-4403-A2E3-4D4DCBE5AB1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3" name="Text Box 15">
          <a:extLst>
            <a:ext uri="{FF2B5EF4-FFF2-40B4-BE49-F238E27FC236}">
              <a16:creationId xmlns:a16="http://schemas.microsoft.com/office/drawing/2014/main" id="{33DC79FA-43EA-475D-9FD0-27E5AF0F85F1}"/>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4" name="Text Box 15">
          <a:extLst>
            <a:ext uri="{FF2B5EF4-FFF2-40B4-BE49-F238E27FC236}">
              <a16:creationId xmlns:a16="http://schemas.microsoft.com/office/drawing/2014/main" id="{7DF78C40-CE44-47C3-9AF9-A8908F814E7E}"/>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55" name="Text Box 15">
          <a:extLst>
            <a:ext uri="{FF2B5EF4-FFF2-40B4-BE49-F238E27FC236}">
              <a16:creationId xmlns:a16="http://schemas.microsoft.com/office/drawing/2014/main" id="{5D779136-6DA8-4431-8EEA-AB68FE13468C}"/>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56" name="Text Box 15">
          <a:extLst>
            <a:ext uri="{FF2B5EF4-FFF2-40B4-BE49-F238E27FC236}">
              <a16:creationId xmlns:a16="http://schemas.microsoft.com/office/drawing/2014/main" id="{2A00E41E-4AF3-44BE-952B-C15A719E47EE}"/>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27</xdr:row>
      <xdr:rowOff>1171575</xdr:rowOff>
    </xdr:from>
    <xdr:ext cx="95250" cy="442269"/>
    <xdr:sp macro="" textlink="">
      <xdr:nvSpPr>
        <xdr:cNvPr id="1057" name="Text Box 15">
          <a:extLst>
            <a:ext uri="{FF2B5EF4-FFF2-40B4-BE49-F238E27FC236}">
              <a16:creationId xmlns:a16="http://schemas.microsoft.com/office/drawing/2014/main" id="{44E24066-A646-4570-98F6-7D239D9ACEF6}"/>
            </a:ext>
          </a:extLst>
        </xdr:cNvPr>
        <xdr:cNvSpPr txBox="1">
          <a:spLocks noChangeArrowheads="1"/>
        </xdr:cNvSpPr>
      </xdr:nvSpPr>
      <xdr:spPr bwMode="auto">
        <a:xfrm>
          <a:off x="351567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27</xdr:row>
      <xdr:rowOff>771525</xdr:rowOff>
    </xdr:from>
    <xdr:ext cx="95250" cy="442269"/>
    <xdr:sp macro="" textlink="">
      <xdr:nvSpPr>
        <xdr:cNvPr id="1058" name="Text Box 15">
          <a:extLst>
            <a:ext uri="{FF2B5EF4-FFF2-40B4-BE49-F238E27FC236}">
              <a16:creationId xmlns:a16="http://schemas.microsoft.com/office/drawing/2014/main" id="{E2A2CE25-B40D-4502-BECE-DD4F59044A98}"/>
            </a:ext>
          </a:extLst>
        </xdr:cNvPr>
        <xdr:cNvSpPr txBox="1">
          <a:spLocks noChangeArrowheads="1"/>
        </xdr:cNvSpPr>
      </xdr:nvSpPr>
      <xdr:spPr bwMode="auto">
        <a:xfrm>
          <a:off x="353091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59" name="Text Box 15">
          <a:extLst>
            <a:ext uri="{FF2B5EF4-FFF2-40B4-BE49-F238E27FC236}">
              <a16:creationId xmlns:a16="http://schemas.microsoft.com/office/drawing/2014/main" id="{EC97B39C-92FF-4A4C-8615-B6625A7EE519}"/>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0" name="Text Box 15">
          <a:extLst>
            <a:ext uri="{FF2B5EF4-FFF2-40B4-BE49-F238E27FC236}">
              <a16:creationId xmlns:a16="http://schemas.microsoft.com/office/drawing/2014/main" id="{A07C7E53-0B42-4E6D-9F62-957F14E55A3F}"/>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61" name="Text Box 15">
          <a:extLst>
            <a:ext uri="{FF2B5EF4-FFF2-40B4-BE49-F238E27FC236}">
              <a16:creationId xmlns:a16="http://schemas.microsoft.com/office/drawing/2014/main" id="{1BB99FBD-3B2A-412D-97DA-9D695112DA45}"/>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62" name="Text Box 15">
          <a:extLst>
            <a:ext uri="{FF2B5EF4-FFF2-40B4-BE49-F238E27FC236}">
              <a16:creationId xmlns:a16="http://schemas.microsoft.com/office/drawing/2014/main" id="{DF7BCDFB-0B3B-412F-8953-BEB96B5789BF}"/>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3" name="Text Box 15">
          <a:extLst>
            <a:ext uri="{FF2B5EF4-FFF2-40B4-BE49-F238E27FC236}">
              <a16:creationId xmlns:a16="http://schemas.microsoft.com/office/drawing/2014/main" id="{14D066BE-18EB-4E77-AA69-BC058C539D02}"/>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4" name="Text Box 15">
          <a:extLst>
            <a:ext uri="{FF2B5EF4-FFF2-40B4-BE49-F238E27FC236}">
              <a16:creationId xmlns:a16="http://schemas.microsoft.com/office/drawing/2014/main" id="{FB847A54-3E45-4400-B12F-9AE20FC48E3B}"/>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65" name="Text Box 15">
          <a:extLst>
            <a:ext uri="{FF2B5EF4-FFF2-40B4-BE49-F238E27FC236}">
              <a16:creationId xmlns:a16="http://schemas.microsoft.com/office/drawing/2014/main" id="{10FA5EE0-D83C-46F1-8D28-5821B57E4768}"/>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66" name="Text Box 15">
          <a:extLst>
            <a:ext uri="{FF2B5EF4-FFF2-40B4-BE49-F238E27FC236}">
              <a16:creationId xmlns:a16="http://schemas.microsoft.com/office/drawing/2014/main" id="{D289576D-A6C5-48ED-80B3-A5522454FB8D}"/>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7" name="Text Box 15">
          <a:extLst>
            <a:ext uri="{FF2B5EF4-FFF2-40B4-BE49-F238E27FC236}">
              <a16:creationId xmlns:a16="http://schemas.microsoft.com/office/drawing/2014/main" id="{12C22794-0DA0-470F-B64F-026ED58290C5}"/>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8" name="Text Box 15">
          <a:extLst>
            <a:ext uri="{FF2B5EF4-FFF2-40B4-BE49-F238E27FC236}">
              <a16:creationId xmlns:a16="http://schemas.microsoft.com/office/drawing/2014/main" id="{85636D3A-A2FE-4F7A-A0E1-A7D39BC14D09}"/>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69" name="Text Box 15">
          <a:extLst>
            <a:ext uri="{FF2B5EF4-FFF2-40B4-BE49-F238E27FC236}">
              <a16:creationId xmlns:a16="http://schemas.microsoft.com/office/drawing/2014/main" id="{9A7C3025-0F72-4EA9-B117-9F276CECBDDF}"/>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70" name="Text Box 15">
          <a:extLst>
            <a:ext uri="{FF2B5EF4-FFF2-40B4-BE49-F238E27FC236}">
              <a16:creationId xmlns:a16="http://schemas.microsoft.com/office/drawing/2014/main" id="{75B66270-6E2D-42E9-8822-3EC93DF3D66B}"/>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1" name="Text Box 16">
          <a:extLst>
            <a:ext uri="{FF2B5EF4-FFF2-40B4-BE49-F238E27FC236}">
              <a16:creationId xmlns:a16="http://schemas.microsoft.com/office/drawing/2014/main" id="{BD9EA4F5-9EE9-40B0-8A88-0A8067666CC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2" name="Text Box 17">
          <a:extLst>
            <a:ext uri="{FF2B5EF4-FFF2-40B4-BE49-F238E27FC236}">
              <a16:creationId xmlns:a16="http://schemas.microsoft.com/office/drawing/2014/main" id="{09C3B687-1513-4016-AC40-569B79900E3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3" name="Text Box 18">
          <a:extLst>
            <a:ext uri="{FF2B5EF4-FFF2-40B4-BE49-F238E27FC236}">
              <a16:creationId xmlns:a16="http://schemas.microsoft.com/office/drawing/2014/main" id="{D98AB9AD-8F9F-44CA-9766-7EDFF4AF4AA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4" name="Text Box 19">
          <a:extLst>
            <a:ext uri="{FF2B5EF4-FFF2-40B4-BE49-F238E27FC236}">
              <a16:creationId xmlns:a16="http://schemas.microsoft.com/office/drawing/2014/main" id="{9B76853F-9395-4E6D-B335-3EAE8D40962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075" name="Text Box 15">
          <a:extLst>
            <a:ext uri="{FF2B5EF4-FFF2-40B4-BE49-F238E27FC236}">
              <a16:creationId xmlns:a16="http://schemas.microsoft.com/office/drawing/2014/main" id="{72B2B348-6139-4C9E-831B-565AB342F5B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6" name="Text Box 16">
          <a:extLst>
            <a:ext uri="{FF2B5EF4-FFF2-40B4-BE49-F238E27FC236}">
              <a16:creationId xmlns:a16="http://schemas.microsoft.com/office/drawing/2014/main" id="{DFD757F5-1AA5-4396-A39C-0041A2EDE95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7" name="Text Box 17">
          <a:extLst>
            <a:ext uri="{FF2B5EF4-FFF2-40B4-BE49-F238E27FC236}">
              <a16:creationId xmlns:a16="http://schemas.microsoft.com/office/drawing/2014/main" id="{22283A6A-9471-436D-A94B-4D010EC1E76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078" name="Text Box 18">
          <a:extLst>
            <a:ext uri="{FF2B5EF4-FFF2-40B4-BE49-F238E27FC236}">
              <a16:creationId xmlns:a16="http://schemas.microsoft.com/office/drawing/2014/main" id="{79B3B954-F48A-45B9-8F48-51DE7D8CE251}"/>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079" name="Text Box 15">
          <a:extLst>
            <a:ext uri="{FF2B5EF4-FFF2-40B4-BE49-F238E27FC236}">
              <a16:creationId xmlns:a16="http://schemas.microsoft.com/office/drawing/2014/main" id="{BF06F1A1-25AB-470A-9111-3E3479CD7688}"/>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0" name="Text Box 16">
          <a:extLst>
            <a:ext uri="{FF2B5EF4-FFF2-40B4-BE49-F238E27FC236}">
              <a16:creationId xmlns:a16="http://schemas.microsoft.com/office/drawing/2014/main" id="{5F7FD270-A652-44A5-BB7F-6F65774116F6}"/>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1" name="Text Box 17">
          <a:extLst>
            <a:ext uri="{FF2B5EF4-FFF2-40B4-BE49-F238E27FC236}">
              <a16:creationId xmlns:a16="http://schemas.microsoft.com/office/drawing/2014/main" id="{31500F64-66D2-477B-B83F-A1CD8A9C18E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2" name="Text Box 18">
          <a:extLst>
            <a:ext uri="{FF2B5EF4-FFF2-40B4-BE49-F238E27FC236}">
              <a16:creationId xmlns:a16="http://schemas.microsoft.com/office/drawing/2014/main" id="{9CC347BA-B9E7-4F1B-8BF2-BEB5EE8625AD}"/>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3" name="Text Box 19">
          <a:extLst>
            <a:ext uri="{FF2B5EF4-FFF2-40B4-BE49-F238E27FC236}">
              <a16:creationId xmlns:a16="http://schemas.microsoft.com/office/drawing/2014/main" id="{DB0688A7-897E-4F31-BDE3-4E86795D504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4" name="Text Box 16">
          <a:extLst>
            <a:ext uri="{FF2B5EF4-FFF2-40B4-BE49-F238E27FC236}">
              <a16:creationId xmlns:a16="http://schemas.microsoft.com/office/drawing/2014/main" id="{4D73F0A0-6E40-4A37-8A1E-503115017457}"/>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085" name="Text Box 15">
          <a:extLst>
            <a:ext uri="{FF2B5EF4-FFF2-40B4-BE49-F238E27FC236}">
              <a16:creationId xmlns:a16="http://schemas.microsoft.com/office/drawing/2014/main" id="{C5E84732-96EB-4095-9B76-C2B7E6F70D7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6" name="Text Box 16">
          <a:extLst>
            <a:ext uri="{FF2B5EF4-FFF2-40B4-BE49-F238E27FC236}">
              <a16:creationId xmlns:a16="http://schemas.microsoft.com/office/drawing/2014/main" id="{7CC04D03-416A-415E-B6BA-5E6DC889769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7" name="Text Box 17">
          <a:extLst>
            <a:ext uri="{FF2B5EF4-FFF2-40B4-BE49-F238E27FC236}">
              <a16:creationId xmlns:a16="http://schemas.microsoft.com/office/drawing/2014/main" id="{27DE56DB-CC2D-4964-A868-89974F75473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8" name="Text Box 18">
          <a:extLst>
            <a:ext uri="{FF2B5EF4-FFF2-40B4-BE49-F238E27FC236}">
              <a16:creationId xmlns:a16="http://schemas.microsoft.com/office/drawing/2014/main" id="{97A72A98-575D-4161-8EFF-62F36253AFB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9" name="Text Box 19">
          <a:extLst>
            <a:ext uri="{FF2B5EF4-FFF2-40B4-BE49-F238E27FC236}">
              <a16:creationId xmlns:a16="http://schemas.microsoft.com/office/drawing/2014/main" id="{1869962D-2D7C-4BBC-9286-9EF302938FC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0" name="Text Box 16">
          <a:extLst>
            <a:ext uri="{FF2B5EF4-FFF2-40B4-BE49-F238E27FC236}">
              <a16:creationId xmlns:a16="http://schemas.microsoft.com/office/drawing/2014/main" id="{13344DB7-AB6C-46BA-BA26-7AD2B753E3B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1" name="Text Box 17">
          <a:extLst>
            <a:ext uri="{FF2B5EF4-FFF2-40B4-BE49-F238E27FC236}">
              <a16:creationId xmlns:a16="http://schemas.microsoft.com/office/drawing/2014/main" id="{E0093693-4832-4D11-A5D5-610F3B9A3D6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092" name="Text Box 18">
          <a:extLst>
            <a:ext uri="{FF2B5EF4-FFF2-40B4-BE49-F238E27FC236}">
              <a16:creationId xmlns:a16="http://schemas.microsoft.com/office/drawing/2014/main" id="{5D785984-E95E-49BA-B583-17CFCD27F34C}"/>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093" name="Text Box 15">
          <a:extLst>
            <a:ext uri="{FF2B5EF4-FFF2-40B4-BE49-F238E27FC236}">
              <a16:creationId xmlns:a16="http://schemas.microsoft.com/office/drawing/2014/main" id="{ED7E2A97-CEBC-4733-B6CD-01A07A4C8B2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094" name="Text Box 15">
          <a:extLst>
            <a:ext uri="{FF2B5EF4-FFF2-40B4-BE49-F238E27FC236}">
              <a16:creationId xmlns:a16="http://schemas.microsoft.com/office/drawing/2014/main" id="{1ECBF77A-CD1C-42CC-967A-B48F67E46A3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095" name="Text Box 15">
          <a:extLst>
            <a:ext uri="{FF2B5EF4-FFF2-40B4-BE49-F238E27FC236}">
              <a16:creationId xmlns:a16="http://schemas.microsoft.com/office/drawing/2014/main" id="{F112D044-C949-4942-9ADE-76DA90A76D19}"/>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096" name="Text Box 15">
          <a:extLst>
            <a:ext uri="{FF2B5EF4-FFF2-40B4-BE49-F238E27FC236}">
              <a16:creationId xmlns:a16="http://schemas.microsoft.com/office/drawing/2014/main" id="{E3611806-0ADA-4B94-965E-118AC977AD17}"/>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7" name="Text Box 16">
          <a:extLst>
            <a:ext uri="{FF2B5EF4-FFF2-40B4-BE49-F238E27FC236}">
              <a16:creationId xmlns:a16="http://schemas.microsoft.com/office/drawing/2014/main" id="{0339549B-DB2F-4B01-BDBD-3C955466443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8" name="Text Box 17">
          <a:extLst>
            <a:ext uri="{FF2B5EF4-FFF2-40B4-BE49-F238E27FC236}">
              <a16:creationId xmlns:a16="http://schemas.microsoft.com/office/drawing/2014/main" id="{72B25D2E-6EA0-426E-B6F9-EE5F6211A80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9" name="Text Box 18">
          <a:extLst>
            <a:ext uri="{FF2B5EF4-FFF2-40B4-BE49-F238E27FC236}">
              <a16:creationId xmlns:a16="http://schemas.microsoft.com/office/drawing/2014/main" id="{B0F38FBA-10F3-4D70-A9D0-47BEB8420F4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0" name="Text Box 19">
          <a:extLst>
            <a:ext uri="{FF2B5EF4-FFF2-40B4-BE49-F238E27FC236}">
              <a16:creationId xmlns:a16="http://schemas.microsoft.com/office/drawing/2014/main" id="{47601646-5165-461A-9CF8-56E33E1D628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1" name="Text Box 16">
          <a:extLst>
            <a:ext uri="{FF2B5EF4-FFF2-40B4-BE49-F238E27FC236}">
              <a16:creationId xmlns:a16="http://schemas.microsoft.com/office/drawing/2014/main" id="{81A38CC0-D89C-4C2B-B435-6DF4D246D02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2" name="Text Box 17">
          <a:extLst>
            <a:ext uri="{FF2B5EF4-FFF2-40B4-BE49-F238E27FC236}">
              <a16:creationId xmlns:a16="http://schemas.microsoft.com/office/drawing/2014/main" id="{2D0A8854-E1D1-43AE-9FE3-118A69A91EA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03" name="Text Box 18">
          <a:extLst>
            <a:ext uri="{FF2B5EF4-FFF2-40B4-BE49-F238E27FC236}">
              <a16:creationId xmlns:a16="http://schemas.microsoft.com/office/drawing/2014/main" id="{C3DB1B4F-290A-4F73-B6F8-DE49E3AAA043}"/>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4" name="Text Box 15">
          <a:extLst>
            <a:ext uri="{FF2B5EF4-FFF2-40B4-BE49-F238E27FC236}">
              <a16:creationId xmlns:a16="http://schemas.microsoft.com/office/drawing/2014/main" id="{3476CFEF-D862-4934-8B53-8516ECCD252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05" name="Text Box 15">
          <a:extLst>
            <a:ext uri="{FF2B5EF4-FFF2-40B4-BE49-F238E27FC236}">
              <a16:creationId xmlns:a16="http://schemas.microsoft.com/office/drawing/2014/main" id="{B4104D14-A375-40B6-B543-ECBF4F00DF8B}"/>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6" name="Text Box 15">
          <a:extLst>
            <a:ext uri="{FF2B5EF4-FFF2-40B4-BE49-F238E27FC236}">
              <a16:creationId xmlns:a16="http://schemas.microsoft.com/office/drawing/2014/main" id="{93A8739B-9943-4322-AD41-1964569ADD7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7" name="Text Box 15">
          <a:extLst>
            <a:ext uri="{FF2B5EF4-FFF2-40B4-BE49-F238E27FC236}">
              <a16:creationId xmlns:a16="http://schemas.microsoft.com/office/drawing/2014/main" id="{9203F7F9-73AF-4B85-AE4C-CF698E86C2E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8" name="Text Box 15">
          <a:extLst>
            <a:ext uri="{FF2B5EF4-FFF2-40B4-BE49-F238E27FC236}">
              <a16:creationId xmlns:a16="http://schemas.microsoft.com/office/drawing/2014/main" id="{B27C3CDE-4AAD-4007-86DF-4AE7E91B58E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9" name="Text Box 16">
          <a:extLst>
            <a:ext uri="{FF2B5EF4-FFF2-40B4-BE49-F238E27FC236}">
              <a16:creationId xmlns:a16="http://schemas.microsoft.com/office/drawing/2014/main" id="{D96FB3B9-6867-4CE7-95EA-0E6872B2781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0" name="Text Box 17">
          <a:extLst>
            <a:ext uri="{FF2B5EF4-FFF2-40B4-BE49-F238E27FC236}">
              <a16:creationId xmlns:a16="http://schemas.microsoft.com/office/drawing/2014/main" id="{BEEA021D-374E-46CD-A388-7FE226B8BE1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1" name="Text Box 18">
          <a:extLst>
            <a:ext uri="{FF2B5EF4-FFF2-40B4-BE49-F238E27FC236}">
              <a16:creationId xmlns:a16="http://schemas.microsoft.com/office/drawing/2014/main" id="{4C0857AF-E057-4A89-B790-45310C44C3C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2" name="Text Box 19">
          <a:extLst>
            <a:ext uri="{FF2B5EF4-FFF2-40B4-BE49-F238E27FC236}">
              <a16:creationId xmlns:a16="http://schemas.microsoft.com/office/drawing/2014/main" id="{F4CD0A06-DC49-4CCE-8249-EF9DEBF58DF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3" name="Text Box 16">
          <a:extLst>
            <a:ext uri="{FF2B5EF4-FFF2-40B4-BE49-F238E27FC236}">
              <a16:creationId xmlns:a16="http://schemas.microsoft.com/office/drawing/2014/main" id="{0B5520CE-AE86-4C04-A8A0-D27E31C0A9C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4" name="Text Box 17">
          <a:extLst>
            <a:ext uri="{FF2B5EF4-FFF2-40B4-BE49-F238E27FC236}">
              <a16:creationId xmlns:a16="http://schemas.microsoft.com/office/drawing/2014/main" id="{BDC7CB38-857E-4D75-ACB2-E3139CEE76E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15" name="Text Box 18">
          <a:extLst>
            <a:ext uri="{FF2B5EF4-FFF2-40B4-BE49-F238E27FC236}">
              <a16:creationId xmlns:a16="http://schemas.microsoft.com/office/drawing/2014/main" id="{8E37CF65-94B8-4B4C-ABE1-15A502805439}"/>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16" name="Text Box 15">
          <a:extLst>
            <a:ext uri="{FF2B5EF4-FFF2-40B4-BE49-F238E27FC236}">
              <a16:creationId xmlns:a16="http://schemas.microsoft.com/office/drawing/2014/main" id="{DA156455-BBAA-4BE3-853B-9D722A0B908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17" name="Text Box 15">
          <a:extLst>
            <a:ext uri="{FF2B5EF4-FFF2-40B4-BE49-F238E27FC236}">
              <a16:creationId xmlns:a16="http://schemas.microsoft.com/office/drawing/2014/main" id="{62D6238A-474E-4E20-ADF7-7CE9FEB85C7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18" name="Text Box 15">
          <a:extLst>
            <a:ext uri="{FF2B5EF4-FFF2-40B4-BE49-F238E27FC236}">
              <a16:creationId xmlns:a16="http://schemas.microsoft.com/office/drawing/2014/main" id="{ED5CDFD7-5320-42AB-9905-B3910722876F}"/>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19" name="Text Box 15">
          <a:extLst>
            <a:ext uri="{FF2B5EF4-FFF2-40B4-BE49-F238E27FC236}">
              <a16:creationId xmlns:a16="http://schemas.microsoft.com/office/drawing/2014/main" id="{9FFE6CD2-0A01-4EED-AB62-4037E706AD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0" name="Text Box 16">
          <a:extLst>
            <a:ext uri="{FF2B5EF4-FFF2-40B4-BE49-F238E27FC236}">
              <a16:creationId xmlns:a16="http://schemas.microsoft.com/office/drawing/2014/main" id="{4754907E-F2A4-42F2-8F5E-F88D13C6DB7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1" name="Text Box 17">
          <a:extLst>
            <a:ext uri="{FF2B5EF4-FFF2-40B4-BE49-F238E27FC236}">
              <a16:creationId xmlns:a16="http://schemas.microsoft.com/office/drawing/2014/main" id="{A222CA76-D1F8-44E0-86D0-E49B69C671C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2" name="Text Box 18">
          <a:extLst>
            <a:ext uri="{FF2B5EF4-FFF2-40B4-BE49-F238E27FC236}">
              <a16:creationId xmlns:a16="http://schemas.microsoft.com/office/drawing/2014/main" id="{CCBAB375-2980-4248-86EC-DAD29106C63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3" name="Text Box 19">
          <a:extLst>
            <a:ext uri="{FF2B5EF4-FFF2-40B4-BE49-F238E27FC236}">
              <a16:creationId xmlns:a16="http://schemas.microsoft.com/office/drawing/2014/main" id="{3BF45642-78F3-4F10-A3F0-1FCC8066AD5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4" name="Text Box 16">
          <a:extLst>
            <a:ext uri="{FF2B5EF4-FFF2-40B4-BE49-F238E27FC236}">
              <a16:creationId xmlns:a16="http://schemas.microsoft.com/office/drawing/2014/main" id="{605ECE70-2CB4-4F74-9029-83DFF6432AB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5" name="Text Box 17">
          <a:extLst>
            <a:ext uri="{FF2B5EF4-FFF2-40B4-BE49-F238E27FC236}">
              <a16:creationId xmlns:a16="http://schemas.microsoft.com/office/drawing/2014/main" id="{9B55FC75-F1C1-4D95-A973-7664D2C0867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26" name="Text Box 18">
          <a:extLst>
            <a:ext uri="{FF2B5EF4-FFF2-40B4-BE49-F238E27FC236}">
              <a16:creationId xmlns:a16="http://schemas.microsoft.com/office/drawing/2014/main" id="{944FA8CB-EC39-4BFB-A519-978D43018AB5}"/>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27" name="Text Box 15">
          <a:extLst>
            <a:ext uri="{FF2B5EF4-FFF2-40B4-BE49-F238E27FC236}">
              <a16:creationId xmlns:a16="http://schemas.microsoft.com/office/drawing/2014/main" id="{A686F1EC-B924-4083-81F3-AA49CD55954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28" name="Text Box 15">
          <a:extLst>
            <a:ext uri="{FF2B5EF4-FFF2-40B4-BE49-F238E27FC236}">
              <a16:creationId xmlns:a16="http://schemas.microsoft.com/office/drawing/2014/main" id="{322A681A-4B4C-4A75-8868-E959368F03E5}"/>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29" name="Text Box 15">
          <a:extLst>
            <a:ext uri="{FF2B5EF4-FFF2-40B4-BE49-F238E27FC236}">
              <a16:creationId xmlns:a16="http://schemas.microsoft.com/office/drawing/2014/main" id="{614C9206-9327-447A-A46E-7D36FCA9BED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30" name="Text Box 15">
          <a:extLst>
            <a:ext uri="{FF2B5EF4-FFF2-40B4-BE49-F238E27FC236}">
              <a16:creationId xmlns:a16="http://schemas.microsoft.com/office/drawing/2014/main" id="{FAFFB6FA-AA86-4265-8C7F-C8D1A6B2CF5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31" name="Text Box 15">
          <a:extLst>
            <a:ext uri="{FF2B5EF4-FFF2-40B4-BE49-F238E27FC236}">
              <a16:creationId xmlns:a16="http://schemas.microsoft.com/office/drawing/2014/main" id="{5B9D776D-B084-43B2-BD4C-BE122124C8E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2" name="Text Box 16">
          <a:extLst>
            <a:ext uri="{FF2B5EF4-FFF2-40B4-BE49-F238E27FC236}">
              <a16:creationId xmlns:a16="http://schemas.microsoft.com/office/drawing/2014/main" id="{33C13EDB-5692-4FFD-87AF-887374FE4D1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3" name="Text Box 17">
          <a:extLst>
            <a:ext uri="{FF2B5EF4-FFF2-40B4-BE49-F238E27FC236}">
              <a16:creationId xmlns:a16="http://schemas.microsoft.com/office/drawing/2014/main" id="{C513C817-0FE4-45F5-9079-73ED210386C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4" name="Text Box 18">
          <a:extLst>
            <a:ext uri="{FF2B5EF4-FFF2-40B4-BE49-F238E27FC236}">
              <a16:creationId xmlns:a16="http://schemas.microsoft.com/office/drawing/2014/main" id="{35871EBC-8FAC-401F-8DCD-94FA68F814E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5" name="Text Box 19">
          <a:extLst>
            <a:ext uri="{FF2B5EF4-FFF2-40B4-BE49-F238E27FC236}">
              <a16:creationId xmlns:a16="http://schemas.microsoft.com/office/drawing/2014/main" id="{42E3D53E-3DD5-4B78-AE92-FA84D14E7FB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6" name="Text Box 16">
          <a:extLst>
            <a:ext uri="{FF2B5EF4-FFF2-40B4-BE49-F238E27FC236}">
              <a16:creationId xmlns:a16="http://schemas.microsoft.com/office/drawing/2014/main" id="{2C7EF0EB-B9E0-420E-AAD8-53DE57BFF9D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7" name="Text Box 17">
          <a:extLst>
            <a:ext uri="{FF2B5EF4-FFF2-40B4-BE49-F238E27FC236}">
              <a16:creationId xmlns:a16="http://schemas.microsoft.com/office/drawing/2014/main" id="{FF50C232-7C69-4686-B36A-4BAAA4463BA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38" name="Text Box 18">
          <a:extLst>
            <a:ext uri="{FF2B5EF4-FFF2-40B4-BE49-F238E27FC236}">
              <a16:creationId xmlns:a16="http://schemas.microsoft.com/office/drawing/2014/main" id="{EF1CBBAC-DE77-4BAB-A7BE-2A61428E678E}"/>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39" name="Text Box 15">
          <a:extLst>
            <a:ext uri="{FF2B5EF4-FFF2-40B4-BE49-F238E27FC236}">
              <a16:creationId xmlns:a16="http://schemas.microsoft.com/office/drawing/2014/main" id="{1412978F-76AA-4EEF-90AB-CDEED2E6276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40" name="Text Box 15">
          <a:extLst>
            <a:ext uri="{FF2B5EF4-FFF2-40B4-BE49-F238E27FC236}">
              <a16:creationId xmlns:a16="http://schemas.microsoft.com/office/drawing/2014/main" id="{7C08215C-38EB-4487-853D-5CD71276D78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41" name="Text Box 15">
          <a:extLst>
            <a:ext uri="{FF2B5EF4-FFF2-40B4-BE49-F238E27FC236}">
              <a16:creationId xmlns:a16="http://schemas.microsoft.com/office/drawing/2014/main" id="{F88A03A7-ED06-444E-823E-64D36709D904}"/>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42" name="Text Box 15">
          <a:extLst>
            <a:ext uri="{FF2B5EF4-FFF2-40B4-BE49-F238E27FC236}">
              <a16:creationId xmlns:a16="http://schemas.microsoft.com/office/drawing/2014/main" id="{1E10DA85-2B50-4B21-96B4-1B65DE8B7B9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3" name="Text Box 16">
          <a:extLst>
            <a:ext uri="{FF2B5EF4-FFF2-40B4-BE49-F238E27FC236}">
              <a16:creationId xmlns:a16="http://schemas.microsoft.com/office/drawing/2014/main" id="{885BF667-417D-4CDF-B15A-93F57A0136E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4" name="Text Box 17">
          <a:extLst>
            <a:ext uri="{FF2B5EF4-FFF2-40B4-BE49-F238E27FC236}">
              <a16:creationId xmlns:a16="http://schemas.microsoft.com/office/drawing/2014/main" id="{45AA216D-3042-4554-A6FC-C6976E69A88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5" name="Text Box 18">
          <a:extLst>
            <a:ext uri="{FF2B5EF4-FFF2-40B4-BE49-F238E27FC236}">
              <a16:creationId xmlns:a16="http://schemas.microsoft.com/office/drawing/2014/main" id="{8E807076-B5A7-4F14-B332-E54014D5586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6" name="Text Box 19">
          <a:extLst>
            <a:ext uri="{FF2B5EF4-FFF2-40B4-BE49-F238E27FC236}">
              <a16:creationId xmlns:a16="http://schemas.microsoft.com/office/drawing/2014/main" id="{0050CB7F-1F09-4101-B6C1-CFC44C416BD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7" name="Text Box 16">
          <a:extLst>
            <a:ext uri="{FF2B5EF4-FFF2-40B4-BE49-F238E27FC236}">
              <a16:creationId xmlns:a16="http://schemas.microsoft.com/office/drawing/2014/main" id="{34EBEBBF-BAEB-467E-A91E-60C5ED4C04A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8" name="Text Box 17">
          <a:extLst>
            <a:ext uri="{FF2B5EF4-FFF2-40B4-BE49-F238E27FC236}">
              <a16:creationId xmlns:a16="http://schemas.microsoft.com/office/drawing/2014/main" id="{56064B1E-A6D5-406D-BC9D-5E003D28619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49" name="Text Box 18">
          <a:extLst>
            <a:ext uri="{FF2B5EF4-FFF2-40B4-BE49-F238E27FC236}">
              <a16:creationId xmlns:a16="http://schemas.microsoft.com/office/drawing/2014/main" id="{01F45613-312B-4259-AA4B-553A63588696}"/>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0" name="Text Box 15">
          <a:extLst>
            <a:ext uri="{FF2B5EF4-FFF2-40B4-BE49-F238E27FC236}">
              <a16:creationId xmlns:a16="http://schemas.microsoft.com/office/drawing/2014/main" id="{03D46B2B-ECA0-4659-9239-AA49583170A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51" name="Text Box 15">
          <a:extLst>
            <a:ext uri="{FF2B5EF4-FFF2-40B4-BE49-F238E27FC236}">
              <a16:creationId xmlns:a16="http://schemas.microsoft.com/office/drawing/2014/main" id="{4D208643-EABB-4B92-8764-AFE3EF3A46EF}"/>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2" name="Text Box 15">
          <a:extLst>
            <a:ext uri="{FF2B5EF4-FFF2-40B4-BE49-F238E27FC236}">
              <a16:creationId xmlns:a16="http://schemas.microsoft.com/office/drawing/2014/main" id="{7D84AFAF-7E3D-4EA7-853B-37989DBD837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3" name="Text Box 15">
          <a:extLst>
            <a:ext uri="{FF2B5EF4-FFF2-40B4-BE49-F238E27FC236}">
              <a16:creationId xmlns:a16="http://schemas.microsoft.com/office/drawing/2014/main" id="{3973D2BB-7C37-46CA-BE4F-70C222AD220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4" name="Text Box 15">
          <a:extLst>
            <a:ext uri="{FF2B5EF4-FFF2-40B4-BE49-F238E27FC236}">
              <a16:creationId xmlns:a16="http://schemas.microsoft.com/office/drawing/2014/main" id="{B8E484B6-3F28-43AF-835E-299276A63D9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5" name="Text Box 16">
          <a:extLst>
            <a:ext uri="{FF2B5EF4-FFF2-40B4-BE49-F238E27FC236}">
              <a16:creationId xmlns:a16="http://schemas.microsoft.com/office/drawing/2014/main" id="{9D5C3D26-72B3-486D-9B6A-31BC144FD7D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6" name="Text Box 17">
          <a:extLst>
            <a:ext uri="{FF2B5EF4-FFF2-40B4-BE49-F238E27FC236}">
              <a16:creationId xmlns:a16="http://schemas.microsoft.com/office/drawing/2014/main" id="{2300C394-8505-4309-A880-2D5B8FA753F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7" name="Text Box 18">
          <a:extLst>
            <a:ext uri="{FF2B5EF4-FFF2-40B4-BE49-F238E27FC236}">
              <a16:creationId xmlns:a16="http://schemas.microsoft.com/office/drawing/2014/main" id="{6538ADF4-C002-4ABF-B7A1-73292A1FB73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8" name="Text Box 19">
          <a:extLst>
            <a:ext uri="{FF2B5EF4-FFF2-40B4-BE49-F238E27FC236}">
              <a16:creationId xmlns:a16="http://schemas.microsoft.com/office/drawing/2014/main" id="{960FBE85-915E-4329-A076-B7655C2B79D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9" name="Text Box 16">
          <a:extLst>
            <a:ext uri="{FF2B5EF4-FFF2-40B4-BE49-F238E27FC236}">
              <a16:creationId xmlns:a16="http://schemas.microsoft.com/office/drawing/2014/main" id="{84DB2247-023B-4E34-9DD8-34F71EDF127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0" name="Text Box 17">
          <a:extLst>
            <a:ext uri="{FF2B5EF4-FFF2-40B4-BE49-F238E27FC236}">
              <a16:creationId xmlns:a16="http://schemas.microsoft.com/office/drawing/2014/main" id="{B84D4BBD-A73F-4488-A2FF-FCCF753F9FD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61" name="Text Box 18">
          <a:extLst>
            <a:ext uri="{FF2B5EF4-FFF2-40B4-BE49-F238E27FC236}">
              <a16:creationId xmlns:a16="http://schemas.microsoft.com/office/drawing/2014/main" id="{40CEEB17-A2D8-4DF6-8EAB-7A53A7ED9CF1}"/>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62" name="Text Box 15">
          <a:extLst>
            <a:ext uri="{FF2B5EF4-FFF2-40B4-BE49-F238E27FC236}">
              <a16:creationId xmlns:a16="http://schemas.microsoft.com/office/drawing/2014/main" id="{3B9F36F0-A41D-44CE-805F-0CDA3E88312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63" name="Text Box 15">
          <a:extLst>
            <a:ext uri="{FF2B5EF4-FFF2-40B4-BE49-F238E27FC236}">
              <a16:creationId xmlns:a16="http://schemas.microsoft.com/office/drawing/2014/main" id="{3E827514-CF4E-4B16-B803-963DBCD4CE8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64" name="Text Box 15">
          <a:extLst>
            <a:ext uri="{FF2B5EF4-FFF2-40B4-BE49-F238E27FC236}">
              <a16:creationId xmlns:a16="http://schemas.microsoft.com/office/drawing/2014/main" id="{B0B6000C-60AC-4BDE-A647-DF540C36CF57}"/>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65" name="Text Box 15">
          <a:extLst>
            <a:ext uri="{FF2B5EF4-FFF2-40B4-BE49-F238E27FC236}">
              <a16:creationId xmlns:a16="http://schemas.microsoft.com/office/drawing/2014/main" id="{F231D60F-B6D9-4F1B-80FA-2C99B71F42F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6" name="Text Box 16">
          <a:extLst>
            <a:ext uri="{FF2B5EF4-FFF2-40B4-BE49-F238E27FC236}">
              <a16:creationId xmlns:a16="http://schemas.microsoft.com/office/drawing/2014/main" id="{D7BC819B-BE70-4106-8A66-6E8388BF740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7" name="Text Box 17">
          <a:extLst>
            <a:ext uri="{FF2B5EF4-FFF2-40B4-BE49-F238E27FC236}">
              <a16:creationId xmlns:a16="http://schemas.microsoft.com/office/drawing/2014/main" id="{55BA707B-6C33-4A4F-8B96-9C052D783F9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8" name="Text Box 18">
          <a:extLst>
            <a:ext uri="{FF2B5EF4-FFF2-40B4-BE49-F238E27FC236}">
              <a16:creationId xmlns:a16="http://schemas.microsoft.com/office/drawing/2014/main" id="{6EAB5CC2-B51C-4FB3-8286-A2B3257EAFD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9" name="Text Box 19">
          <a:extLst>
            <a:ext uri="{FF2B5EF4-FFF2-40B4-BE49-F238E27FC236}">
              <a16:creationId xmlns:a16="http://schemas.microsoft.com/office/drawing/2014/main" id="{6233EAED-A0C1-4757-B9A5-2148B9A4D36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70" name="Text Box 16">
          <a:extLst>
            <a:ext uri="{FF2B5EF4-FFF2-40B4-BE49-F238E27FC236}">
              <a16:creationId xmlns:a16="http://schemas.microsoft.com/office/drawing/2014/main" id="{9F5D48A8-C41E-4B9D-882D-48A9DAA2CBB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71" name="Text Box 17">
          <a:extLst>
            <a:ext uri="{FF2B5EF4-FFF2-40B4-BE49-F238E27FC236}">
              <a16:creationId xmlns:a16="http://schemas.microsoft.com/office/drawing/2014/main" id="{236D6530-A12E-473C-AED2-CFD6CEE6951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72" name="Text Box 18">
          <a:extLst>
            <a:ext uri="{FF2B5EF4-FFF2-40B4-BE49-F238E27FC236}">
              <a16:creationId xmlns:a16="http://schemas.microsoft.com/office/drawing/2014/main" id="{65E4CCA0-728E-4A1D-8624-D6EED79317B6}"/>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73" name="Text Box 15">
          <a:extLst>
            <a:ext uri="{FF2B5EF4-FFF2-40B4-BE49-F238E27FC236}">
              <a16:creationId xmlns:a16="http://schemas.microsoft.com/office/drawing/2014/main" id="{412AF730-7995-4679-8947-54D7801D3CC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74" name="Text Box 15">
          <a:extLst>
            <a:ext uri="{FF2B5EF4-FFF2-40B4-BE49-F238E27FC236}">
              <a16:creationId xmlns:a16="http://schemas.microsoft.com/office/drawing/2014/main" id="{0BA6029A-4301-40D1-B6AC-6377C7D53E18}"/>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75" name="Text Box 15">
          <a:extLst>
            <a:ext uri="{FF2B5EF4-FFF2-40B4-BE49-F238E27FC236}">
              <a16:creationId xmlns:a16="http://schemas.microsoft.com/office/drawing/2014/main" id="{83A077B8-C9CB-40ED-A6D5-5DA28030056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76" name="Text Box 15">
          <a:extLst>
            <a:ext uri="{FF2B5EF4-FFF2-40B4-BE49-F238E27FC236}">
              <a16:creationId xmlns:a16="http://schemas.microsoft.com/office/drawing/2014/main" id="{A5E75BF8-D680-4583-BB3C-32261AACCE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77" name="Text Box 15">
          <a:extLst>
            <a:ext uri="{FF2B5EF4-FFF2-40B4-BE49-F238E27FC236}">
              <a16:creationId xmlns:a16="http://schemas.microsoft.com/office/drawing/2014/main" id="{F23F95E0-609B-4781-B5A7-457196D1E6E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78" name="Text Box 15">
          <a:extLst>
            <a:ext uri="{FF2B5EF4-FFF2-40B4-BE49-F238E27FC236}">
              <a16:creationId xmlns:a16="http://schemas.microsoft.com/office/drawing/2014/main" id="{B575039A-2418-4C74-BE59-5DF449D75FF7}"/>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79" name="Text Box 15">
          <a:extLst>
            <a:ext uri="{FF2B5EF4-FFF2-40B4-BE49-F238E27FC236}">
              <a16:creationId xmlns:a16="http://schemas.microsoft.com/office/drawing/2014/main" id="{96ECEB3B-3538-41F5-8294-98D24E8A9CAF}"/>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0" name="Text Box 15">
          <a:extLst>
            <a:ext uri="{FF2B5EF4-FFF2-40B4-BE49-F238E27FC236}">
              <a16:creationId xmlns:a16="http://schemas.microsoft.com/office/drawing/2014/main" id="{F08D50C4-8D62-4C08-AF11-BC200CF843B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81" name="Text Box 15">
          <a:extLst>
            <a:ext uri="{FF2B5EF4-FFF2-40B4-BE49-F238E27FC236}">
              <a16:creationId xmlns:a16="http://schemas.microsoft.com/office/drawing/2014/main" id="{32641F92-5B4A-4921-89F6-7A3FC9D92CD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82" name="Text Box 15">
          <a:extLst>
            <a:ext uri="{FF2B5EF4-FFF2-40B4-BE49-F238E27FC236}">
              <a16:creationId xmlns:a16="http://schemas.microsoft.com/office/drawing/2014/main" id="{2F40050A-1B7A-418C-BC53-73D955369A0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3" name="Text Box 15">
          <a:extLst>
            <a:ext uri="{FF2B5EF4-FFF2-40B4-BE49-F238E27FC236}">
              <a16:creationId xmlns:a16="http://schemas.microsoft.com/office/drawing/2014/main" id="{9C624A51-C6CF-4F58-B7F4-F1028D3B4EA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4" name="Text Box 15">
          <a:extLst>
            <a:ext uri="{FF2B5EF4-FFF2-40B4-BE49-F238E27FC236}">
              <a16:creationId xmlns:a16="http://schemas.microsoft.com/office/drawing/2014/main" id="{D659DDEC-4D29-4975-B15B-2B49F3D648D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5" name="Text Box 15">
          <a:extLst>
            <a:ext uri="{FF2B5EF4-FFF2-40B4-BE49-F238E27FC236}">
              <a16:creationId xmlns:a16="http://schemas.microsoft.com/office/drawing/2014/main" id="{3AB8ABB1-E312-49BE-B4F7-814EBE85B136}"/>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6" name="Text Box 15">
          <a:extLst>
            <a:ext uri="{FF2B5EF4-FFF2-40B4-BE49-F238E27FC236}">
              <a16:creationId xmlns:a16="http://schemas.microsoft.com/office/drawing/2014/main" id="{DC07DFCF-80A1-4C6E-9697-6B8C7DAE46D3}"/>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7" name="Text Box 15">
          <a:extLst>
            <a:ext uri="{FF2B5EF4-FFF2-40B4-BE49-F238E27FC236}">
              <a16:creationId xmlns:a16="http://schemas.microsoft.com/office/drawing/2014/main" id="{161E6697-FE3B-41D6-8EE2-3E51E843C35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8" name="Text Box 15">
          <a:extLst>
            <a:ext uri="{FF2B5EF4-FFF2-40B4-BE49-F238E27FC236}">
              <a16:creationId xmlns:a16="http://schemas.microsoft.com/office/drawing/2014/main" id="{25496CDE-0D50-4493-B487-B573222B9697}"/>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9" name="Text Box 15">
          <a:extLst>
            <a:ext uri="{FF2B5EF4-FFF2-40B4-BE49-F238E27FC236}">
              <a16:creationId xmlns:a16="http://schemas.microsoft.com/office/drawing/2014/main" id="{4CD0B417-0176-4045-ABD4-84DDCE1E755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0" name="Text Box 15">
          <a:extLst>
            <a:ext uri="{FF2B5EF4-FFF2-40B4-BE49-F238E27FC236}">
              <a16:creationId xmlns:a16="http://schemas.microsoft.com/office/drawing/2014/main" id="{F2BFE57E-AC5A-4AFC-B19D-006B3F4C199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1" name="Text Box 15">
          <a:extLst>
            <a:ext uri="{FF2B5EF4-FFF2-40B4-BE49-F238E27FC236}">
              <a16:creationId xmlns:a16="http://schemas.microsoft.com/office/drawing/2014/main" id="{FD30DBD1-1AE8-462A-8416-9C209104942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2" name="Text Box 15">
          <a:extLst>
            <a:ext uri="{FF2B5EF4-FFF2-40B4-BE49-F238E27FC236}">
              <a16:creationId xmlns:a16="http://schemas.microsoft.com/office/drawing/2014/main" id="{84517416-736F-46CC-A0CF-47A1BF2D728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3" name="Text Box 15">
          <a:extLst>
            <a:ext uri="{FF2B5EF4-FFF2-40B4-BE49-F238E27FC236}">
              <a16:creationId xmlns:a16="http://schemas.microsoft.com/office/drawing/2014/main" id="{2E0219AE-B6A8-42CD-A251-A66A9BA0ED9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4" name="Text Box 15">
          <a:extLst>
            <a:ext uri="{FF2B5EF4-FFF2-40B4-BE49-F238E27FC236}">
              <a16:creationId xmlns:a16="http://schemas.microsoft.com/office/drawing/2014/main" id="{A5F407E1-5C3C-4938-8332-008795AA0E8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5" name="Text Box 15">
          <a:extLst>
            <a:ext uri="{FF2B5EF4-FFF2-40B4-BE49-F238E27FC236}">
              <a16:creationId xmlns:a16="http://schemas.microsoft.com/office/drawing/2014/main" id="{4CDAB98B-0A85-4801-956D-561D2640EED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6" name="Text Box 15">
          <a:extLst>
            <a:ext uri="{FF2B5EF4-FFF2-40B4-BE49-F238E27FC236}">
              <a16:creationId xmlns:a16="http://schemas.microsoft.com/office/drawing/2014/main" id="{C4654053-FF98-4C0B-91DC-B1662481917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7" name="Text Box 15">
          <a:extLst>
            <a:ext uri="{FF2B5EF4-FFF2-40B4-BE49-F238E27FC236}">
              <a16:creationId xmlns:a16="http://schemas.microsoft.com/office/drawing/2014/main" id="{DD343C8E-CE81-4E7A-8178-FB818AD959F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8" name="Text Box 15">
          <a:extLst>
            <a:ext uri="{FF2B5EF4-FFF2-40B4-BE49-F238E27FC236}">
              <a16:creationId xmlns:a16="http://schemas.microsoft.com/office/drawing/2014/main" id="{EAC46C9D-7437-4085-8E86-5AEBA2FDAD6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9" name="Text Box 15">
          <a:extLst>
            <a:ext uri="{FF2B5EF4-FFF2-40B4-BE49-F238E27FC236}">
              <a16:creationId xmlns:a16="http://schemas.microsoft.com/office/drawing/2014/main" id="{F2349855-DDC2-4E7F-8706-229EB296B97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0" name="Text Box 15">
          <a:extLst>
            <a:ext uri="{FF2B5EF4-FFF2-40B4-BE49-F238E27FC236}">
              <a16:creationId xmlns:a16="http://schemas.microsoft.com/office/drawing/2014/main" id="{FB610934-2511-4F5B-9F85-36969CB7ADC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1" name="Text Box 15">
          <a:extLst>
            <a:ext uri="{FF2B5EF4-FFF2-40B4-BE49-F238E27FC236}">
              <a16:creationId xmlns:a16="http://schemas.microsoft.com/office/drawing/2014/main" id="{AC1F2E8B-6784-4DA9-941E-1264575DFDE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2" name="Text Box 15">
          <a:extLst>
            <a:ext uri="{FF2B5EF4-FFF2-40B4-BE49-F238E27FC236}">
              <a16:creationId xmlns:a16="http://schemas.microsoft.com/office/drawing/2014/main" id="{F7DD6578-4771-4C5A-B2C8-696AB826847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3" name="Text Box 15">
          <a:extLst>
            <a:ext uri="{FF2B5EF4-FFF2-40B4-BE49-F238E27FC236}">
              <a16:creationId xmlns:a16="http://schemas.microsoft.com/office/drawing/2014/main" id="{0FDB1044-8CFF-4C1D-A869-F2C922DCE4B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4" name="Text Box 15">
          <a:extLst>
            <a:ext uri="{FF2B5EF4-FFF2-40B4-BE49-F238E27FC236}">
              <a16:creationId xmlns:a16="http://schemas.microsoft.com/office/drawing/2014/main" id="{EDF76337-2067-4199-AC5C-23FBA91F27A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5" name="Text Box 15">
          <a:extLst>
            <a:ext uri="{FF2B5EF4-FFF2-40B4-BE49-F238E27FC236}">
              <a16:creationId xmlns:a16="http://schemas.microsoft.com/office/drawing/2014/main" id="{9A728CE6-7998-444A-920F-971EAE60974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6" name="Text Box 15">
          <a:extLst>
            <a:ext uri="{FF2B5EF4-FFF2-40B4-BE49-F238E27FC236}">
              <a16:creationId xmlns:a16="http://schemas.microsoft.com/office/drawing/2014/main" id="{42FDA4E9-BB5C-4747-99EA-14E958D5960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7" name="Text Box 15">
          <a:extLst>
            <a:ext uri="{FF2B5EF4-FFF2-40B4-BE49-F238E27FC236}">
              <a16:creationId xmlns:a16="http://schemas.microsoft.com/office/drawing/2014/main" id="{7D250B1A-FD8F-41FC-AA53-E162B35D599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8" name="Text Box 15">
          <a:extLst>
            <a:ext uri="{FF2B5EF4-FFF2-40B4-BE49-F238E27FC236}">
              <a16:creationId xmlns:a16="http://schemas.microsoft.com/office/drawing/2014/main" id="{74D717D8-856C-4A51-AC59-F691BE33B8B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9" name="Text Box 15">
          <a:extLst>
            <a:ext uri="{FF2B5EF4-FFF2-40B4-BE49-F238E27FC236}">
              <a16:creationId xmlns:a16="http://schemas.microsoft.com/office/drawing/2014/main" id="{58CD3BCD-72E9-4C0A-8BED-F16A41A6DAE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0" name="Text Box 15">
          <a:extLst>
            <a:ext uri="{FF2B5EF4-FFF2-40B4-BE49-F238E27FC236}">
              <a16:creationId xmlns:a16="http://schemas.microsoft.com/office/drawing/2014/main" id="{921E1325-2EC1-4FA5-858F-47065425FA2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1" name="Text Box 15">
          <a:extLst>
            <a:ext uri="{FF2B5EF4-FFF2-40B4-BE49-F238E27FC236}">
              <a16:creationId xmlns:a16="http://schemas.microsoft.com/office/drawing/2014/main" id="{07E681BB-D1BF-45A9-A6BC-17584AE2ACD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2" name="Text Box 15">
          <a:extLst>
            <a:ext uri="{FF2B5EF4-FFF2-40B4-BE49-F238E27FC236}">
              <a16:creationId xmlns:a16="http://schemas.microsoft.com/office/drawing/2014/main" id="{D3165A2B-5ECE-4887-B293-2E07AB4B83E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3" name="Text Box 15">
          <a:extLst>
            <a:ext uri="{FF2B5EF4-FFF2-40B4-BE49-F238E27FC236}">
              <a16:creationId xmlns:a16="http://schemas.microsoft.com/office/drawing/2014/main" id="{9D2D7C19-ADC2-4179-9EA4-E4966C31C09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4" name="Text Box 15">
          <a:extLst>
            <a:ext uri="{FF2B5EF4-FFF2-40B4-BE49-F238E27FC236}">
              <a16:creationId xmlns:a16="http://schemas.microsoft.com/office/drawing/2014/main" id="{B3FDCE6A-5CA8-453C-B9DB-4C2C56E2299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5" name="Text Box 15">
          <a:extLst>
            <a:ext uri="{FF2B5EF4-FFF2-40B4-BE49-F238E27FC236}">
              <a16:creationId xmlns:a16="http://schemas.microsoft.com/office/drawing/2014/main" id="{C336B366-01AB-4A15-864A-1014F0ECE19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6" name="Text Box 15">
          <a:extLst>
            <a:ext uri="{FF2B5EF4-FFF2-40B4-BE49-F238E27FC236}">
              <a16:creationId xmlns:a16="http://schemas.microsoft.com/office/drawing/2014/main" id="{2DD1D683-5267-4CF3-804A-320ADFAE720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7" name="Text Box 15">
          <a:extLst>
            <a:ext uri="{FF2B5EF4-FFF2-40B4-BE49-F238E27FC236}">
              <a16:creationId xmlns:a16="http://schemas.microsoft.com/office/drawing/2014/main" id="{457D295D-F21C-4500-9770-3D9E3387F7B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8" name="Text Box 15">
          <a:extLst>
            <a:ext uri="{FF2B5EF4-FFF2-40B4-BE49-F238E27FC236}">
              <a16:creationId xmlns:a16="http://schemas.microsoft.com/office/drawing/2014/main" id="{ECBCDB99-B31A-4A34-BD49-B72AC271DDA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9" name="Text Box 15">
          <a:extLst>
            <a:ext uri="{FF2B5EF4-FFF2-40B4-BE49-F238E27FC236}">
              <a16:creationId xmlns:a16="http://schemas.microsoft.com/office/drawing/2014/main" id="{1507753F-1BE2-46C5-95D5-F6FC0B2A1F0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0" name="Text Box 15">
          <a:extLst>
            <a:ext uri="{FF2B5EF4-FFF2-40B4-BE49-F238E27FC236}">
              <a16:creationId xmlns:a16="http://schemas.microsoft.com/office/drawing/2014/main" id="{29611D3D-813F-461A-B23F-7909E7CF42E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1" name="Text Box 15">
          <a:extLst>
            <a:ext uri="{FF2B5EF4-FFF2-40B4-BE49-F238E27FC236}">
              <a16:creationId xmlns:a16="http://schemas.microsoft.com/office/drawing/2014/main" id="{75CD7F59-FC7D-48D2-9457-19E017CA45E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2" name="Text Box 15">
          <a:extLst>
            <a:ext uri="{FF2B5EF4-FFF2-40B4-BE49-F238E27FC236}">
              <a16:creationId xmlns:a16="http://schemas.microsoft.com/office/drawing/2014/main" id="{94FE25A3-5394-4B80-BECC-2A544DF5B45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3" name="Text Box 15">
          <a:extLst>
            <a:ext uri="{FF2B5EF4-FFF2-40B4-BE49-F238E27FC236}">
              <a16:creationId xmlns:a16="http://schemas.microsoft.com/office/drawing/2014/main" id="{81687CEF-507D-4B2D-83F2-FA966F7A884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4" name="Text Box 15">
          <a:extLst>
            <a:ext uri="{FF2B5EF4-FFF2-40B4-BE49-F238E27FC236}">
              <a16:creationId xmlns:a16="http://schemas.microsoft.com/office/drawing/2014/main" id="{80CE13FC-E6DC-4D05-B734-409B73DED3F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5" name="Text Box 15">
          <a:extLst>
            <a:ext uri="{FF2B5EF4-FFF2-40B4-BE49-F238E27FC236}">
              <a16:creationId xmlns:a16="http://schemas.microsoft.com/office/drawing/2014/main" id="{BDDE9CF9-3D10-4601-B26F-273EADE4002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6" name="Text Box 15">
          <a:extLst>
            <a:ext uri="{FF2B5EF4-FFF2-40B4-BE49-F238E27FC236}">
              <a16:creationId xmlns:a16="http://schemas.microsoft.com/office/drawing/2014/main" id="{0A12E149-275B-4A61-9A53-DB33F94B71E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7" name="Text Box 15">
          <a:extLst>
            <a:ext uri="{FF2B5EF4-FFF2-40B4-BE49-F238E27FC236}">
              <a16:creationId xmlns:a16="http://schemas.microsoft.com/office/drawing/2014/main" id="{89E5F132-A0C8-4B6C-91FD-86838F2A602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8" name="Text Box 15">
          <a:extLst>
            <a:ext uri="{FF2B5EF4-FFF2-40B4-BE49-F238E27FC236}">
              <a16:creationId xmlns:a16="http://schemas.microsoft.com/office/drawing/2014/main" id="{9476E7CD-E033-43D2-9E3E-C0E5AA45B73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9" name="Text Box 15">
          <a:extLst>
            <a:ext uri="{FF2B5EF4-FFF2-40B4-BE49-F238E27FC236}">
              <a16:creationId xmlns:a16="http://schemas.microsoft.com/office/drawing/2014/main" id="{8CA5E807-93B0-480A-BB0E-0A86400B03F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0" name="Text Box 15">
          <a:extLst>
            <a:ext uri="{FF2B5EF4-FFF2-40B4-BE49-F238E27FC236}">
              <a16:creationId xmlns:a16="http://schemas.microsoft.com/office/drawing/2014/main" id="{7E68CE6F-F728-48D9-83B0-39A422A0ED3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1" name="Text Box 15">
          <a:extLst>
            <a:ext uri="{FF2B5EF4-FFF2-40B4-BE49-F238E27FC236}">
              <a16:creationId xmlns:a16="http://schemas.microsoft.com/office/drawing/2014/main" id="{2B6E13E6-BD85-4594-B2DB-652055BC715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2" name="Text Box 15">
          <a:extLst>
            <a:ext uri="{FF2B5EF4-FFF2-40B4-BE49-F238E27FC236}">
              <a16:creationId xmlns:a16="http://schemas.microsoft.com/office/drawing/2014/main" id="{7B0752E0-3584-4473-8C50-866A7E31D6E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3" name="Text Box 15">
          <a:extLst>
            <a:ext uri="{FF2B5EF4-FFF2-40B4-BE49-F238E27FC236}">
              <a16:creationId xmlns:a16="http://schemas.microsoft.com/office/drawing/2014/main" id="{A1969380-04B5-4804-87E0-EA4FE82649C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4" name="Text Box 15">
          <a:extLst>
            <a:ext uri="{FF2B5EF4-FFF2-40B4-BE49-F238E27FC236}">
              <a16:creationId xmlns:a16="http://schemas.microsoft.com/office/drawing/2014/main" id="{CBCFB797-F077-476E-B59A-9D3F4AEE4AD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5" name="Text Box 15">
          <a:extLst>
            <a:ext uri="{FF2B5EF4-FFF2-40B4-BE49-F238E27FC236}">
              <a16:creationId xmlns:a16="http://schemas.microsoft.com/office/drawing/2014/main" id="{6E6F7690-1AE2-40E4-A591-1AE9312F1DA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6" name="Text Box 15">
          <a:extLst>
            <a:ext uri="{FF2B5EF4-FFF2-40B4-BE49-F238E27FC236}">
              <a16:creationId xmlns:a16="http://schemas.microsoft.com/office/drawing/2014/main" id="{A93B7A8A-6318-4C1F-9698-8FD723FF4E0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7" name="Text Box 15">
          <a:extLst>
            <a:ext uri="{FF2B5EF4-FFF2-40B4-BE49-F238E27FC236}">
              <a16:creationId xmlns:a16="http://schemas.microsoft.com/office/drawing/2014/main" id="{6917FCE5-EC43-400B-B818-BF40893A25A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8" name="Text Box 15">
          <a:extLst>
            <a:ext uri="{FF2B5EF4-FFF2-40B4-BE49-F238E27FC236}">
              <a16:creationId xmlns:a16="http://schemas.microsoft.com/office/drawing/2014/main" id="{CE807D2B-66F2-4E41-8809-475E86070A2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9" name="Text Box 15">
          <a:extLst>
            <a:ext uri="{FF2B5EF4-FFF2-40B4-BE49-F238E27FC236}">
              <a16:creationId xmlns:a16="http://schemas.microsoft.com/office/drawing/2014/main" id="{7A1A8F48-A242-483F-B790-1F90C957CF8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0" name="Text Box 15">
          <a:extLst>
            <a:ext uri="{FF2B5EF4-FFF2-40B4-BE49-F238E27FC236}">
              <a16:creationId xmlns:a16="http://schemas.microsoft.com/office/drawing/2014/main" id="{F037377F-F5FF-4D76-A237-DCCE694E810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1" name="Text Box 15">
          <a:extLst>
            <a:ext uri="{FF2B5EF4-FFF2-40B4-BE49-F238E27FC236}">
              <a16:creationId xmlns:a16="http://schemas.microsoft.com/office/drawing/2014/main" id="{9D027441-BDBB-480B-B926-BC2C4C6EA81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2" name="Text Box 15">
          <a:extLst>
            <a:ext uri="{FF2B5EF4-FFF2-40B4-BE49-F238E27FC236}">
              <a16:creationId xmlns:a16="http://schemas.microsoft.com/office/drawing/2014/main" id="{DD072BD4-E9EC-4400-8307-4482BF426E4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3" name="Text Box 15">
          <a:extLst>
            <a:ext uri="{FF2B5EF4-FFF2-40B4-BE49-F238E27FC236}">
              <a16:creationId xmlns:a16="http://schemas.microsoft.com/office/drawing/2014/main" id="{8834FBC7-8B6A-454B-A2A0-02B1733B7B3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4" name="Text Box 15">
          <a:extLst>
            <a:ext uri="{FF2B5EF4-FFF2-40B4-BE49-F238E27FC236}">
              <a16:creationId xmlns:a16="http://schemas.microsoft.com/office/drawing/2014/main" id="{79303E7A-7BDB-470A-9344-D1FEA10CC28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5" name="Text Box 15">
          <a:extLst>
            <a:ext uri="{FF2B5EF4-FFF2-40B4-BE49-F238E27FC236}">
              <a16:creationId xmlns:a16="http://schemas.microsoft.com/office/drawing/2014/main" id="{EB8EE412-F1EE-4988-8A6B-8D57E284579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6" name="Text Box 15">
          <a:extLst>
            <a:ext uri="{FF2B5EF4-FFF2-40B4-BE49-F238E27FC236}">
              <a16:creationId xmlns:a16="http://schemas.microsoft.com/office/drawing/2014/main" id="{47C020E4-F716-4E5B-8EB3-D9D87B7EB63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7" name="Text Box 15">
          <a:extLst>
            <a:ext uri="{FF2B5EF4-FFF2-40B4-BE49-F238E27FC236}">
              <a16:creationId xmlns:a16="http://schemas.microsoft.com/office/drawing/2014/main" id="{B3DB2BA9-0EF7-422C-A7D7-9A868A2CFF9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8" name="Text Box 15">
          <a:extLst>
            <a:ext uri="{FF2B5EF4-FFF2-40B4-BE49-F238E27FC236}">
              <a16:creationId xmlns:a16="http://schemas.microsoft.com/office/drawing/2014/main" id="{1AED8FE1-82E4-4B3E-9917-D0C4C7FB136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9" name="Text Box 15">
          <a:extLst>
            <a:ext uri="{FF2B5EF4-FFF2-40B4-BE49-F238E27FC236}">
              <a16:creationId xmlns:a16="http://schemas.microsoft.com/office/drawing/2014/main" id="{9547E1B5-A374-4C9B-BFE4-403E984E1F2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0" name="Text Box 15">
          <a:extLst>
            <a:ext uri="{FF2B5EF4-FFF2-40B4-BE49-F238E27FC236}">
              <a16:creationId xmlns:a16="http://schemas.microsoft.com/office/drawing/2014/main" id="{769E6C15-6C4B-4D68-AC65-3ADCA9C4FD6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1" name="Text Box 15">
          <a:extLst>
            <a:ext uri="{FF2B5EF4-FFF2-40B4-BE49-F238E27FC236}">
              <a16:creationId xmlns:a16="http://schemas.microsoft.com/office/drawing/2014/main" id="{FB574A9C-726C-4BC1-88A3-954FDB604A6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2" name="Text Box 15">
          <a:extLst>
            <a:ext uri="{FF2B5EF4-FFF2-40B4-BE49-F238E27FC236}">
              <a16:creationId xmlns:a16="http://schemas.microsoft.com/office/drawing/2014/main" id="{B2C552FE-A59C-4776-9F06-5C921017AE2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3" name="Text Box 15">
          <a:extLst>
            <a:ext uri="{FF2B5EF4-FFF2-40B4-BE49-F238E27FC236}">
              <a16:creationId xmlns:a16="http://schemas.microsoft.com/office/drawing/2014/main" id="{CBC52283-9112-4F4D-B6C4-895B6AE7CE4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4" name="Text Box 15">
          <a:extLst>
            <a:ext uri="{FF2B5EF4-FFF2-40B4-BE49-F238E27FC236}">
              <a16:creationId xmlns:a16="http://schemas.microsoft.com/office/drawing/2014/main" id="{5D65FF3B-4A5D-49D4-961A-74F0707A558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5" name="Text Box 15">
          <a:extLst>
            <a:ext uri="{FF2B5EF4-FFF2-40B4-BE49-F238E27FC236}">
              <a16:creationId xmlns:a16="http://schemas.microsoft.com/office/drawing/2014/main" id="{6B9316B9-0E7A-40E4-8013-C4B4759AC32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6" name="Text Box 15">
          <a:extLst>
            <a:ext uri="{FF2B5EF4-FFF2-40B4-BE49-F238E27FC236}">
              <a16:creationId xmlns:a16="http://schemas.microsoft.com/office/drawing/2014/main" id="{224096DC-8A1B-4785-AE56-977BCA799B5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7" name="Text Box 15">
          <a:extLst>
            <a:ext uri="{FF2B5EF4-FFF2-40B4-BE49-F238E27FC236}">
              <a16:creationId xmlns:a16="http://schemas.microsoft.com/office/drawing/2014/main" id="{4262CBB9-3ACD-4E3D-BECB-12AB3A6C24F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8" name="Text Box 15">
          <a:extLst>
            <a:ext uri="{FF2B5EF4-FFF2-40B4-BE49-F238E27FC236}">
              <a16:creationId xmlns:a16="http://schemas.microsoft.com/office/drawing/2014/main" id="{4E10B1A9-12EE-491D-A445-A366877CCD4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9" name="Text Box 15">
          <a:extLst>
            <a:ext uri="{FF2B5EF4-FFF2-40B4-BE49-F238E27FC236}">
              <a16:creationId xmlns:a16="http://schemas.microsoft.com/office/drawing/2014/main" id="{CDB85131-3F10-4DCF-85CF-884C52FEE94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60" name="Text Box 15">
          <a:extLst>
            <a:ext uri="{FF2B5EF4-FFF2-40B4-BE49-F238E27FC236}">
              <a16:creationId xmlns:a16="http://schemas.microsoft.com/office/drawing/2014/main" id="{7747AC76-A261-4F28-838B-6DAD5E64C85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61" name="Text Box 15">
          <a:extLst>
            <a:ext uri="{FF2B5EF4-FFF2-40B4-BE49-F238E27FC236}">
              <a16:creationId xmlns:a16="http://schemas.microsoft.com/office/drawing/2014/main" id="{A21ADDCB-7217-400D-AA48-8325E55A4DE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2" name="Text Box 15">
          <a:extLst>
            <a:ext uri="{FF2B5EF4-FFF2-40B4-BE49-F238E27FC236}">
              <a16:creationId xmlns:a16="http://schemas.microsoft.com/office/drawing/2014/main" id="{02A0377D-0D05-4DB6-B331-BFA7D0E992DA}"/>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3" name="Text Box 15">
          <a:extLst>
            <a:ext uri="{FF2B5EF4-FFF2-40B4-BE49-F238E27FC236}">
              <a16:creationId xmlns:a16="http://schemas.microsoft.com/office/drawing/2014/main" id="{022498D9-446C-47DB-8DBE-E1D111085039}"/>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4" name="Text Box 15">
          <a:extLst>
            <a:ext uri="{FF2B5EF4-FFF2-40B4-BE49-F238E27FC236}">
              <a16:creationId xmlns:a16="http://schemas.microsoft.com/office/drawing/2014/main" id="{C366FBAB-44B0-4007-B3BB-DA2E578C96EB}"/>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5" name="Text Box 15">
          <a:extLst>
            <a:ext uri="{FF2B5EF4-FFF2-40B4-BE49-F238E27FC236}">
              <a16:creationId xmlns:a16="http://schemas.microsoft.com/office/drawing/2014/main" id="{EFBA8D3F-26AF-48E7-A76D-39E202E6C22F}"/>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6" name="Text Box 15">
          <a:extLst>
            <a:ext uri="{FF2B5EF4-FFF2-40B4-BE49-F238E27FC236}">
              <a16:creationId xmlns:a16="http://schemas.microsoft.com/office/drawing/2014/main" id="{806C6D92-4962-43D9-A453-1B2977D240FA}"/>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7" name="Text Box 15">
          <a:extLst>
            <a:ext uri="{FF2B5EF4-FFF2-40B4-BE49-F238E27FC236}">
              <a16:creationId xmlns:a16="http://schemas.microsoft.com/office/drawing/2014/main" id="{A32B8E49-272E-48BC-9679-AC214C681681}"/>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8" name="Text Box 15">
          <a:extLst>
            <a:ext uri="{FF2B5EF4-FFF2-40B4-BE49-F238E27FC236}">
              <a16:creationId xmlns:a16="http://schemas.microsoft.com/office/drawing/2014/main" id="{EB68CA95-05E6-4852-812A-E6386F53B16D}"/>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9" name="Text Box 15">
          <a:extLst>
            <a:ext uri="{FF2B5EF4-FFF2-40B4-BE49-F238E27FC236}">
              <a16:creationId xmlns:a16="http://schemas.microsoft.com/office/drawing/2014/main" id="{613821D0-956B-4FD2-A868-7B7B9F271FF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0" name="Text Box 15">
          <a:extLst>
            <a:ext uri="{FF2B5EF4-FFF2-40B4-BE49-F238E27FC236}">
              <a16:creationId xmlns:a16="http://schemas.microsoft.com/office/drawing/2014/main" id="{41DFA4E3-AFB8-49C0-A7F2-8B493632AE13}"/>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1" name="Text Box 15">
          <a:extLst>
            <a:ext uri="{FF2B5EF4-FFF2-40B4-BE49-F238E27FC236}">
              <a16:creationId xmlns:a16="http://schemas.microsoft.com/office/drawing/2014/main" id="{3F22A7C0-5676-4E42-95B6-DC9A8A5C17CD}"/>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2" name="Text Box 15">
          <a:extLst>
            <a:ext uri="{FF2B5EF4-FFF2-40B4-BE49-F238E27FC236}">
              <a16:creationId xmlns:a16="http://schemas.microsoft.com/office/drawing/2014/main" id="{5861C0C7-274F-4F04-9ED1-B201D124AC1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3" name="Text Box 15">
          <a:extLst>
            <a:ext uri="{FF2B5EF4-FFF2-40B4-BE49-F238E27FC236}">
              <a16:creationId xmlns:a16="http://schemas.microsoft.com/office/drawing/2014/main" id="{0800A878-FD70-4940-994E-1C71AB9561B9}"/>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4" name="Text Box 15">
          <a:extLst>
            <a:ext uri="{FF2B5EF4-FFF2-40B4-BE49-F238E27FC236}">
              <a16:creationId xmlns:a16="http://schemas.microsoft.com/office/drawing/2014/main" id="{50B41225-E39D-43C1-A0AA-A4C53522077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5" name="Text Box 15">
          <a:extLst>
            <a:ext uri="{FF2B5EF4-FFF2-40B4-BE49-F238E27FC236}">
              <a16:creationId xmlns:a16="http://schemas.microsoft.com/office/drawing/2014/main" id="{1C58FD49-E6CD-46C6-8C10-D2AB848F542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6" name="Text Box 15">
          <a:extLst>
            <a:ext uri="{FF2B5EF4-FFF2-40B4-BE49-F238E27FC236}">
              <a16:creationId xmlns:a16="http://schemas.microsoft.com/office/drawing/2014/main" id="{FD3900E5-56B6-4304-AFE2-8D3EE26ECF9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7" name="Text Box 15">
          <a:extLst>
            <a:ext uri="{FF2B5EF4-FFF2-40B4-BE49-F238E27FC236}">
              <a16:creationId xmlns:a16="http://schemas.microsoft.com/office/drawing/2014/main" id="{D52848C8-0455-4707-A10F-960F404ED713}"/>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8" name="Text Box 15">
          <a:extLst>
            <a:ext uri="{FF2B5EF4-FFF2-40B4-BE49-F238E27FC236}">
              <a16:creationId xmlns:a16="http://schemas.microsoft.com/office/drawing/2014/main" id="{3FEA7A5F-7928-48C2-AECD-65A3410D2B6F}"/>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9" name="Text Box 15">
          <a:extLst>
            <a:ext uri="{FF2B5EF4-FFF2-40B4-BE49-F238E27FC236}">
              <a16:creationId xmlns:a16="http://schemas.microsoft.com/office/drawing/2014/main" id="{A95960F7-2D68-4572-B877-3E6472C9686D}"/>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0" name="Text Box 15">
          <a:extLst>
            <a:ext uri="{FF2B5EF4-FFF2-40B4-BE49-F238E27FC236}">
              <a16:creationId xmlns:a16="http://schemas.microsoft.com/office/drawing/2014/main" id="{030E5C30-6CE8-4DAC-B146-AC50F619983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1" name="Text Box 15">
          <a:extLst>
            <a:ext uri="{FF2B5EF4-FFF2-40B4-BE49-F238E27FC236}">
              <a16:creationId xmlns:a16="http://schemas.microsoft.com/office/drawing/2014/main" id="{8B8EEB2F-D266-402D-802C-96558EA64FF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2" name="Text Box 15">
          <a:extLst>
            <a:ext uri="{FF2B5EF4-FFF2-40B4-BE49-F238E27FC236}">
              <a16:creationId xmlns:a16="http://schemas.microsoft.com/office/drawing/2014/main" id="{70FC0339-194A-4991-B9AF-24E0060303B3}"/>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3" name="Text Box 15">
          <a:extLst>
            <a:ext uri="{FF2B5EF4-FFF2-40B4-BE49-F238E27FC236}">
              <a16:creationId xmlns:a16="http://schemas.microsoft.com/office/drawing/2014/main" id="{C7CDD58F-D907-4E35-8732-23ACBCC8EAA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4" name="Text Box 15">
          <a:extLst>
            <a:ext uri="{FF2B5EF4-FFF2-40B4-BE49-F238E27FC236}">
              <a16:creationId xmlns:a16="http://schemas.microsoft.com/office/drawing/2014/main" id="{4071205A-B5BD-4FC0-A303-259AD1806F0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5" name="Text Box 15">
          <a:extLst>
            <a:ext uri="{FF2B5EF4-FFF2-40B4-BE49-F238E27FC236}">
              <a16:creationId xmlns:a16="http://schemas.microsoft.com/office/drawing/2014/main" id="{9EF1CB0F-68BB-413D-AEEA-36AE4C2ACE9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6" name="Text Box 15">
          <a:extLst>
            <a:ext uri="{FF2B5EF4-FFF2-40B4-BE49-F238E27FC236}">
              <a16:creationId xmlns:a16="http://schemas.microsoft.com/office/drawing/2014/main" id="{7B31D556-4CF3-46D6-8DFC-317DF22F5E30}"/>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7" name="Text Box 15">
          <a:extLst>
            <a:ext uri="{FF2B5EF4-FFF2-40B4-BE49-F238E27FC236}">
              <a16:creationId xmlns:a16="http://schemas.microsoft.com/office/drawing/2014/main" id="{308F0B6C-EFAD-4EF8-BE67-92F7E075D4D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8" name="Text Box 15">
          <a:extLst>
            <a:ext uri="{FF2B5EF4-FFF2-40B4-BE49-F238E27FC236}">
              <a16:creationId xmlns:a16="http://schemas.microsoft.com/office/drawing/2014/main" id="{1BE8C3ED-6BEF-4E22-B3B6-BE55EBE84D3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9" name="Text Box 15">
          <a:extLst>
            <a:ext uri="{FF2B5EF4-FFF2-40B4-BE49-F238E27FC236}">
              <a16:creationId xmlns:a16="http://schemas.microsoft.com/office/drawing/2014/main" id="{1565EB9C-ED2B-4EBE-96D0-D18EA63A443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0" name="Text Box 16">
          <a:extLst>
            <a:ext uri="{FF2B5EF4-FFF2-40B4-BE49-F238E27FC236}">
              <a16:creationId xmlns:a16="http://schemas.microsoft.com/office/drawing/2014/main" id="{BD0420F9-1569-4938-A8BD-0DF30DF4AFE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1" name="Text Box 17">
          <a:extLst>
            <a:ext uri="{FF2B5EF4-FFF2-40B4-BE49-F238E27FC236}">
              <a16:creationId xmlns:a16="http://schemas.microsoft.com/office/drawing/2014/main" id="{AEE24C49-3148-469E-814E-3D23E792FB2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2" name="Text Box 18">
          <a:extLst>
            <a:ext uri="{FF2B5EF4-FFF2-40B4-BE49-F238E27FC236}">
              <a16:creationId xmlns:a16="http://schemas.microsoft.com/office/drawing/2014/main" id="{75B018DB-7B84-49F7-8160-A75121486CC8}"/>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3" name="Text Box 19">
          <a:extLst>
            <a:ext uri="{FF2B5EF4-FFF2-40B4-BE49-F238E27FC236}">
              <a16:creationId xmlns:a16="http://schemas.microsoft.com/office/drawing/2014/main" id="{73492456-9213-4064-B663-D03250D69AD4}"/>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294" name="Text Box 15">
          <a:extLst>
            <a:ext uri="{FF2B5EF4-FFF2-40B4-BE49-F238E27FC236}">
              <a16:creationId xmlns:a16="http://schemas.microsoft.com/office/drawing/2014/main" id="{7811AD1B-EE85-41E4-824E-50A75FBEC4AF}"/>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5" name="Text Box 16">
          <a:extLst>
            <a:ext uri="{FF2B5EF4-FFF2-40B4-BE49-F238E27FC236}">
              <a16:creationId xmlns:a16="http://schemas.microsoft.com/office/drawing/2014/main" id="{1CD0A94D-8558-484D-9C21-E1EB01BAF7BD}"/>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6" name="Text Box 17">
          <a:extLst>
            <a:ext uri="{FF2B5EF4-FFF2-40B4-BE49-F238E27FC236}">
              <a16:creationId xmlns:a16="http://schemas.microsoft.com/office/drawing/2014/main" id="{6E29B53D-CF59-49E7-9264-59B106B709CA}"/>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1297" name="Text Box 18">
          <a:extLst>
            <a:ext uri="{FF2B5EF4-FFF2-40B4-BE49-F238E27FC236}">
              <a16:creationId xmlns:a16="http://schemas.microsoft.com/office/drawing/2014/main" id="{5F27CAED-4966-45FC-AA21-97999C45D472}"/>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1298" name="Text Box 15">
          <a:extLst>
            <a:ext uri="{FF2B5EF4-FFF2-40B4-BE49-F238E27FC236}">
              <a16:creationId xmlns:a16="http://schemas.microsoft.com/office/drawing/2014/main" id="{F3616BEF-3F4C-485C-9877-8300E83EED97}"/>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299" name="Text Box 16">
          <a:extLst>
            <a:ext uri="{FF2B5EF4-FFF2-40B4-BE49-F238E27FC236}">
              <a16:creationId xmlns:a16="http://schemas.microsoft.com/office/drawing/2014/main" id="{6A4F6BDC-6988-4440-AE10-7FC48718B459}"/>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0" name="Text Box 17">
          <a:extLst>
            <a:ext uri="{FF2B5EF4-FFF2-40B4-BE49-F238E27FC236}">
              <a16:creationId xmlns:a16="http://schemas.microsoft.com/office/drawing/2014/main" id="{389A5899-57B5-4DB3-92D1-243F01C2C5D4}"/>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1" name="Text Box 18">
          <a:extLst>
            <a:ext uri="{FF2B5EF4-FFF2-40B4-BE49-F238E27FC236}">
              <a16:creationId xmlns:a16="http://schemas.microsoft.com/office/drawing/2014/main" id="{C3AC8A52-E8EA-40F0-A9AB-536CC2128B91}"/>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2" name="Text Box 19">
          <a:extLst>
            <a:ext uri="{FF2B5EF4-FFF2-40B4-BE49-F238E27FC236}">
              <a16:creationId xmlns:a16="http://schemas.microsoft.com/office/drawing/2014/main" id="{80312674-B1AA-4634-9472-4C9B55C55716}"/>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3" name="Text Box 16">
          <a:extLst>
            <a:ext uri="{FF2B5EF4-FFF2-40B4-BE49-F238E27FC236}">
              <a16:creationId xmlns:a16="http://schemas.microsoft.com/office/drawing/2014/main" id="{4AC9E8D5-D9EC-4D49-A257-FFD5EEEE1F35}"/>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304" name="Text Box 15">
          <a:extLst>
            <a:ext uri="{FF2B5EF4-FFF2-40B4-BE49-F238E27FC236}">
              <a16:creationId xmlns:a16="http://schemas.microsoft.com/office/drawing/2014/main" id="{4ADCFB0A-B8D5-4E9B-9C60-ABF961557627}"/>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05" name="Text Box 15">
          <a:extLst>
            <a:ext uri="{FF2B5EF4-FFF2-40B4-BE49-F238E27FC236}">
              <a16:creationId xmlns:a16="http://schemas.microsoft.com/office/drawing/2014/main" id="{AAE6578F-0B73-4641-BAC0-761CF4CF7235}"/>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06" name="Text Box 15">
          <a:extLst>
            <a:ext uri="{FF2B5EF4-FFF2-40B4-BE49-F238E27FC236}">
              <a16:creationId xmlns:a16="http://schemas.microsoft.com/office/drawing/2014/main" id="{59F6B0DC-40F6-4C3C-8918-2DFC948B91E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07" name="Text Box 15">
          <a:extLst>
            <a:ext uri="{FF2B5EF4-FFF2-40B4-BE49-F238E27FC236}">
              <a16:creationId xmlns:a16="http://schemas.microsoft.com/office/drawing/2014/main" id="{828087F8-BC2F-4CAD-8505-8EC940C9DC53}"/>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08" name="Text Box 15">
          <a:extLst>
            <a:ext uri="{FF2B5EF4-FFF2-40B4-BE49-F238E27FC236}">
              <a16:creationId xmlns:a16="http://schemas.microsoft.com/office/drawing/2014/main" id="{F4252B47-1667-4A05-9F27-653DC55C961A}"/>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09" name="Text Box 15">
          <a:extLst>
            <a:ext uri="{FF2B5EF4-FFF2-40B4-BE49-F238E27FC236}">
              <a16:creationId xmlns:a16="http://schemas.microsoft.com/office/drawing/2014/main" id="{01EBD9D0-A07C-4CFD-B6F7-92A0C8C60B9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10" name="Text Box 15">
          <a:extLst>
            <a:ext uri="{FF2B5EF4-FFF2-40B4-BE49-F238E27FC236}">
              <a16:creationId xmlns:a16="http://schemas.microsoft.com/office/drawing/2014/main" id="{D07B1315-00E7-4925-A2F3-31F45692EDAC}"/>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1" name="Text Box 16">
          <a:extLst>
            <a:ext uri="{FF2B5EF4-FFF2-40B4-BE49-F238E27FC236}">
              <a16:creationId xmlns:a16="http://schemas.microsoft.com/office/drawing/2014/main" id="{34E2AFA8-FA5F-4948-95E0-3783F087E19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2" name="Text Box 17">
          <a:extLst>
            <a:ext uri="{FF2B5EF4-FFF2-40B4-BE49-F238E27FC236}">
              <a16:creationId xmlns:a16="http://schemas.microsoft.com/office/drawing/2014/main" id="{52910A0C-9F8F-4CCB-B067-BE670BB312B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3" name="Text Box 18">
          <a:extLst>
            <a:ext uri="{FF2B5EF4-FFF2-40B4-BE49-F238E27FC236}">
              <a16:creationId xmlns:a16="http://schemas.microsoft.com/office/drawing/2014/main" id="{4A2F9A3B-5896-40A7-93C9-FE1138DE693C}"/>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4" name="Text Box 19">
          <a:extLst>
            <a:ext uri="{FF2B5EF4-FFF2-40B4-BE49-F238E27FC236}">
              <a16:creationId xmlns:a16="http://schemas.microsoft.com/office/drawing/2014/main" id="{47542EA1-36E3-49C7-BEDB-F36CDA30B0DE}"/>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5" name="Text Box 16">
          <a:extLst>
            <a:ext uri="{FF2B5EF4-FFF2-40B4-BE49-F238E27FC236}">
              <a16:creationId xmlns:a16="http://schemas.microsoft.com/office/drawing/2014/main" id="{433C415E-7612-4DA1-8B4C-C9D349435C4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6" name="Text Box 17">
          <a:extLst>
            <a:ext uri="{FF2B5EF4-FFF2-40B4-BE49-F238E27FC236}">
              <a16:creationId xmlns:a16="http://schemas.microsoft.com/office/drawing/2014/main" id="{AADBA91A-56C4-4AE3-BF9C-796B9DA93C8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1317" name="Text Box 18">
          <a:extLst>
            <a:ext uri="{FF2B5EF4-FFF2-40B4-BE49-F238E27FC236}">
              <a16:creationId xmlns:a16="http://schemas.microsoft.com/office/drawing/2014/main" id="{C819DE1C-134E-483B-8465-1FDEBA4B9AF4}"/>
            </a:ext>
          </a:extLst>
        </xdr:cNvPr>
        <xdr:cNvSpPr txBox="1">
          <a:spLocks noChangeArrowheads="1"/>
        </xdr:cNvSpPr>
      </xdr:nvSpPr>
      <xdr:spPr bwMode="auto">
        <a:xfrm>
          <a:off x="3305651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318" name="Text Box 15">
          <a:extLst>
            <a:ext uri="{FF2B5EF4-FFF2-40B4-BE49-F238E27FC236}">
              <a16:creationId xmlns:a16="http://schemas.microsoft.com/office/drawing/2014/main" id="{5726774B-126E-446B-A763-ADC5BA0E8D8E}"/>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19" name="Text Box 15">
          <a:extLst>
            <a:ext uri="{FF2B5EF4-FFF2-40B4-BE49-F238E27FC236}">
              <a16:creationId xmlns:a16="http://schemas.microsoft.com/office/drawing/2014/main" id="{0AA48DA7-9351-4F4B-9253-4B0E8B5B6E37}"/>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1320" name="Text Box 15">
          <a:extLst>
            <a:ext uri="{FF2B5EF4-FFF2-40B4-BE49-F238E27FC236}">
              <a16:creationId xmlns:a16="http://schemas.microsoft.com/office/drawing/2014/main" id="{35982F27-EAEE-4FE5-AA47-B2297A620D06}"/>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321" name="Text Box 15">
          <a:extLst>
            <a:ext uri="{FF2B5EF4-FFF2-40B4-BE49-F238E27FC236}">
              <a16:creationId xmlns:a16="http://schemas.microsoft.com/office/drawing/2014/main" id="{086E0052-F40E-4A38-8A69-1EBD67851488}"/>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2" name="Text Box 16">
          <a:extLst>
            <a:ext uri="{FF2B5EF4-FFF2-40B4-BE49-F238E27FC236}">
              <a16:creationId xmlns:a16="http://schemas.microsoft.com/office/drawing/2014/main" id="{06612A49-9AE0-42B4-8882-278B6001B13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3" name="Text Box 17">
          <a:extLst>
            <a:ext uri="{FF2B5EF4-FFF2-40B4-BE49-F238E27FC236}">
              <a16:creationId xmlns:a16="http://schemas.microsoft.com/office/drawing/2014/main" id="{23CE2CC2-4820-482B-85CD-A5AD59CAD615}"/>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4" name="Text Box 18">
          <a:extLst>
            <a:ext uri="{FF2B5EF4-FFF2-40B4-BE49-F238E27FC236}">
              <a16:creationId xmlns:a16="http://schemas.microsoft.com/office/drawing/2014/main" id="{F24AB9CC-CD4A-4C18-B0F3-AF5D08E5527A}"/>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5" name="Text Box 19">
          <a:extLst>
            <a:ext uri="{FF2B5EF4-FFF2-40B4-BE49-F238E27FC236}">
              <a16:creationId xmlns:a16="http://schemas.microsoft.com/office/drawing/2014/main" id="{DBA85212-6C99-44B3-8155-B7DD6D386B66}"/>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6" name="Text Box 16">
          <a:extLst>
            <a:ext uri="{FF2B5EF4-FFF2-40B4-BE49-F238E27FC236}">
              <a16:creationId xmlns:a16="http://schemas.microsoft.com/office/drawing/2014/main" id="{2FD54E93-CEDE-4FB8-BFC2-3ADE252AC61B}"/>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7" name="Text Box 17">
          <a:extLst>
            <a:ext uri="{FF2B5EF4-FFF2-40B4-BE49-F238E27FC236}">
              <a16:creationId xmlns:a16="http://schemas.microsoft.com/office/drawing/2014/main" id="{3576952E-76CC-4CE2-B8F7-13DAD9DBD57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33</xdr:row>
      <xdr:rowOff>644525</xdr:rowOff>
    </xdr:from>
    <xdr:ext cx="95250" cy="171450"/>
    <xdr:sp macro="" textlink="">
      <xdr:nvSpPr>
        <xdr:cNvPr id="1328" name="Text Box 18">
          <a:extLst>
            <a:ext uri="{FF2B5EF4-FFF2-40B4-BE49-F238E27FC236}">
              <a16:creationId xmlns:a16="http://schemas.microsoft.com/office/drawing/2014/main" id="{85E4BDB8-64BC-460A-9EEC-19BD0A1FCCF4}"/>
            </a:ext>
          </a:extLst>
        </xdr:cNvPr>
        <xdr:cNvSpPr txBox="1">
          <a:spLocks noChangeArrowheads="1"/>
        </xdr:cNvSpPr>
      </xdr:nvSpPr>
      <xdr:spPr bwMode="auto">
        <a:xfrm>
          <a:off x="32926337" y="15916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29" name="Text Box 15">
          <a:extLst>
            <a:ext uri="{FF2B5EF4-FFF2-40B4-BE49-F238E27FC236}">
              <a16:creationId xmlns:a16="http://schemas.microsoft.com/office/drawing/2014/main" id="{A0FA73D1-7D7B-485E-98B3-79DCD3ED5A3F}"/>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1330" name="Text Box 15">
          <a:extLst>
            <a:ext uri="{FF2B5EF4-FFF2-40B4-BE49-F238E27FC236}">
              <a16:creationId xmlns:a16="http://schemas.microsoft.com/office/drawing/2014/main" id="{BEB285E0-FFDC-4B21-9FF6-82E4FDDC72C7}"/>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1" name="Text Box 16">
          <a:extLst>
            <a:ext uri="{FF2B5EF4-FFF2-40B4-BE49-F238E27FC236}">
              <a16:creationId xmlns:a16="http://schemas.microsoft.com/office/drawing/2014/main" id="{5C1CD5A6-9C85-4C43-B39B-E37E3DB81B74}"/>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2" name="Text Box 17">
          <a:extLst>
            <a:ext uri="{FF2B5EF4-FFF2-40B4-BE49-F238E27FC236}">
              <a16:creationId xmlns:a16="http://schemas.microsoft.com/office/drawing/2014/main" id="{519BE2AC-039E-4D7B-A180-9B196272A9A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3" name="Text Box 18">
          <a:extLst>
            <a:ext uri="{FF2B5EF4-FFF2-40B4-BE49-F238E27FC236}">
              <a16:creationId xmlns:a16="http://schemas.microsoft.com/office/drawing/2014/main" id="{B4BE805F-6EB5-4E33-9189-16A3331DA0BB}"/>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4" name="Text Box 19">
          <a:extLst>
            <a:ext uri="{FF2B5EF4-FFF2-40B4-BE49-F238E27FC236}">
              <a16:creationId xmlns:a16="http://schemas.microsoft.com/office/drawing/2014/main" id="{A87D4D2A-6715-4327-8487-C998514BCC72}"/>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5" name="Text Box 16">
          <a:extLst>
            <a:ext uri="{FF2B5EF4-FFF2-40B4-BE49-F238E27FC236}">
              <a16:creationId xmlns:a16="http://schemas.microsoft.com/office/drawing/2014/main" id="{8CFAA2B1-84E3-4457-BDF2-006DEF211F0B}"/>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6" name="Text Box 17">
          <a:extLst>
            <a:ext uri="{FF2B5EF4-FFF2-40B4-BE49-F238E27FC236}">
              <a16:creationId xmlns:a16="http://schemas.microsoft.com/office/drawing/2014/main" id="{D6E94E65-CDF0-489C-8730-B047C371E422}"/>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1337" name="Text Box 18">
          <a:extLst>
            <a:ext uri="{FF2B5EF4-FFF2-40B4-BE49-F238E27FC236}">
              <a16:creationId xmlns:a16="http://schemas.microsoft.com/office/drawing/2014/main" id="{EB5BC33F-60D1-482A-93B5-42FAC20E0756}"/>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38" name="Text Box 15">
          <a:extLst>
            <a:ext uri="{FF2B5EF4-FFF2-40B4-BE49-F238E27FC236}">
              <a16:creationId xmlns:a16="http://schemas.microsoft.com/office/drawing/2014/main" id="{27C3FE4D-EEE7-4330-86C5-7942A773C9DC}"/>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39" name="Text Box 15">
          <a:extLst>
            <a:ext uri="{FF2B5EF4-FFF2-40B4-BE49-F238E27FC236}">
              <a16:creationId xmlns:a16="http://schemas.microsoft.com/office/drawing/2014/main" id="{F186B7BC-823B-4DD1-A298-135C184C73E6}"/>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1340" name="Text Box 15">
          <a:extLst>
            <a:ext uri="{FF2B5EF4-FFF2-40B4-BE49-F238E27FC236}">
              <a16:creationId xmlns:a16="http://schemas.microsoft.com/office/drawing/2014/main" id="{3B5CE488-9268-42B8-845F-A3ADD225F74D}"/>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41" name="Text Box 15">
          <a:extLst>
            <a:ext uri="{FF2B5EF4-FFF2-40B4-BE49-F238E27FC236}">
              <a16:creationId xmlns:a16="http://schemas.microsoft.com/office/drawing/2014/main" id="{B159FF47-7A9A-4BCC-8B46-87E9ACB39681}"/>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2" name="Text Box 16">
          <a:extLst>
            <a:ext uri="{FF2B5EF4-FFF2-40B4-BE49-F238E27FC236}">
              <a16:creationId xmlns:a16="http://schemas.microsoft.com/office/drawing/2014/main" id="{15E3C4FD-5F6E-4E15-A2B9-947E231BA9E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3" name="Text Box 17">
          <a:extLst>
            <a:ext uri="{FF2B5EF4-FFF2-40B4-BE49-F238E27FC236}">
              <a16:creationId xmlns:a16="http://schemas.microsoft.com/office/drawing/2014/main" id="{AA9DC0B6-684F-438C-AEB8-28241B4C1FFC}"/>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4" name="Text Box 18">
          <a:extLst>
            <a:ext uri="{FF2B5EF4-FFF2-40B4-BE49-F238E27FC236}">
              <a16:creationId xmlns:a16="http://schemas.microsoft.com/office/drawing/2014/main" id="{C3F7CBF3-EA83-48A1-B3BC-5DE223AFA01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5" name="Text Box 19">
          <a:extLst>
            <a:ext uri="{FF2B5EF4-FFF2-40B4-BE49-F238E27FC236}">
              <a16:creationId xmlns:a16="http://schemas.microsoft.com/office/drawing/2014/main" id="{23221F58-0654-429E-B2B7-B821218CED64}"/>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6" name="Text Box 16">
          <a:extLst>
            <a:ext uri="{FF2B5EF4-FFF2-40B4-BE49-F238E27FC236}">
              <a16:creationId xmlns:a16="http://schemas.microsoft.com/office/drawing/2014/main" id="{B85FB4D3-4963-4466-886D-B4BC697300F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7" name="Text Box 17">
          <a:extLst>
            <a:ext uri="{FF2B5EF4-FFF2-40B4-BE49-F238E27FC236}">
              <a16:creationId xmlns:a16="http://schemas.microsoft.com/office/drawing/2014/main" id="{F441F651-22F3-4BAB-9747-5BBD95659FC1}"/>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1348" name="Text Box 18">
          <a:extLst>
            <a:ext uri="{FF2B5EF4-FFF2-40B4-BE49-F238E27FC236}">
              <a16:creationId xmlns:a16="http://schemas.microsoft.com/office/drawing/2014/main" id="{09177C14-2205-4EBE-9EFB-6E959FFB231C}"/>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49" name="Text Box 15">
          <a:extLst>
            <a:ext uri="{FF2B5EF4-FFF2-40B4-BE49-F238E27FC236}">
              <a16:creationId xmlns:a16="http://schemas.microsoft.com/office/drawing/2014/main" id="{DECF8ED3-E2A0-4551-9E38-B3E3A0D9C522}"/>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1350" name="Text Box 15">
          <a:extLst>
            <a:ext uri="{FF2B5EF4-FFF2-40B4-BE49-F238E27FC236}">
              <a16:creationId xmlns:a16="http://schemas.microsoft.com/office/drawing/2014/main" id="{91F43E5E-7039-4BFD-AE56-44B4503A544C}"/>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1" name="Text Box 16">
          <a:extLst>
            <a:ext uri="{FF2B5EF4-FFF2-40B4-BE49-F238E27FC236}">
              <a16:creationId xmlns:a16="http://schemas.microsoft.com/office/drawing/2014/main" id="{4C3FC62A-4489-4294-945F-03BF776D41C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2" name="Text Box 17">
          <a:extLst>
            <a:ext uri="{FF2B5EF4-FFF2-40B4-BE49-F238E27FC236}">
              <a16:creationId xmlns:a16="http://schemas.microsoft.com/office/drawing/2014/main" id="{3AB11493-935F-4003-95C0-0B33A7D14EE9}"/>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3" name="Text Box 18">
          <a:extLst>
            <a:ext uri="{FF2B5EF4-FFF2-40B4-BE49-F238E27FC236}">
              <a16:creationId xmlns:a16="http://schemas.microsoft.com/office/drawing/2014/main" id="{2A9BD384-9CF1-4358-85E4-3C744C07669D}"/>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4" name="Text Box 19">
          <a:extLst>
            <a:ext uri="{FF2B5EF4-FFF2-40B4-BE49-F238E27FC236}">
              <a16:creationId xmlns:a16="http://schemas.microsoft.com/office/drawing/2014/main" id="{6FB0CFC0-D7E0-4F9A-AFF4-542C69EA3C36}"/>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5" name="Text Box 16">
          <a:extLst>
            <a:ext uri="{FF2B5EF4-FFF2-40B4-BE49-F238E27FC236}">
              <a16:creationId xmlns:a16="http://schemas.microsoft.com/office/drawing/2014/main" id="{4E3EE94F-E5AA-41FE-A784-A89ECFC797AB}"/>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6" name="Text Box 17">
          <a:extLst>
            <a:ext uri="{FF2B5EF4-FFF2-40B4-BE49-F238E27FC236}">
              <a16:creationId xmlns:a16="http://schemas.microsoft.com/office/drawing/2014/main" id="{52E8C0D7-33BE-48C8-8A5C-2752659647A2}"/>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1357" name="Text Box 18">
          <a:extLst>
            <a:ext uri="{FF2B5EF4-FFF2-40B4-BE49-F238E27FC236}">
              <a16:creationId xmlns:a16="http://schemas.microsoft.com/office/drawing/2014/main" id="{22347005-53B2-40D4-9549-1DC9C12574C4}"/>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58" name="Text Box 15">
          <a:extLst>
            <a:ext uri="{FF2B5EF4-FFF2-40B4-BE49-F238E27FC236}">
              <a16:creationId xmlns:a16="http://schemas.microsoft.com/office/drawing/2014/main" id="{7EA829C5-C832-40FE-84F5-E4BA415A0AA1}"/>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359" name="Text Box 15">
          <a:extLst>
            <a:ext uri="{FF2B5EF4-FFF2-40B4-BE49-F238E27FC236}">
              <a16:creationId xmlns:a16="http://schemas.microsoft.com/office/drawing/2014/main" id="{58D38474-F7EC-4799-9B67-85A351FBD4C7}"/>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1360" name="Text Box 15">
          <a:extLst>
            <a:ext uri="{FF2B5EF4-FFF2-40B4-BE49-F238E27FC236}">
              <a16:creationId xmlns:a16="http://schemas.microsoft.com/office/drawing/2014/main" id="{A53B014F-5261-4ACB-AD9C-93C8AC726502}"/>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61" name="Text Box 15">
          <a:extLst>
            <a:ext uri="{FF2B5EF4-FFF2-40B4-BE49-F238E27FC236}">
              <a16:creationId xmlns:a16="http://schemas.microsoft.com/office/drawing/2014/main" id="{F1875E0D-C8E3-47B7-9554-65B93602FBB6}"/>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2" name="Text Box 16">
          <a:extLst>
            <a:ext uri="{FF2B5EF4-FFF2-40B4-BE49-F238E27FC236}">
              <a16:creationId xmlns:a16="http://schemas.microsoft.com/office/drawing/2014/main" id="{2011C65A-1547-4135-9F4A-967706DB7670}"/>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3" name="Text Box 17">
          <a:extLst>
            <a:ext uri="{FF2B5EF4-FFF2-40B4-BE49-F238E27FC236}">
              <a16:creationId xmlns:a16="http://schemas.microsoft.com/office/drawing/2014/main" id="{1159153D-D50C-49F7-A803-2B8C2F6FB1F9}"/>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4" name="Text Box 18">
          <a:extLst>
            <a:ext uri="{FF2B5EF4-FFF2-40B4-BE49-F238E27FC236}">
              <a16:creationId xmlns:a16="http://schemas.microsoft.com/office/drawing/2014/main" id="{8FF11384-AF98-44A1-8ABF-11617E55EDC0}"/>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5" name="Text Box 19">
          <a:extLst>
            <a:ext uri="{FF2B5EF4-FFF2-40B4-BE49-F238E27FC236}">
              <a16:creationId xmlns:a16="http://schemas.microsoft.com/office/drawing/2014/main" id="{8ACAFEC2-B90B-4BBE-8F7D-7786F47103EF}"/>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6" name="Text Box 16">
          <a:extLst>
            <a:ext uri="{FF2B5EF4-FFF2-40B4-BE49-F238E27FC236}">
              <a16:creationId xmlns:a16="http://schemas.microsoft.com/office/drawing/2014/main" id="{232AFF5B-E54C-43F7-B661-3DC085927FB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7" name="Text Box 17">
          <a:extLst>
            <a:ext uri="{FF2B5EF4-FFF2-40B4-BE49-F238E27FC236}">
              <a16:creationId xmlns:a16="http://schemas.microsoft.com/office/drawing/2014/main" id="{02A4E5FD-161B-4365-A46E-258BC78A877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1368" name="Text Box 18">
          <a:extLst>
            <a:ext uri="{FF2B5EF4-FFF2-40B4-BE49-F238E27FC236}">
              <a16:creationId xmlns:a16="http://schemas.microsoft.com/office/drawing/2014/main" id="{DCBEDD08-DB70-4DBF-8C03-53EE367318D0}"/>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369" name="Text Box 15">
          <a:extLst>
            <a:ext uri="{FF2B5EF4-FFF2-40B4-BE49-F238E27FC236}">
              <a16:creationId xmlns:a16="http://schemas.microsoft.com/office/drawing/2014/main" id="{56F82ECB-1ABD-47D8-9923-FDE843D4428F}"/>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1370" name="Text Box 15">
          <a:extLst>
            <a:ext uri="{FF2B5EF4-FFF2-40B4-BE49-F238E27FC236}">
              <a16:creationId xmlns:a16="http://schemas.microsoft.com/office/drawing/2014/main" id="{1B571005-D3A7-45CC-B9B4-FBA9445C6398}"/>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1" name="Text Box 16">
          <a:extLst>
            <a:ext uri="{FF2B5EF4-FFF2-40B4-BE49-F238E27FC236}">
              <a16:creationId xmlns:a16="http://schemas.microsoft.com/office/drawing/2014/main" id="{6CA9C577-3072-4C7D-BAFC-7DDEB0813684}"/>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2" name="Text Box 17">
          <a:extLst>
            <a:ext uri="{FF2B5EF4-FFF2-40B4-BE49-F238E27FC236}">
              <a16:creationId xmlns:a16="http://schemas.microsoft.com/office/drawing/2014/main" id="{2D547A1F-598B-40A7-B056-F1B75BAD5978}"/>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3" name="Text Box 18">
          <a:extLst>
            <a:ext uri="{FF2B5EF4-FFF2-40B4-BE49-F238E27FC236}">
              <a16:creationId xmlns:a16="http://schemas.microsoft.com/office/drawing/2014/main" id="{7BDC9942-EF55-4295-9907-E8FBA0E00A31}"/>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4" name="Text Box 19">
          <a:extLst>
            <a:ext uri="{FF2B5EF4-FFF2-40B4-BE49-F238E27FC236}">
              <a16:creationId xmlns:a16="http://schemas.microsoft.com/office/drawing/2014/main" id="{96D8370B-9665-4694-8F68-47962A10AFF0}"/>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5" name="Text Box 16">
          <a:extLst>
            <a:ext uri="{FF2B5EF4-FFF2-40B4-BE49-F238E27FC236}">
              <a16:creationId xmlns:a16="http://schemas.microsoft.com/office/drawing/2014/main" id="{DF978E8B-5258-43ED-AC33-2DC07409BBE5}"/>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6" name="Text Box 17">
          <a:extLst>
            <a:ext uri="{FF2B5EF4-FFF2-40B4-BE49-F238E27FC236}">
              <a16:creationId xmlns:a16="http://schemas.microsoft.com/office/drawing/2014/main" id="{B31A044A-5EFE-4E62-86D4-011A0A4998AB}"/>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1377" name="Text Box 18">
          <a:extLst>
            <a:ext uri="{FF2B5EF4-FFF2-40B4-BE49-F238E27FC236}">
              <a16:creationId xmlns:a16="http://schemas.microsoft.com/office/drawing/2014/main" id="{3905715D-86CA-493C-9ED0-D6A4DD31592D}"/>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31</xdr:row>
      <xdr:rowOff>533400</xdr:rowOff>
    </xdr:from>
    <xdr:ext cx="95250" cy="442269"/>
    <xdr:sp macro="" textlink="">
      <xdr:nvSpPr>
        <xdr:cNvPr id="1378" name="Text Box 15">
          <a:extLst>
            <a:ext uri="{FF2B5EF4-FFF2-40B4-BE49-F238E27FC236}">
              <a16:creationId xmlns:a16="http://schemas.microsoft.com/office/drawing/2014/main" id="{58A58D93-CC12-4729-AEC0-026961A80336}"/>
            </a:ext>
          </a:extLst>
        </xdr:cNvPr>
        <xdr:cNvSpPr txBox="1">
          <a:spLocks noChangeArrowheads="1"/>
        </xdr:cNvSpPr>
      </xdr:nvSpPr>
      <xdr:spPr bwMode="auto">
        <a:xfrm>
          <a:off x="35388550" y="149161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379" name="Text Box 15">
          <a:extLst>
            <a:ext uri="{FF2B5EF4-FFF2-40B4-BE49-F238E27FC236}">
              <a16:creationId xmlns:a16="http://schemas.microsoft.com/office/drawing/2014/main" id="{588F52A5-74C5-4F6B-A3CD-B7840F445711}"/>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1380" name="Text Box 15">
          <a:extLst>
            <a:ext uri="{FF2B5EF4-FFF2-40B4-BE49-F238E27FC236}">
              <a16:creationId xmlns:a16="http://schemas.microsoft.com/office/drawing/2014/main" id="{C84636E4-C95C-45B6-B6B3-33AAC1018FAF}"/>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1381" name="Text Box 15">
          <a:extLst>
            <a:ext uri="{FF2B5EF4-FFF2-40B4-BE49-F238E27FC236}">
              <a16:creationId xmlns:a16="http://schemas.microsoft.com/office/drawing/2014/main" id="{F5648975-21C9-478D-8D0E-74052B8F83E9}"/>
            </a:ext>
          </a:extLst>
        </xdr:cNvPr>
        <xdr:cNvSpPr txBox="1">
          <a:spLocks noChangeArrowheads="1"/>
        </xdr:cNvSpPr>
      </xdr:nvSpPr>
      <xdr:spPr bwMode="auto">
        <a:xfrm>
          <a:off x="3538537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2" name="Text Box 16">
          <a:extLst>
            <a:ext uri="{FF2B5EF4-FFF2-40B4-BE49-F238E27FC236}">
              <a16:creationId xmlns:a16="http://schemas.microsoft.com/office/drawing/2014/main" id="{77DDE8EB-7E33-4509-9793-D21D9608EDBA}"/>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3" name="Text Box 17">
          <a:extLst>
            <a:ext uri="{FF2B5EF4-FFF2-40B4-BE49-F238E27FC236}">
              <a16:creationId xmlns:a16="http://schemas.microsoft.com/office/drawing/2014/main" id="{5C57E4AF-BEE7-41F0-99A7-CEE39A508511}"/>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4" name="Text Box 18">
          <a:extLst>
            <a:ext uri="{FF2B5EF4-FFF2-40B4-BE49-F238E27FC236}">
              <a16:creationId xmlns:a16="http://schemas.microsoft.com/office/drawing/2014/main" id="{D8C73E2C-63C4-46F3-A29C-2692D32B3A9F}"/>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5" name="Text Box 19">
          <a:extLst>
            <a:ext uri="{FF2B5EF4-FFF2-40B4-BE49-F238E27FC236}">
              <a16:creationId xmlns:a16="http://schemas.microsoft.com/office/drawing/2014/main" id="{D293B7D3-EF66-4054-B0BD-902258205AE1}"/>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6" name="Text Box 16">
          <a:extLst>
            <a:ext uri="{FF2B5EF4-FFF2-40B4-BE49-F238E27FC236}">
              <a16:creationId xmlns:a16="http://schemas.microsoft.com/office/drawing/2014/main" id="{0E64FA53-FB44-41B6-95CD-C93D6F21BC80}"/>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7" name="Text Box 17">
          <a:extLst>
            <a:ext uri="{FF2B5EF4-FFF2-40B4-BE49-F238E27FC236}">
              <a16:creationId xmlns:a16="http://schemas.microsoft.com/office/drawing/2014/main" id="{2E0F5387-E98D-4512-9AA0-3F8D6B8F54ED}"/>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1388" name="Text Box 18">
          <a:extLst>
            <a:ext uri="{FF2B5EF4-FFF2-40B4-BE49-F238E27FC236}">
              <a16:creationId xmlns:a16="http://schemas.microsoft.com/office/drawing/2014/main" id="{EA28F26F-C0AD-42AC-A442-1C0966664281}"/>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389" name="Text Box 15">
          <a:extLst>
            <a:ext uri="{FF2B5EF4-FFF2-40B4-BE49-F238E27FC236}">
              <a16:creationId xmlns:a16="http://schemas.microsoft.com/office/drawing/2014/main" id="{AD39ECFF-F65F-4CFB-95EE-D7CFF64BCBB4}"/>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1390" name="Text Box 15">
          <a:extLst>
            <a:ext uri="{FF2B5EF4-FFF2-40B4-BE49-F238E27FC236}">
              <a16:creationId xmlns:a16="http://schemas.microsoft.com/office/drawing/2014/main" id="{77F98B58-C38C-49BB-889B-3D539986EDDC}"/>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91" name="Text Box 15">
          <a:extLst>
            <a:ext uri="{FF2B5EF4-FFF2-40B4-BE49-F238E27FC236}">
              <a16:creationId xmlns:a16="http://schemas.microsoft.com/office/drawing/2014/main" id="{F4474C71-BA51-4DF8-BDA5-E6E9EFDF27FF}"/>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92" name="Text Box 15">
          <a:extLst>
            <a:ext uri="{FF2B5EF4-FFF2-40B4-BE49-F238E27FC236}">
              <a16:creationId xmlns:a16="http://schemas.microsoft.com/office/drawing/2014/main" id="{C6E2F9E4-EE31-43AA-B984-ED2BA3F0B912}"/>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93" name="Text Box 15">
          <a:extLst>
            <a:ext uri="{FF2B5EF4-FFF2-40B4-BE49-F238E27FC236}">
              <a16:creationId xmlns:a16="http://schemas.microsoft.com/office/drawing/2014/main" id="{59C8D99C-21BA-493A-8C49-C1E0A1BA4E56}"/>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94" name="Text Box 15">
          <a:extLst>
            <a:ext uri="{FF2B5EF4-FFF2-40B4-BE49-F238E27FC236}">
              <a16:creationId xmlns:a16="http://schemas.microsoft.com/office/drawing/2014/main" id="{AC3925D0-B7AD-4EEC-B2EE-1BC9044F83D5}"/>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395" name="Text Box 15">
          <a:extLst>
            <a:ext uri="{FF2B5EF4-FFF2-40B4-BE49-F238E27FC236}">
              <a16:creationId xmlns:a16="http://schemas.microsoft.com/office/drawing/2014/main" id="{AD4EDA7B-8D72-4441-B1DA-6CE6470ADF89}"/>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1396" name="Text Box 15">
          <a:extLst>
            <a:ext uri="{FF2B5EF4-FFF2-40B4-BE49-F238E27FC236}">
              <a16:creationId xmlns:a16="http://schemas.microsoft.com/office/drawing/2014/main" id="{56CF7FA1-271E-4424-B9C2-9ED7AE3C3867}"/>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397" name="Text Box 15">
          <a:extLst>
            <a:ext uri="{FF2B5EF4-FFF2-40B4-BE49-F238E27FC236}">
              <a16:creationId xmlns:a16="http://schemas.microsoft.com/office/drawing/2014/main" id="{3C9AFA0A-4170-442F-B53A-D979F916B343}"/>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1398" name="Text Box 15">
          <a:extLst>
            <a:ext uri="{FF2B5EF4-FFF2-40B4-BE49-F238E27FC236}">
              <a16:creationId xmlns:a16="http://schemas.microsoft.com/office/drawing/2014/main" id="{95E2F63C-89EE-4944-9977-B39E574F386E}"/>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399" name="Text Box 15">
          <a:extLst>
            <a:ext uri="{FF2B5EF4-FFF2-40B4-BE49-F238E27FC236}">
              <a16:creationId xmlns:a16="http://schemas.microsoft.com/office/drawing/2014/main" id="{5A9E106F-F74C-4372-AC19-E4F46BD38C25}"/>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0" name="Text Box 15">
          <a:extLst>
            <a:ext uri="{FF2B5EF4-FFF2-40B4-BE49-F238E27FC236}">
              <a16:creationId xmlns:a16="http://schemas.microsoft.com/office/drawing/2014/main" id="{4EF6FE0A-E74A-4A2D-BAEF-11C1A342D630}"/>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1" name="Text Box 15">
          <a:extLst>
            <a:ext uri="{FF2B5EF4-FFF2-40B4-BE49-F238E27FC236}">
              <a16:creationId xmlns:a16="http://schemas.microsoft.com/office/drawing/2014/main" id="{AE659137-6422-42B5-B825-DB2DA3A44D17}"/>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2" name="Text Box 15">
          <a:extLst>
            <a:ext uri="{FF2B5EF4-FFF2-40B4-BE49-F238E27FC236}">
              <a16:creationId xmlns:a16="http://schemas.microsoft.com/office/drawing/2014/main" id="{CAD414A1-7BE8-429B-B4D9-267AA149B6D9}"/>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3" name="Text Box 15">
          <a:extLst>
            <a:ext uri="{FF2B5EF4-FFF2-40B4-BE49-F238E27FC236}">
              <a16:creationId xmlns:a16="http://schemas.microsoft.com/office/drawing/2014/main" id="{7A9F3B2C-167F-4B36-B7C5-3E448D3151AC}"/>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4" name="Text Box 15">
          <a:extLst>
            <a:ext uri="{FF2B5EF4-FFF2-40B4-BE49-F238E27FC236}">
              <a16:creationId xmlns:a16="http://schemas.microsoft.com/office/drawing/2014/main" id="{A4F50546-D5E7-4CE1-8D0D-B88BE81FA9EB}"/>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5" name="Text Box 15">
          <a:extLst>
            <a:ext uri="{FF2B5EF4-FFF2-40B4-BE49-F238E27FC236}">
              <a16:creationId xmlns:a16="http://schemas.microsoft.com/office/drawing/2014/main" id="{CA8EA03A-CD34-40B4-A8B1-3087247771C6}"/>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6" name="Text Box 15">
          <a:extLst>
            <a:ext uri="{FF2B5EF4-FFF2-40B4-BE49-F238E27FC236}">
              <a16:creationId xmlns:a16="http://schemas.microsoft.com/office/drawing/2014/main" id="{BF05BD7D-B5F4-4194-A38B-7D4D5C2739BF}"/>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7" name="Text Box 15">
          <a:extLst>
            <a:ext uri="{FF2B5EF4-FFF2-40B4-BE49-F238E27FC236}">
              <a16:creationId xmlns:a16="http://schemas.microsoft.com/office/drawing/2014/main" id="{B5B6E679-96AE-4849-92BD-2F864089FAC1}"/>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8" name="Text Box 15">
          <a:extLst>
            <a:ext uri="{FF2B5EF4-FFF2-40B4-BE49-F238E27FC236}">
              <a16:creationId xmlns:a16="http://schemas.microsoft.com/office/drawing/2014/main" id="{64918081-27CA-4566-AD98-B529909F14AE}"/>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09" name="Text Box 15">
          <a:extLst>
            <a:ext uri="{FF2B5EF4-FFF2-40B4-BE49-F238E27FC236}">
              <a16:creationId xmlns:a16="http://schemas.microsoft.com/office/drawing/2014/main" id="{3EAB923F-D063-4B81-8084-F372D5CED71B}"/>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0" name="Text Box 15">
          <a:extLst>
            <a:ext uri="{FF2B5EF4-FFF2-40B4-BE49-F238E27FC236}">
              <a16:creationId xmlns:a16="http://schemas.microsoft.com/office/drawing/2014/main" id="{B148827C-FA1E-434A-BC06-E47EB248F9F5}"/>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11" name="Text Box 15">
          <a:extLst>
            <a:ext uri="{FF2B5EF4-FFF2-40B4-BE49-F238E27FC236}">
              <a16:creationId xmlns:a16="http://schemas.microsoft.com/office/drawing/2014/main" id="{1089CC63-D5DE-4823-B7B2-4B888A9C062D}"/>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12" name="Text Box 15">
          <a:extLst>
            <a:ext uri="{FF2B5EF4-FFF2-40B4-BE49-F238E27FC236}">
              <a16:creationId xmlns:a16="http://schemas.microsoft.com/office/drawing/2014/main" id="{FF9FA764-CC61-468F-BDBD-2A0E0A63D5EE}"/>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3" name="Text Box 15">
          <a:extLst>
            <a:ext uri="{FF2B5EF4-FFF2-40B4-BE49-F238E27FC236}">
              <a16:creationId xmlns:a16="http://schemas.microsoft.com/office/drawing/2014/main" id="{6B4CBC12-0369-47A3-8E53-4284F613C8BC}"/>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4" name="Text Box 15">
          <a:extLst>
            <a:ext uri="{FF2B5EF4-FFF2-40B4-BE49-F238E27FC236}">
              <a16:creationId xmlns:a16="http://schemas.microsoft.com/office/drawing/2014/main" id="{4B736F62-BC08-4537-8D81-BC414685270D}"/>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5" name="Text Box 15">
          <a:extLst>
            <a:ext uri="{FF2B5EF4-FFF2-40B4-BE49-F238E27FC236}">
              <a16:creationId xmlns:a16="http://schemas.microsoft.com/office/drawing/2014/main" id="{713D8EA2-57DB-4CE7-93EF-FC4EBEBEDA10}"/>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6" name="Text Box 15">
          <a:extLst>
            <a:ext uri="{FF2B5EF4-FFF2-40B4-BE49-F238E27FC236}">
              <a16:creationId xmlns:a16="http://schemas.microsoft.com/office/drawing/2014/main" id="{B43A583B-E688-40E5-8660-89D92A95B5AA}"/>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7" name="Text Box 15">
          <a:extLst>
            <a:ext uri="{FF2B5EF4-FFF2-40B4-BE49-F238E27FC236}">
              <a16:creationId xmlns:a16="http://schemas.microsoft.com/office/drawing/2014/main" id="{20421A77-9255-4871-B715-05B60BD772FF}"/>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8" name="Text Box 15">
          <a:extLst>
            <a:ext uri="{FF2B5EF4-FFF2-40B4-BE49-F238E27FC236}">
              <a16:creationId xmlns:a16="http://schemas.microsoft.com/office/drawing/2014/main" id="{1618A094-923C-4BCD-B2E9-B6F1215B0153}"/>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9" name="Text Box 15">
          <a:extLst>
            <a:ext uri="{FF2B5EF4-FFF2-40B4-BE49-F238E27FC236}">
              <a16:creationId xmlns:a16="http://schemas.microsoft.com/office/drawing/2014/main" id="{52EAF88F-5F7C-4194-A6F0-45202B2A9C1D}"/>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20" name="Text Box 15">
          <a:extLst>
            <a:ext uri="{FF2B5EF4-FFF2-40B4-BE49-F238E27FC236}">
              <a16:creationId xmlns:a16="http://schemas.microsoft.com/office/drawing/2014/main" id="{0B1C27F2-0527-4592-918A-24A0024F55EF}"/>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1" name="Text Box 15">
          <a:extLst>
            <a:ext uri="{FF2B5EF4-FFF2-40B4-BE49-F238E27FC236}">
              <a16:creationId xmlns:a16="http://schemas.microsoft.com/office/drawing/2014/main" id="{2A7405DB-D76F-46CA-B159-2FB4C858479D}"/>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2" name="Text Box 15">
          <a:extLst>
            <a:ext uri="{FF2B5EF4-FFF2-40B4-BE49-F238E27FC236}">
              <a16:creationId xmlns:a16="http://schemas.microsoft.com/office/drawing/2014/main" id="{DCB59F73-BAB3-4CAC-9891-05156B253269}"/>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23" name="Text Box 15">
          <a:extLst>
            <a:ext uri="{FF2B5EF4-FFF2-40B4-BE49-F238E27FC236}">
              <a16:creationId xmlns:a16="http://schemas.microsoft.com/office/drawing/2014/main" id="{FB30C5C0-40B5-4EF9-AC84-1A9BB41B647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24" name="Text Box 15">
          <a:extLst>
            <a:ext uri="{FF2B5EF4-FFF2-40B4-BE49-F238E27FC236}">
              <a16:creationId xmlns:a16="http://schemas.microsoft.com/office/drawing/2014/main" id="{5B0B801F-DBF2-4FB4-BA3E-7C74C9DFAAF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5" name="Text Box 15">
          <a:extLst>
            <a:ext uri="{FF2B5EF4-FFF2-40B4-BE49-F238E27FC236}">
              <a16:creationId xmlns:a16="http://schemas.microsoft.com/office/drawing/2014/main" id="{43FE9D77-A487-4691-AB9B-13E54B27E79C}"/>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6" name="Text Box 15">
          <a:extLst>
            <a:ext uri="{FF2B5EF4-FFF2-40B4-BE49-F238E27FC236}">
              <a16:creationId xmlns:a16="http://schemas.microsoft.com/office/drawing/2014/main" id="{73562720-661B-47DE-A1DC-8168D327F610}"/>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7" name="Text Box 15">
          <a:extLst>
            <a:ext uri="{FF2B5EF4-FFF2-40B4-BE49-F238E27FC236}">
              <a16:creationId xmlns:a16="http://schemas.microsoft.com/office/drawing/2014/main" id="{FF6DE71C-751F-49D1-BA88-082930D7139B}"/>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8" name="Text Box 15">
          <a:extLst>
            <a:ext uri="{FF2B5EF4-FFF2-40B4-BE49-F238E27FC236}">
              <a16:creationId xmlns:a16="http://schemas.microsoft.com/office/drawing/2014/main" id="{EF802485-1DEC-4290-805C-66446EDBC9D1}"/>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9" name="Text Box 15">
          <a:extLst>
            <a:ext uri="{FF2B5EF4-FFF2-40B4-BE49-F238E27FC236}">
              <a16:creationId xmlns:a16="http://schemas.microsoft.com/office/drawing/2014/main" id="{91A98D44-FA25-458C-B058-55A53C318FDA}"/>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0" name="Text Box 15">
          <a:extLst>
            <a:ext uri="{FF2B5EF4-FFF2-40B4-BE49-F238E27FC236}">
              <a16:creationId xmlns:a16="http://schemas.microsoft.com/office/drawing/2014/main" id="{B65066A4-CA5F-4EAB-819B-221558CC5154}"/>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1" name="Text Box 15">
          <a:extLst>
            <a:ext uri="{FF2B5EF4-FFF2-40B4-BE49-F238E27FC236}">
              <a16:creationId xmlns:a16="http://schemas.microsoft.com/office/drawing/2014/main" id="{D7BB1C5D-9B9C-4934-96A4-4B19F9ECEFB5}"/>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32</xdr:row>
      <xdr:rowOff>1171575</xdr:rowOff>
    </xdr:from>
    <xdr:ext cx="95250" cy="442269"/>
    <xdr:sp macro="" textlink="">
      <xdr:nvSpPr>
        <xdr:cNvPr id="1432" name="Text Box 15">
          <a:extLst>
            <a:ext uri="{FF2B5EF4-FFF2-40B4-BE49-F238E27FC236}">
              <a16:creationId xmlns:a16="http://schemas.microsoft.com/office/drawing/2014/main" id="{2D28DCE3-F106-48FC-8D18-C20A1BB80DDF}"/>
            </a:ext>
          </a:extLst>
        </xdr:cNvPr>
        <xdr:cNvSpPr txBox="1">
          <a:spLocks noChangeArrowheads="1"/>
        </xdr:cNvSpPr>
      </xdr:nvSpPr>
      <xdr:spPr bwMode="auto">
        <a:xfrm>
          <a:off x="351567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32</xdr:row>
      <xdr:rowOff>771525</xdr:rowOff>
    </xdr:from>
    <xdr:ext cx="95250" cy="442269"/>
    <xdr:sp macro="" textlink="">
      <xdr:nvSpPr>
        <xdr:cNvPr id="1433" name="Text Box 15">
          <a:extLst>
            <a:ext uri="{FF2B5EF4-FFF2-40B4-BE49-F238E27FC236}">
              <a16:creationId xmlns:a16="http://schemas.microsoft.com/office/drawing/2014/main" id="{12FD848C-B587-4C93-B859-8BEF0FCF7239}"/>
            </a:ext>
          </a:extLst>
        </xdr:cNvPr>
        <xdr:cNvSpPr txBox="1">
          <a:spLocks noChangeArrowheads="1"/>
        </xdr:cNvSpPr>
      </xdr:nvSpPr>
      <xdr:spPr bwMode="auto">
        <a:xfrm>
          <a:off x="353091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4" name="Text Box 15">
          <a:extLst>
            <a:ext uri="{FF2B5EF4-FFF2-40B4-BE49-F238E27FC236}">
              <a16:creationId xmlns:a16="http://schemas.microsoft.com/office/drawing/2014/main" id="{155DBC40-92A7-467D-853D-BC199A4A3A5C}"/>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5" name="Text Box 15">
          <a:extLst>
            <a:ext uri="{FF2B5EF4-FFF2-40B4-BE49-F238E27FC236}">
              <a16:creationId xmlns:a16="http://schemas.microsoft.com/office/drawing/2014/main" id="{EC4E052A-C179-418C-AE3C-BA71FCAC7C8B}"/>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6" name="Text Box 15">
          <a:extLst>
            <a:ext uri="{FF2B5EF4-FFF2-40B4-BE49-F238E27FC236}">
              <a16:creationId xmlns:a16="http://schemas.microsoft.com/office/drawing/2014/main" id="{AB423558-AF10-43B9-ACDD-C7A5F80F0E60}"/>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7" name="Text Box 15">
          <a:extLst>
            <a:ext uri="{FF2B5EF4-FFF2-40B4-BE49-F238E27FC236}">
              <a16:creationId xmlns:a16="http://schemas.microsoft.com/office/drawing/2014/main" id="{435FABF0-486D-4007-A317-CD761EB99010}"/>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8" name="Text Box 15">
          <a:extLst>
            <a:ext uri="{FF2B5EF4-FFF2-40B4-BE49-F238E27FC236}">
              <a16:creationId xmlns:a16="http://schemas.microsoft.com/office/drawing/2014/main" id="{E121754C-0A28-4F27-AAE1-E09A4A2B5740}"/>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9" name="Text Box 15">
          <a:extLst>
            <a:ext uri="{FF2B5EF4-FFF2-40B4-BE49-F238E27FC236}">
              <a16:creationId xmlns:a16="http://schemas.microsoft.com/office/drawing/2014/main" id="{E732E802-CF39-44B6-9386-7AE84E942580}"/>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0" name="Text Box 15">
          <a:extLst>
            <a:ext uri="{FF2B5EF4-FFF2-40B4-BE49-F238E27FC236}">
              <a16:creationId xmlns:a16="http://schemas.microsoft.com/office/drawing/2014/main" id="{87333336-31B5-43A9-8EE5-D4224666BA05}"/>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1" name="Text Box 15">
          <a:extLst>
            <a:ext uri="{FF2B5EF4-FFF2-40B4-BE49-F238E27FC236}">
              <a16:creationId xmlns:a16="http://schemas.microsoft.com/office/drawing/2014/main" id="{CD817ABF-7569-4CAE-B7BD-EB8692F97A33}"/>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42" name="Text Box 15">
          <a:extLst>
            <a:ext uri="{FF2B5EF4-FFF2-40B4-BE49-F238E27FC236}">
              <a16:creationId xmlns:a16="http://schemas.microsoft.com/office/drawing/2014/main" id="{87C6D1AA-C677-4A46-915C-99604B2CB1A1}"/>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43" name="Text Box 15">
          <a:extLst>
            <a:ext uri="{FF2B5EF4-FFF2-40B4-BE49-F238E27FC236}">
              <a16:creationId xmlns:a16="http://schemas.microsoft.com/office/drawing/2014/main" id="{1478D81C-8BDC-4146-8B8E-BD0DDB1ADA2D}"/>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4" name="Text Box 15">
          <a:extLst>
            <a:ext uri="{FF2B5EF4-FFF2-40B4-BE49-F238E27FC236}">
              <a16:creationId xmlns:a16="http://schemas.microsoft.com/office/drawing/2014/main" id="{CA6FF3A4-2B0C-4188-83D5-18F55A07B6D9}"/>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5" name="Text Box 15">
          <a:extLst>
            <a:ext uri="{FF2B5EF4-FFF2-40B4-BE49-F238E27FC236}">
              <a16:creationId xmlns:a16="http://schemas.microsoft.com/office/drawing/2014/main" id="{EC8357B7-1900-47CF-9F45-D32776BC9155}"/>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6" name="Text Box 16">
          <a:extLst>
            <a:ext uri="{FF2B5EF4-FFF2-40B4-BE49-F238E27FC236}">
              <a16:creationId xmlns:a16="http://schemas.microsoft.com/office/drawing/2014/main" id="{19105C3C-8C01-4D27-8443-4893444BA16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7" name="Text Box 17">
          <a:extLst>
            <a:ext uri="{FF2B5EF4-FFF2-40B4-BE49-F238E27FC236}">
              <a16:creationId xmlns:a16="http://schemas.microsoft.com/office/drawing/2014/main" id="{C44E9C56-0E56-4C4A-88F0-C35DC331902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8" name="Text Box 18">
          <a:extLst>
            <a:ext uri="{FF2B5EF4-FFF2-40B4-BE49-F238E27FC236}">
              <a16:creationId xmlns:a16="http://schemas.microsoft.com/office/drawing/2014/main" id="{193C25E6-212A-4CF3-96FB-294C37CB8A5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9" name="Text Box 19">
          <a:extLst>
            <a:ext uri="{FF2B5EF4-FFF2-40B4-BE49-F238E27FC236}">
              <a16:creationId xmlns:a16="http://schemas.microsoft.com/office/drawing/2014/main" id="{B72A9DCB-9CF1-4DF2-9E7B-8C93A664F73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50" name="Text Box 15">
          <a:extLst>
            <a:ext uri="{FF2B5EF4-FFF2-40B4-BE49-F238E27FC236}">
              <a16:creationId xmlns:a16="http://schemas.microsoft.com/office/drawing/2014/main" id="{52E999C1-C245-499D-98E4-7DA3E35A60E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51" name="Text Box 16">
          <a:extLst>
            <a:ext uri="{FF2B5EF4-FFF2-40B4-BE49-F238E27FC236}">
              <a16:creationId xmlns:a16="http://schemas.microsoft.com/office/drawing/2014/main" id="{7F6E041C-8B7E-43BC-9251-03D0095A9F0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52" name="Text Box 17">
          <a:extLst>
            <a:ext uri="{FF2B5EF4-FFF2-40B4-BE49-F238E27FC236}">
              <a16:creationId xmlns:a16="http://schemas.microsoft.com/office/drawing/2014/main" id="{970DA4AD-52C3-49BE-9143-2CC52A69C9A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53" name="Text Box 18">
          <a:extLst>
            <a:ext uri="{FF2B5EF4-FFF2-40B4-BE49-F238E27FC236}">
              <a16:creationId xmlns:a16="http://schemas.microsoft.com/office/drawing/2014/main" id="{489AF34C-63AC-4E90-B8D7-E26E11A4D220}"/>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54" name="Text Box 15">
          <a:extLst>
            <a:ext uri="{FF2B5EF4-FFF2-40B4-BE49-F238E27FC236}">
              <a16:creationId xmlns:a16="http://schemas.microsoft.com/office/drawing/2014/main" id="{B0E2DF13-0FEF-404D-B47C-C6762BD68CB5}"/>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5" name="Text Box 16">
          <a:extLst>
            <a:ext uri="{FF2B5EF4-FFF2-40B4-BE49-F238E27FC236}">
              <a16:creationId xmlns:a16="http://schemas.microsoft.com/office/drawing/2014/main" id="{30608F08-25A7-440F-B029-B00BE3962EBB}"/>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6" name="Text Box 17">
          <a:extLst>
            <a:ext uri="{FF2B5EF4-FFF2-40B4-BE49-F238E27FC236}">
              <a16:creationId xmlns:a16="http://schemas.microsoft.com/office/drawing/2014/main" id="{B84BC827-000F-40D7-ADB3-E8F5AF4551A6}"/>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7" name="Text Box 18">
          <a:extLst>
            <a:ext uri="{FF2B5EF4-FFF2-40B4-BE49-F238E27FC236}">
              <a16:creationId xmlns:a16="http://schemas.microsoft.com/office/drawing/2014/main" id="{BB9AFAD0-3E77-4AC7-9DCA-9431DB845264}"/>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8" name="Text Box 19">
          <a:extLst>
            <a:ext uri="{FF2B5EF4-FFF2-40B4-BE49-F238E27FC236}">
              <a16:creationId xmlns:a16="http://schemas.microsoft.com/office/drawing/2014/main" id="{318CB9EC-0895-4C9A-AB22-2C0FC86340C2}"/>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9" name="Text Box 16">
          <a:extLst>
            <a:ext uri="{FF2B5EF4-FFF2-40B4-BE49-F238E27FC236}">
              <a16:creationId xmlns:a16="http://schemas.microsoft.com/office/drawing/2014/main" id="{4F59D782-D194-4DB7-9B2B-A4DF88D77FE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60" name="Text Box 15">
          <a:extLst>
            <a:ext uri="{FF2B5EF4-FFF2-40B4-BE49-F238E27FC236}">
              <a16:creationId xmlns:a16="http://schemas.microsoft.com/office/drawing/2014/main" id="{A522F2A9-A1AE-405E-B0C0-1794EA7D052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1" name="Text Box 16">
          <a:extLst>
            <a:ext uri="{FF2B5EF4-FFF2-40B4-BE49-F238E27FC236}">
              <a16:creationId xmlns:a16="http://schemas.microsoft.com/office/drawing/2014/main" id="{A0920C2C-35DF-46F4-9E52-01BFEA87F12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2" name="Text Box 17">
          <a:extLst>
            <a:ext uri="{FF2B5EF4-FFF2-40B4-BE49-F238E27FC236}">
              <a16:creationId xmlns:a16="http://schemas.microsoft.com/office/drawing/2014/main" id="{17D3D175-3562-4A73-BC30-8E6CD2BC4C3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3" name="Text Box 18">
          <a:extLst>
            <a:ext uri="{FF2B5EF4-FFF2-40B4-BE49-F238E27FC236}">
              <a16:creationId xmlns:a16="http://schemas.microsoft.com/office/drawing/2014/main" id="{6F7E3880-67F4-442F-AF5D-6A670F35FC0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4" name="Text Box 19">
          <a:extLst>
            <a:ext uri="{FF2B5EF4-FFF2-40B4-BE49-F238E27FC236}">
              <a16:creationId xmlns:a16="http://schemas.microsoft.com/office/drawing/2014/main" id="{BB3ECC15-4F4A-43B9-9721-1A9CEF1B108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5" name="Text Box 16">
          <a:extLst>
            <a:ext uri="{FF2B5EF4-FFF2-40B4-BE49-F238E27FC236}">
              <a16:creationId xmlns:a16="http://schemas.microsoft.com/office/drawing/2014/main" id="{D6DA0E60-FA8E-4C56-B482-61BD8CE01A0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6" name="Text Box 17">
          <a:extLst>
            <a:ext uri="{FF2B5EF4-FFF2-40B4-BE49-F238E27FC236}">
              <a16:creationId xmlns:a16="http://schemas.microsoft.com/office/drawing/2014/main" id="{8677C476-0367-4A60-830D-19FA422AB2E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67" name="Text Box 18">
          <a:extLst>
            <a:ext uri="{FF2B5EF4-FFF2-40B4-BE49-F238E27FC236}">
              <a16:creationId xmlns:a16="http://schemas.microsoft.com/office/drawing/2014/main" id="{D88F3BF1-A375-4C65-9A25-228AF91CB3D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468" name="Text Box 15">
          <a:extLst>
            <a:ext uri="{FF2B5EF4-FFF2-40B4-BE49-F238E27FC236}">
              <a16:creationId xmlns:a16="http://schemas.microsoft.com/office/drawing/2014/main" id="{792E2663-8700-42A8-BE74-9E00B30D8A8D}"/>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69" name="Text Box 15">
          <a:extLst>
            <a:ext uri="{FF2B5EF4-FFF2-40B4-BE49-F238E27FC236}">
              <a16:creationId xmlns:a16="http://schemas.microsoft.com/office/drawing/2014/main" id="{16F02899-D1D8-4976-BAE6-E319FA24EDB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70" name="Text Box 15">
          <a:extLst>
            <a:ext uri="{FF2B5EF4-FFF2-40B4-BE49-F238E27FC236}">
              <a16:creationId xmlns:a16="http://schemas.microsoft.com/office/drawing/2014/main" id="{0EE2CC86-A6A8-4F8D-A9A0-BAD7E6F10003}"/>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471" name="Text Box 15">
          <a:extLst>
            <a:ext uri="{FF2B5EF4-FFF2-40B4-BE49-F238E27FC236}">
              <a16:creationId xmlns:a16="http://schemas.microsoft.com/office/drawing/2014/main" id="{900B7C21-AD11-47DD-8C9C-5987CBCE4BC7}"/>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2" name="Text Box 16">
          <a:extLst>
            <a:ext uri="{FF2B5EF4-FFF2-40B4-BE49-F238E27FC236}">
              <a16:creationId xmlns:a16="http://schemas.microsoft.com/office/drawing/2014/main" id="{032BADB6-CFF7-41E4-872B-FDD770EB504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3" name="Text Box 17">
          <a:extLst>
            <a:ext uri="{FF2B5EF4-FFF2-40B4-BE49-F238E27FC236}">
              <a16:creationId xmlns:a16="http://schemas.microsoft.com/office/drawing/2014/main" id="{51E4B39E-A965-440F-924E-7CCAAAC6BFE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4" name="Text Box 18">
          <a:extLst>
            <a:ext uri="{FF2B5EF4-FFF2-40B4-BE49-F238E27FC236}">
              <a16:creationId xmlns:a16="http://schemas.microsoft.com/office/drawing/2014/main" id="{62DA960F-4795-4DA8-BC63-188EAB5B34A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5" name="Text Box 19">
          <a:extLst>
            <a:ext uri="{FF2B5EF4-FFF2-40B4-BE49-F238E27FC236}">
              <a16:creationId xmlns:a16="http://schemas.microsoft.com/office/drawing/2014/main" id="{E64A8BF6-23A7-4189-8E59-9954E842D13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6" name="Text Box 16">
          <a:extLst>
            <a:ext uri="{FF2B5EF4-FFF2-40B4-BE49-F238E27FC236}">
              <a16:creationId xmlns:a16="http://schemas.microsoft.com/office/drawing/2014/main" id="{1A49E58B-40D5-47EC-97B0-D486C75E30C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7" name="Text Box 17">
          <a:extLst>
            <a:ext uri="{FF2B5EF4-FFF2-40B4-BE49-F238E27FC236}">
              <a16:creationId xmlns:a16="http://schemas.microsoft.com/office/drawing/2014/main" id="{0DDF1249-BE5B-4F8A-B201-F5D6DD6F671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78" name="Text Box 18">
          <a:extLst>
            <a:ext uri="{FF2B5EF4-FFF2-40B4-BE49-F238E27FC236}">
              <a16:creationId xmlns:a16="http://schemas.microsoft.com/office/drawing/2014/main" id="{A44A5151-0EB7-46FC-9016-EA7242D56F4A}"/>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79" name="Text Box 15">
          <a:extLst>
            <a:ext uri="{FF2B5EF4-FFF2-40B4-BE49-F238E27FC236}">
              <a16:creationId xmlns:a16="http://schemas.microsoft.com/office/drawing/2014/main" id="{6BB0F688-20C9-459A-8F39-166C4B06C96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80" name="Text Box 15">
          <a:extLst>
            <a:ext uri="{FF2B5EF4-FFF2-40B4-BE49-F238E27FC236}">
              <a16:creationId xmlns:a16="http://schemas.microsoft.com/office/drawing/2014/main" id="{594959B2-6E5A-4A14-850D-4E2B8F716583}"/>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81" name="Text Box 15">
          <a:extLst>
            <a:ext uri="{FF2B5EF4-FFF2-40B4-BE49-F238E27FC236}">
              <a16:creationId xmlns:a16="http://schemas.microsoft.com/office/drawing/2014/main" id="{5475076D-A068-4381-8D49-4C6A126F26A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82" name="Text Box 15">
          <a:extLst>
            <a:ext uri="{FF2B5EF4-FFF2-40B4-BE49-F238E27FC236}">
              <a16:creationId xmlns:a16="http://schemas.microsoft.com/office/drawing/2014/main" id="{290FB4D1-F4F4-4F07-B044-72365899B10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83" name="Text Box 15">
          <a:extLst>
            <a:ext uri="{FF2B5EF4-FFF2-40B4-BE49-F238E27FC236}">
              <a16:creationId xmlns:a16="http://schemas.microsoft.com/office/drawing/2014/main" id="{A361B596-56B8-488B-BF1C-3CC409164D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4" name="Text Box 16">
          <a:extLst>
            <a:ext uri="{FF2B5EF4-FFF2-40B4-BE49-F238E27FC236}">
              <a16:creationId xmlns:a16="http://schemas.microsoft.com/office/drawing/2014/main" id="{E38B6019-F683-4E4C-864A-EC5FC985992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5" name="Text Box 17">
          <a:extLst>
            <a:ext uri="{FF2B5EF4-FFF2-40B4-BE49-F238E27FC236}">
              <a16:creationId xmlns:a16="http://schemas.microsoft.com/office/drawing/2014/main" id="{77EEEA04-BA10-45C0-8C34-F3BD1B1728E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6" name="Text Box 18">
          <a:extLst>
            <a:ext uri="{FF2B5EF4-FFF2-40B4-BE49-F238E27FC236}">
              <a16:creationId xmlns:a16="http://schemas.microsoft.com/office/drawing/2014/main" id="{914C01D2-F065-44D9-BFD4-F3B044CC4B5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7" name="Text Box 19">
          <a:extLst>
            <a:ext uri="{FF2B5EF4-FFF2-40B4-BE49-F238E27FC236}">
              <a16:creationId xmlns:a16="http://schemas.microsoft.com/office/drawing/2014/main" id="{220A97F8-D11E-450D-B824-03B5B798337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8" name="Text Box 16">
          <a:extLst>
            <a:ext uri="{FF2B5EF4-FFF2-40B4-BE49-F238E27FC236}">
              <a16:creationId xmlns:a16="http://schemas.microsoft.com/office/drawing/2014/main" id="{36E12F73-9BBA-4800-86D6-536290815CC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9" name="Text Box 17">
          <a:extLst>
            <a:ext uri="{FF2B5EF4-FFF2-40B4-BE49-F238E27FC236}">
              <a16:creationId xmlns:a16="http://schemas.microsoft.com/office/drawing/2014/main" id="{7DF177E0-F5E9-4580-ACE1-2359783AC4A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90" name="Text Box 18">
          <a:extLst>
            <a:ext uri="{FF2B5EF4-FFF2-40B4-BE49-F238E27FC236}">
              <a16:creationId xmlns:a16="http://schemas.microsoft.com/office/drawing/2014/main" id="{040B6F94-4C8E-4BDA-9FB5-5C094622D069}"/>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91" name="Text Box 15">
          <a:extLst>
            <a:ext uri="{FF2B5EF4-FFF2-40B4-BE49-F238E27FC236}">
              <a16:creationId xmlns:a16="http://schemas.microsoft.com/office/drawing/2014/main" id="{40E0B58D-8F97-4934-BC78-64C58C8E6BF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92" name="Text Box 15">
          <a:extLst>
            <a:ext uri="{FF2B5EF4-FFF2-40B4-BE49-F238E27FC236}">
              <a16:creationId xmlns:a16="http://schemas.microsoft.com/office/drawing/2014/main" id="{CACFDEDE-5E9A-4001-8B7E-DCB28E00D14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93" name="Text Box 15">
          <a:extLst>
            <a:ext uri="{FF2B5EF4-FFF2-40B4-BE49-F238E27FC236}">
              <a16:creationId xmlns:a16="http://schemas.microsoft.com/office/drawing/2014/main" id="{DC1FFAB3-DD85-4372-BD12-5C12821F29E3}"/>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94" name="Text Box 15">
          <a:extLst>
            <a:ext uri="{FF2B5EF4-FFF2-40B4-BE49-F238E27FC236}">
              <a16:creationId xmlns:a16="http://schemas.microsoft.com/office/drawing/2014/main" id="{3574DDCD-9F8E-4149-B83D-1123F388BCA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5" name="Text Box 16">
          <a:extLst>
            <a:ext uri="{FF2B5EF4-FFF2-40B4-BE49-F238E27FC236}">
              <a16:creationId xmlns:a16="http://schemas.microsoft.com/office/drawing/2014/main" id="{B3AB06E1-F8C6-41E4-A525-EC988B68D88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6" name="Text Box 17">
          <a:extLst>
            <a:ext uri="{FF2B5EF4-FFF2-40B4-BE49-F238E27FC236}">
              <a16:creationId xmlns:a16="http://schemas.microsoft.com/office/drawing/2014/main" id="{936BCB9B-E5BF-4EC9-BC32-5F57116757D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7" name="Text Box 18">
          <a:extLst>
            <a:ext uri="{FF2B5EF4-FFF2-40B4-BE49-F238E27FC236}">
              <a16:creationId xmlns:a16="http://schemas.microsoft.com/office/drawing/2014/main" id="{6F9E2E54-9174-4844-9ABD-E987780F845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8" name="Text Box 19">
          <a:extLst>
            <a:ext uri="{FF2B5EF4-FFF2-40B4-BE49-F238E27FC236}">
              <a16:creationId xmlns:a16="http://schemas.microsoft.com/office/drawing/2014/main" id="{2F8FE3F4-9C76-4792-B857-09E6E002414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9" name="Text Box 16">
          <a:extLst>
            <a:ext uri="{FF2B5EF4-FFF2-40B4-BE49-F238E27FC236}">
              <a16:creationId xmlns:a16="http://schemas.microsoft.com/office/drawing/2014/main" id="{21CB48F3-6CD6-4E41-9E1E-74310F863AC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0" name="Text Box 17">
          <a:extLst>
            <a:ext uri="{FF2B5EF4-FFF2-40B4-BE49-F238E27FC236}">
              <a16:creationId xmlns:a16="http://schemas.microsoft.com/office/drawing/2014/main" id="{507CAD4E-41BB-41A1-97EE-5CE926C2922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01" name="Text Box 18">
          <a:extLst>
            <a:ext uri="{FF2B5EF4-FFF2-40B4-BE49-F238E27FC236}">
              <a16:creationId xmlns:a16="http://schemas.microsoft.com/office/drawing/2014/main" id="{FE4D66B7-C890-4C20-944A-23C15FC595C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2" name="Text Box 15">
          <a:extLst>
            <a:ext uri="{FF2B5EF4-FFF2-40B4-BE49-F238E27FC236}">
              <a16:creationId xmlns:a16="http://schemas.microsoft.com/office/drawing/2014/main" id="{C4A6BDF4-34E7-4EE0-BA09-EADF03EB014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03" name="Text Box 15">
          <a:extLst>
            <a:ext uri="{FF2B5EF4-FFF2-40B4-BE49-F238E27FC236}">
              <a16:creationId xmlns:a16="http://schemas.microsoft.com/office/drawing/2014/main" id="{F2F9F0B7-B4B8-40D3-8C40-450A8617A56B}"/>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4" name="Text Box 15">
          <a:extLst>
            <a:ext uri="{FF2B5EF4-FFF2-40B4-BE49-F238E27FC236}">
              <a16:creationId xmlns:a16="http://schemas.microsoft.com/office/drawing/2014/main" id="{6ECC64D8-5BB8-44F1-83CE-1EFA95D1486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5" name="Text Box 15">
          <a:extLst>
            <a:ext uri="{FF2B5EF4-FFF2-40B4-BE49-F238E27FC236}">
              <a16:creationId xmlns:a16="http://schemas.microsoft.com/office/drawing/2014/main" id="{EF0DF7A6-2CD5-485C-B0A3-1BA87EED07F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6" name="Text Box 15">
          <a:extLst>
            <a:ext uri="{FF2B5EF4-FFF2-40B4-BE49-F238E27FC236}">
              <a16:creationId xmlns:a16="http://schemas.microsoft.com/office/drawing/2014/main" id="{75CDB608-9ABB-4F03-888E-4C3D3049597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7" name="Text Box 16">
          <a:extLst>
            <a:ext uri="{FF2B5EF4-FFF2-40B4-BE49-F238E27FC236}">
              <a16:creationId xmlns:a16="http://schemas.microsoft.com/office/drawing/2014/main" id="{6B46689B-52FC-475C-B824-EB84B6D9918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8" name="Text Box 17">
          <a:extLst>
            <a:ext uri="{FF2B5EF4-FFF2-40B4-BE49-F238E27FC236}">
              <a16:creationId xmlns:a16="http://schemas.microsoft.com/office/drawing/2014/main" id="{74909A8B-FA37-4C80-901E-A78BE38D0D0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9" name="Text Box 18">
          <a:extLst>
            <a:ext uri="{FF2B5EF4-FFF2-40B4-BE49-F238E27FC236}">
              <a16:creationId xmlns:a16="http://schemas.microsoft.com/office/drawing/2014/main" id="{D78E7247-141E-41EB-8BFE-1C3D77B04C3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0" name="Text Box 19">
          <a:extLst>
            <a:ext uri="{FF2B5EF4-FFF2-40B4-BE49-F238E27FC236}">
              <a16:creationId xmlns:a16="http://schemas.microsoft.com/office/drawing/2014/main" id="{C1DDA102-7EC0-4067-843C-9AC6A2103F5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1" name="Text Box 16">
          <a:extLst>
            <a:ext uri="{FF2B5EF4-FFF2-40B4-BE49-F238E27FC236}">
              <a16:creationId xmlns:a16="http://schemas.microsoft.com/office/drawing/2014/main" id="{FD0A57D4-AC8B-4F37-ADD2-EB527A94089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2" name="Text Box 17">
          <a:extLst>
            <a:ext uri="{FF2B5EF4-FFF2-40B4-BE49-F238E27FC236}">
              <a16:creationId xmlns:a16="http://schemas.microsoft.com/office/drawing/2014/main" id="{C99C064E-4421-495C-8AFF-13C4A9879D6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13" name="Text Box 18">
          <a:extLst>
            <a:ext uri="{FF2B5EF4-FFF2-40B4-BE49-F238E27FC236}">
              <a16:creationId xmlns:a16="http://schemas.microsoft.com/office/drawing/2014/main" id="{0E62F0AA-EAAE-405F-BE85-229AB7D90588}"/>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14" name="Text Box 15">
          <a:extLst>
            <a:ext uri="{FF2B5EF4-FFF2-40B4-BE49-F238E27FC236}">
              <a16:creationId xmlns:a16="http://schemas.microsoft.com/office/drawing/2014/main" id="{DEFF8B30-C047-4E48-B9E7-30F18FDF1A7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15" name="Text Box 15">
          <a:extLst>
            <a:ext uri="{FF2B5EF4-FFF2-40B4-BE49-F238E27FC236}">
              <a16:creationId xmlns:a16="http://schemas.microsoft.com/office/drawing/2014/main" id="{FB9B5044-1A04-49F0-9A79-FC5D302DF2C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16" name="Text Box 15">
          <a:extLst>
            <a:ext uri="{FF2B5EF4-FFF2-40B4-BE49-F238E27FC236}">
              <a16:creationId xmlns:a16="http://schemas.microsoft.com/office/drawing/2014/main" id="{C99B7CBA-9D1D-49AC-8326-A2BF2E81168C}"/>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17" name="Text Box 15">
          <a:extLst>
            <a:ext uri="{FF2B5EF4-FFF2-40B4-BE49-F238E27FC236}">
              <a16:creationId xmlns:a16="http://schemas.microsoft.com/office/drawing/2014/main" id="{7A6A3EAD-3465-499C-9205-60E378CCDDE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8" name="Text Box 16">
          <a:extLst>
            <a:ext uri="{FF2B5EF4-FFF2-40B4-BE49-F238E27FC236}">
              <a16:creationId xmlns:a16="http://schemas.microsoft.com/office/drawing/2014/main" id="{112C390B-0F38-4D3B-B75E-DDAF05B3EFA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9" name="Text Box 17">
          <a:extLst>
            <a:ext uri="{FF2B5EF4-FFF2-40B4-BE49-F238E27FC236}">
              <a16:creationId xmlns:a16="http://schemas.microsoft.com/office/drawing/2014/main" id="{A8B44C92-EEB4-490E-9162-0C045ABFBAE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0" name="Text Box 18">
          <a:extLst>
            <a:ext uri="{FF2B5EF4-FFF2-40B4-BE49-F238E27FC236}">
              <a16:creationId xmlns:a16="http://schemas.microsoft.com/office/drawing/2014/main" id="{3B77BA44-4477-4E2B-9E65-A96161219E5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1" name="Text Box 19">
          <a:extLst>
            <a:ext uri="{FF2B5EF4-FFF2-40B4-BE49-F238E27FC236}">
              <a16:creationId xmlns:a16="http://schemas.microsoft.com/office/drawing/2014/main" id="{A26C39EE-6B9D-4A41-9311-C70C81F80AC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2" name="Text Box 16">
          <a:extLst>
            <a:ext uri="{FF2B5EF4-FFF2-40B4-BE49-F238E27FC236}">
              <a16:creationId xmlns:a16="http://schemas.microsoft.com/office/drawing/2014/main" id="{0AAB1B65-A26C-4C38-85D7-7B385D80934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3" name="Text Box 17">
          <a:extLst>
            <a:ext uri="{FF2B5EF4-FFF2-40B4-BE49-F238E27FC236}">
              <a16:creationId xmlns:a16="http://schemas.microsoft.com/office/drawing/2014/main" id="{139C3354-5E9B-4E9C-B8BB-2E98FE7467B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24" name="Text Box 18">
          <a:extLst>
            <a:ext uri="{FF2B5EF4-FFF2-40B4-BE49-F238E27FC236}">
              <a16:creationId xmlns:a16="http://schemas.microsoft.com/office/drawing/2014/main" id="{91F41628-F555-4A3C-BD75-98CFFE0B5EB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5" name="Text Box 15">
          <a:extLst>
            <a:ext uri="{FF2B5EF4-FFF2-40B4-BE49-F238E27FC236}">
              <a16:creationId xmlns:a16="http://schemas.microsoft.com/office/drawing/2014/main" id="{24CD023C-C81A-4F34-8FC0-21FB103EDCF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26" name="Text Box 15">
          <a:extLst>
            <a:ext uri="{FF2B5EF4-FFF2-40B4-BE49-F238E27FC236}">
              <a16:creationId xmlns:a16="http://schemas.microsoft.com/office/drawing/2014/main" id="{CE5ECE9A-F43F-4840-8C84-8A20074E3C8C}"/>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7" name="Text Box 15">
          <a:extLst>
            <a:ext uri="{FF2B5EF4-FFF2-40B4-BE49-F238E27FC236}">
              <a16:creationId xmlns:a16="http://schemas.microsoft.com/office/drawing/2014/main" id="{248E121B-681A-41A0-AEAC-086787F783F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8" name="Text Box 15">
          <a:extLst>
            <a:ext uri="{FF2B5EF4-FFF2-40B4-BE49-F238E27FC236}">
              <a16:creationId xmlns:a16="http://schemas.microsoft.com/office/drawing/2014/main" id="{5500595A-B129-488F-9E59-E4DE4BA43A9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9" name="Text Box 15">
          <a:extLst>
            <a:ext uri="{FF2B5EF4-FFF2-40B4-BE49-F238E27FC236}">
              <a16:creationId xmlns:a16="http://schemas.microsoft.com/office/drawing/2014/main" id="{81A525B0-88F2-4A77-969A-4227150983C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0" name="Text Box 16">
          <a:extLst>
            <a:ext uri="{FF2B5EF4-FFF2-40B4-BE49-F238E27FC236}">
              <a16:creationId xmlns:a16="http://schemas.microsoft.com/office/drawing/2014/main" id="{CEB203F0-8DDF-4BA1-A526-464B7F4F4D8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1" name="Text Box 17">
          <a:extLst>
            <a:ext uri="{FF2B5EF4-FFF2-40B4-BE49-F238E27FC236}">
              <a16:creationId xmlns:a16="http://schemas.microsoft.com/office/drawing/2014/main" id="{DDBBA406-9482-4B6D-B3A9-E7ED7C6D959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2" name="Text Box 18">
          <a:extLst>
            <a:ext uri="{FF2B5EF4-FFF2-40B4-BE49-F238E27FC236}">
              <a16:creationId xmlns:a16="http://schemas.microsoft.com/office/drawing/2014/main" id="{DDADBDB5-3320-4C6D-9A09-46DE33FAC23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3" name="Text Box 19">
          <a:extLst>
            <a:ext uri="{FF2B5EF4-FFF2-40B4-BE49-F238E27FC236}">
              <a16:creationId xmlns:a16="http://schemas.microsoft.com/office/drawing/2014/main" id="{D96AAAF1-5EBD-4EE3-94CB-F3AFB371CA4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4" name="Text Box 16">
          <a:extLst>
            <a:ext uri="{FF2B5EF4-FFF2-40B4-BE49-F238E27FC236}">
              <a16:creationId xmlns:a16="http://schemas.microsoft.com/office/drawing/2014/main" id="{0323971B-F3DA-4F51-A0F7-92A520DFC3B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5" name="Text Box 17">
          <a:extLst>
            <a:ext uri="{FF2B5EF4-FFF2-40B4-BE49-F238E27FC236}">
              <a16:creationId xmlns:a16="http://schemas.microsoft.com/office/drawing/2014/main" id="{2862CFFD-7776-4B2C-AEDD-20B64353286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36" name="Text Box 18">
          <a:extLst>
            <a:ext uri="{FF2B5EF4-FFF2-40B4-BE49-F238E27FC236}">
              <a16:creationId xmlns:a16="http://schemas.microsoft.com/office/drawing/2014/main" id="{BF3B3806-1E4B-4BC0-A549-6C4C4E51A401}"/>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37" name="Text Box 15">
          <a:extLst>
            <a:ext uri="{FF2B5EF4-FFF2-40B4-BE49-F238E27FC236}">
              <a16:creationId xmlns:a16="http://schemas.microsoft.com/office/drawing/2014/main" id="{C91FAD66-3181-475B-9B12-8CE794E604F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38" name="Text Box 15">
          <a:extLst>
            <a:ext uri="{FF2B5EF4-FFF2-40B4-BE49-F238E27FC236}">
              <a16:creationId xmlns:a16="http://schemas.microsoft.com/office/drawing/2014/main" id="{DD703E67-E454-4BA7-9419-1D703B9DF7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39" name="Text Box 15">
          <a:extLst>
            <a:ext uri="{FF2B5EF4-FFF2-40B4-BE49-F238E27FC236}">
              <a16:creationId xmlns:a16="http://schemas.microsoft.com/office/drawing/2014/main" id="{92DAFD8A-0737-4346-9C69-1088BB55A97B}"/>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40" name="Text Box 15">
          <a:extLst>
            <a:ext uri="{FF2B5EF4-FFF2-40B4-BE49-F238E27FC236}">
              <a16:creationId xmlns:a16="http://schemas.microsoft.com/office/drawing/2014/main" id="{D56A5506-41D2-4BCB-A6C7-CBA498A7F5C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1" name="Text Box 16">
          <a:extLst>
            <a:ext uri="{FF2B5EF4-FFF2-40B4-BE49-F238E27FC236}">
              <a16:creationId xmlns:a16="http://schemas.microsoft.com/office/drawing/2014/main" id="{01634305-8266-43BD-8C03-21A2A6ABE07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2" name="Text Box 17">
          <a:extLst>
            <a:ext uri="{FF2B5EF4-FFF2-40B4-BE49-F238E27FC236}">
              <a16:creationId xmlns:a16="http://schemas.microsoft.com/office/drawing/2014/main" id="{AE6120A4-B50E-45C4-AB6B-8B48E59C047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3" name="Text Box 18">
          <a:extLst>
            <a:ext uri="{FF2B5EF4-FFF2-40B4-BE49-F238E27FC236}">
              <a16:creationId xmlns:a16="http://schemas.microsoft.com/office/drawing/2014/main" id="{9C3DC37F-F809-447B-B48E-7DF2B174CCF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4" name="Text Box 19">
          <a:extLst>
            <a:ext uri="{FF2B5EF4-FFF2-40B4-BE49-F238E27FC236}">
              <a16:creationId xmlns:a16="http://schemas.microsoft.com/office/drawing/2014/main" id="{A222B3A2-E7AA-46F3-94C1-8BA732C41BD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5" name="Text Box 16">
          <a:extLst>
            <a:ext uri="{FF2B5EF4-FFF2-40B4-BE49-F238E27FC236}">
              <a16:creationId xmlns:a16="http://schemas.microsoft.com/office/drawing/2014/main" id="{BBA27873-E7BE-4A05-8D0C-E6C7F67A66D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6" name="Text Box 17">
          <a:extLst>
            <a:ext uri="{FF2B5EF4-FFF2-40B4-BE49-F238E27FC236}">
              <a16:creationId xmlns:a16="http://schemas.microsoft.com/office/drawing/2014/main" id="{96EA2A4D-A5D1-4B3B-8BAA-0A43085012F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47" name="Text Box 18">
          <a:extLst>
            <a:ext uri="{FF2B5EF4-FFF2-40B4-BE49-F238E27FC236}">
              <a16:creationId xmlns:a16="http://schemas.microsoft.com/office/drawing/2014/main" id="{2296BA12-B917-42AD-B177-A1C2EF3035F0}"/>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48" name="Text Box 15">
          <a:extLst>
            <a:ext uri="{FF2B5EF4-FFF2-40B4-BE49-F238E27FC236}">
              <a16:creationId xmlns:a16="http://schemas.microsoft.com/office/drawing/2014/main" id="{F86EB191-E504-4975-8134-1A4E0001C32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49" name="Text Box 15">
          <a:extLst>
            <a:ext uri="{FF2B5EF4-FFF2-40B4-BE49-F238E27FC236}">
              <a16:creationId xmlns:a16="http://schemas.microsoft.com/office/drawing/2014/main" id="{F8390BE2-1324-41AE-8A9D-6FBAA1ED05FF}"/>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0" name="Text Box 15">
          <a:extLst>
            <a:ext uri="{FF2B5EF4-FFF2-40B4-BE49-F238E27FC236}">
              <a16:creationId xmlns:a16="http://schemas.microsoft.com/office/drawing/2014/main" id="{3D2F85C5-6D7D-4E34-9A4B-68AEC42DAF0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1" name="Text Box 15">
          <a:extLst>
            <a:ext uri="{FF2B5EF4-FFF2-40B4-BE49-F238E27FC236}">
              <a16:creationId xmlns:a16="http://schemas.microsoft.com/office/drawing/2014/main" id="{F7D76240-1F75-4794-8901-CF7CF2CA15D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2" name="Text Box 15">
          <a:extLst>
            <a:ext uri="{FF2B5EF4-FFF2-40B4-BE49-F238E27FC236}">
              <a16:creationId xmlns:a16="http://schemas.microsoft.com/office/drawing/2014/main" id="{14E83A2C-0E1C-400C-8DE6-10D9322519E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3" name="Text Box 15">
          <a:extLst>
            <a:ext uri="{FF2B5EF4-FFF2-40B4-BE49-F238E27FC236}">
              <a16:creationId xmlns:a16="http://schemas.microsoft.com/office/drawing/2014/main" id="{FA10D645-6059-48A8-AE62-FD2A7FFF5C4F}"/>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4" name="Text Box 15">
          <a:extLst>
            <a:ext uri="{FF2B5EF4-FFF2-40B4-BE49-F238E27FC236}">
              <a16:creationId xmlns:a16="http://schemas.microsoft.com/office/drawing/2014/main" id="{D06A35D1-B2DC-4FE7-A8A4-C7515230CF3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5" name="Text Box 15">
          <a:extLst>
            <a:ext uri="{FF2B5EF4-FFF2-40B4-BE49-F238E27FC236}">
              <a16:creationId xmlns:a16="http://schemas.microsoft.com/office/drawing/2014/main" id="{A13C516C-53B9-41D4-82B0-903E6889812D}"/>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6" name="Text Box 15">
          <a:extLst>
            <a:ext uri="{FF2B5EF4-FFF2-40B4-BE49-F238E27FC236}">
              <a16:creationId xmlns:a16="http://schemas.microsoft.com/office/drawing/2014/main" id="{1017148E-4363-4D10-BC05-A826649E0C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7" name="Text Box 15">
          <a:extLst>
            <a:ext uri="{FF2B5EF4-FFF2-40B4-BE49-F238E27FC236}">
              <a16:creationId xmlns:a16="http://schemas.microsoft.com/office/drawing/2014/main" id="{68326D95-7D78-43EC-8C8E-B6C4AC9BD9E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8" name="Text Box 15">
          <a:extLst>
            <a:ext uri="{FF2B5EF4-FFF2-40B4-BE49-F238E27FC236}">
              <a16:creationId xmlns:a16="http://schemas.microsoft.com/office/drawing/2014/main" id="{00C3CCA8-1B6F-4D36-A301-34EBA3C5EC4A}"/>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9" name="Text Box 15">
          <a:extLst>
            <a:ext uri="{FF2B5EF4-FFF2-40B4-BE49-F238E27FC236}">
              <a16:creationId xmlns:a16="http://schemas.microsoft.com/office/drawing/2014/main" id="{83C2A17E-4F20-4085-B8F6-C4E2CFDE464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0" name="Text Box 15">
          <a:extLst>
            <a:ext uri="{FF2B5EF4-FFF2-40B4-BE49-F238E27FC236}">
              <a16:creationId xmlns:a16="http://schemas.microsoft.com/office/drawing/2014/main" id="{842AB4CE-E7DB-42C3-B733-BCBF9CBC7F9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1" name="Text Box 15">
          <a:extLst>
            <a:ext uri="{FF2B5EF4-FFF2-40B4-BE49-F238E27FC236}">
              <a16:creationId xmlns:a16="http://schemas.microsoft.com/office/drawing/2014/main" id="{7A505F1E-DD5B-4682-A0ED-06C49B3CED0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2" name="Text Box 15">
          <a:extLst>
            <a:ext uri="{FF2B5EF4-FFF2-40B4-BE49-F238E27FC236}">
              <a16:creationId xmlns:a16="http://schemas.microsoft.com/office/drawing/2014/main" id="{E31539C0-F1CB-4C98-A37C-985EB04319DB}"/>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3" name="Text Box 15">
          <a:extLst>
            <a:ext uri="{FF2B5EF4-FFF2-40B4-BE49-F238E27FC236}">
              <a16:creationId xmlns:a16="http://schemas.microsoft.com/office/drawing/2014/main" id="{D0068D17-8574-4652-90F1-1CEE825638B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4" name="Text Box 15">
          <a:extLst>
            <a:ext uri="{FF2B5EF4-FFF2-40B4-BE49-F238E27FC236}">
              <a16:creationId xmlns:a16="http://schemas.microsoft.com/office/drawing/2014/main" id="{4D90616E-EF11-430F-99AD-9AFF607B9FA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5" name="Text Box 15">
          <a:extLst>
            <a:ext uri="{FF2B5EF4-FFF2-40B4-BE49-F238E27FC236}">
              <a16:creationId xmlns:a16="http://schemas.microsoft.com/office/drawing/2014/main" id="{5D77B8D6-4B05-4948-AA0B-70A7F16888C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6" name="Text Box 15">
          <a:extLst>
            <a:ext uri="{FF2B5EF4-FFF2-40B4-BE49-F238E27FC236}">
              <a16:creationId xmlns:a16="http://schemas.microsoft.com/office/drawing/2014/main" id="{DBBDCDC1-F528-4EA3-B86A-78793C6614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7" name="Text Box 15">
          <a:extLst>
            <a:ext uri="{FF2B5EF4-FFF2-40B4-BE49-F238E27FC236}">
              <a16:creationId xmlns:a16="http://schemas.microsoft.com/office/drawing/2014/main" id="{20E33A78-2E90-4137-A59D-27FD80C01E1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8" name="Text Box 15">
          <a:extLst>
            <a:ext uri="{FF2B5EF4-FFF2-40B4-BE49-F238E27FC236}">
              <a16:creationId xmlns:a16="http://schemas.microsoft.com/office/drawing/2014/main" id="{12D24A8C-5A04-4A18-9C1B-173666A9CDB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9" name="Text Box 15">
          <a:extLst>
            <a:ext uri="{FF2B5EF4-FFF2-40B4-BE49-F238E27FC236}">
              <a16:creationId xmlns:a16="http://schemas.microsoft.com/office/drawing/2014/main" id="{0E97D22A-23C4-4F97-BE43-813C0AC6D14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0" name="Text Box 15">
          <a:extLst>
            <a:ext uri="{FF2B5EF4-FFF2-40B4-BE49-F238E27FC236}">
              <a16:creationId xmlns:a16="http://schemas.microsoft.com/office/drawing/2014/main" id="{4C23F40B-1083-4B2F-996E-1AE28BB5B49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1" name="Text Box 15">
          <a:extLst>
            <a:ext uri="{FF2B5EF4-FFF2-40B4-BE49-F238E27FC236}">
              <a16:creationId xmlns:a16="http://schemas.microsoft.com/office/drawing/2014/main" id="{4136FB0D-70E4-460B-AF7E-5B9A6BDC3A4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2" name="Text Box 15">
          <a:extLst>
            <a:ext uri="{FF2B5EF4-FFF2-40B4-BE49-F238E27FC236}">
              <a16:creationId xmlns:a16="http://schemas.microsoft.com/office/drawing/2014/main" id="{66D067A7-7797-4413-87DA-7C70D2780B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3" name="Text Box 15">
          <a:extLst>
            <a:ext uri="{FF2B5EF4-FFF2-40B4-BE49-F238E27FC236}">
              <a16:creationId xmlns:a16="http://schemas.microsoft.com/office/drawing/2014/main" id="{B8C9D573-C6A6-45DF-8A5B-9E1769F89E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4" name="Text Box 15">
          <a:extLst>
            <a:ext uri="{FF2B5EF4-FFF2-40B4-BE49-F238E27FC236}">
              <a16:creationId xmlns:a16="http://schemas.microsoft.com/office/drawing/2014/main" id="{799394FF-C58A-45F4-A297-8A91016C1EB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5" name="Text Box 15">
          <a:extLst>
            <a:ext uri="{FF2B5EF4-FFF2-40B4-BE49-F238E27FC236}">
              <a16:creationId xmlns:a16="http://schemas.microsoft.com/office/drawing/2014/main" id="{A1C1E318-FC23-45CC-A53E-DEF32F87F9F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6" name="Text Box 15">
          <a:extLst>
            <a:ext uri="{FF2B5EF4-FFF2-40B4-BE49-F238E27FC236}">
              <a16:creationId xmlns:a16="http://schemas.microsoft.com/office/drawing/2014/main" id="{52B2DA32-274D-4028-A9C7-A0D7E9DD3C1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7" name="Text Box 15">
          <a:extLst>
            <a:ext uri="{FF2B5EF4-FFF2-40B4-BE49-F238E27FC236}">
              <a16:creationId xmlns:a16="http://schemas.microsoft.com/office/drawing/2014/main" id="{2059A5D7-ACB3-479A-B827-2E9F3DD77BC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8" name="Text Box 15">
          <a:extLst>
            <a:ext uri="{FF2B5EF4-FFF2-40B4-BE49-F238E27FC236}">
              <a16:creationId xmlns:a16="http://schemas.microsoft.com/office/drawing/2014/main" id="{AF1AED9A-8015-462D-839A-B8E79B21918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9" name="Text Box 15">
          <a:extLst>
            <a:ext uri="{FF2B5EF4-FFF2-40B4-BE49-F238E27FC236}">
              <a16:creationId xmlns:a16="http://schemas.microsoft.com/office/drawing/2014/main" id="{0A31E6E3-37E3-4136-BC51-93323F1EBB5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0" name="Text Box 15">
          <a:extLst>
            <a:ext uri="{FF2B5EF4-FFF2-40B4-BE49-F238E27FC236}">
              <a16:creationId xmlns:a16="http://schemas.microsoft.com/office/drawing/2014/main" id="{C8B376F8-851B-444A-8873-AADD9DC7631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1" name="Text Box 15">
          <a:extLst>
            <a:ext uri="{FF2B5EF4-FFF2-40B4-BE49-F238E27FC236}">
              <a16:creationId xmlns:a16="http://schemas.microsoft.com/office/drawing/2014/main" id="{282A2E28-CE5B-46E8-B1D8-6EC8E05878E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2" name="Text Box 15">
          <a:extLst>
            <a:ext uri="{FF2B5EF4-FFF2-40B4-BE49-F238E27FC236}">
              <a16:creationId xmlns:a16="http://schemas.microsoft.com/office/drawing/2014/main" id="{14BA3CD1-D639-474E-ABDC-1FABC3742EA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3" name="Text Box 15">
          <a:extLst>
            <a:ext uri="{FF2B5EF4-FFF2-40B4-BE49-F238E27FC236}">
              <a16:creationId xmlns:a16="http://schemas.microsoft.com/office/drawing/2014/main" id="{B94A984C-9930-4ABC-8B3E-E56788A3925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4" name="Text Box 15">
          <a:extLst>
            <a:ext uri="{FF2B5EF4-FFF2-40B4-BE49-F238E27FC236}">
              <a16:creationId xmlns:a16="http://schemas.microsoft.com/office/drawing/2014/main" id="{B7302994-70D9-4B99-A6FF-5A5D0CE1D0C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5" name="Text Box 15">
          <a:extLst>
            <a:ext uri="{FF2B5EF4-FFF2-40B4-BE49-F238E27FC236}">
              <a16:creationId xmlns:a16="http://schemas.microsoft.com/office/drawing/2014/main" id="{76B4A156-DCAD-4942-9310-883DB199C77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6" name="Text Box 15">
          <a:extLst>
            <a:ext uri="{FF2B5EF4-FFF2-40B4-BE49-F238E27FC236}">
              <a16:creationId xmlns:a16="http://schemas.microsoft.com/office/drawing/2014/main" id="{B86FFC98-ACB4-45E3-ADD5-E89B641EF79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7" name="Text Box 15">
          <a:extLst>
            <a:ext uri="{FF2B5EF4-FFF2-40B4-BE49-F238E27FC236}">
              <a16:creationId xmlns:a16="http://schemas.microsoft.com/office/drawing/2014/main" id="{E1207465-0DF2-41EE-BEC8-66778652640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8" name="Text Box 15">
          <a:extLst>
            <a:ext uri="{FF2B5EF4-FFF2-40B4-BE49-F238E27FC236}">
              <a16:creationId xmlns:a16="http://schemas.microsoft.com/office/drawing/2014/main" id="{475C69F6-48BD-437A-B59A-458F8EE5294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9" name="Text Box 15">
          <a:extLst>
            <a:ext uri="{FF2B5EF4-FFF2-40B4-BE49-F238E27FC236}">
              <a16:creationId xmlns:a16="http://schemas.microsoft.com/office/drawing/2014/main" id="{D95F930F-402F-4BA3-9065-986A254EBDA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0" name="Text Box 15">
          <a:extLst>
            <a:ext uri="{FF2B5EF4-FFF2-40B4-BE49-F238E27FC236}">
              <a16:creationId xmlns:a16="http://schemas.microsoft.com/office/drawing/2014/main" id="{FFABEF60-80B9-4875-9B66-EEBACF4223F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1" name="Text Box 15">
          <a:extLst>
            <a:ext uri="{FF2B5EF4-FFF2-40B4-BE49-F238E27FC236}">
              <a16:creationId xmlns:a16="http://schemas.microsoft.com/office/drawing/2014/main" id="{288FCF41-CAC6-4450-BF6F-ACAD61D1378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2" name="Text Box 15">
          <a:extLst>
            <a:ext uri="{FF2B5EF4-FFF2-40B4-BE49-F238E27FC236}">
              <a16:creationId xmlns:a16="http://schemas.microsoft.com/office/drawing/2014/main" id="{F72D9D8C-F842-4BBD-AB79-1488E2303D4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3" name="Text Box 15">
          <a:extLst>
            <a:ext uri="{FF2B5EF4-FFF2-40B4-BE49-F238E27FC236}">
              <a16:creationId xmlns:a16="http://schemas.microsoft.com/office/drawing/2014/main" id="{3B8BF8E6-6F15-4056-90EA-66E4B9037FC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4" name="Text Box 15">
          <a:extLst>
            <a:ext uri="{FF2B5EF4-FFF2-40B4-BE49-F238E27FC236}">
              <a16:creationId xmlns:a16="http://schemas.microsoft.com/office/drawing/2014/main" id="{D13051D9-5892-46F5-8982-B8192E90C17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5" name="Text Box 15">
          <a:extLst>
            <a:ext uri="{FF2B5EF4-FFF2-40B4-BE49-F238E27FC236}">
              <a16:creationId xmlns:a16="http://schemas.microsoft.com/office/drawing/2014/main" id="{406511D1-DB37-4484-B128-841AC4FC8AB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6" name="Text Box 15">
          <a:extLst>
            <a:ext uri="{FF2B5EF4-FFF2-40B4-BE49-F238E27FC236}">
              <a16:creationId xmlns:a16="http://schemas.microsoft.com/office/drawing/2014/main" id="{BDE553AA-F224-482C-AD61-34AAB052AE9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7" name="Text Box 15">
          <a:extLst>
            <a:ext uri="{FF2B5EF4-FFF2-40B4-BE49-F238E27FC236}">
              <a16:creationId xmlns:a16="http://schemas.microsoft.com/office/drawing/2014/main" id="{8C2A9F02-C1DD-4272-A7A3-B28436FEF5E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8" name="Text Box 15">
          <a:extLst>
            <a:ext uri="{FF2B5EF4-FFF2-40B4-BE49-F238E27FC236}">
              <a16:creationId xmlns:a16="http://schemas.microsoft.com/office/drawing/2014/main" id="{C12705B9-86A1-4F0D-A31C-0E8A7B60CF8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9" name="Text Box 15">
          <a:extLst>
            <a:ext uri="{FF2B5EF4-FFF2-40B4-BE49-F238E27FC236}">
              <a16:creationId xmlns:a16="http://schemas.microsoft.com/office/drawing/2014/main" id="{93CE6B4E-CFBC-4789-A063-024932274D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0" name="Text Box 15">
          <a:extLst>
            <a:ext uri="{FF2B5EF4-FFF2-40B4-BE49-F238E27FC236}">
              <a16:creationId xmlns:a16="http://schemas.microsoft.com/office/drawing/2014/main" id="{9D91344B-3353-471E-BEF4-E82C5FF36EC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1" name="Text Box 15">
          <a:extLst>
            <a:ext uri="{FF2B5EF4-FFF2-40B4-BE49-F238E27FC236}">
              <a16:creationId xmlns:a16="http://schemas.microsoft.com/office/drawing/2014/main" id="{6B763776-07ED-4A73-95D6-E84CA9FBD45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2" name="Text Box 15">
          <a:extLst>
            <a:ext uri="{FF2B5EF4-FFF2-40B4-BE49-F238E27FC236}">
              <a16:creationId xmlns:a16="http://schemas.microsoft.com/office/drawing/2014/main" id="{93C9EC69-6678-4533-94FE-1D32417E334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3" name="Text Box 15">
          <a:extLst>
            <a:ext uri="{FF2B5EF4-FFF2-40B4-BE49-F238E27FC236}">
              <a16:creationId xmlns:a16="http://schemas.microsoft.com/office/drawing/2014/main" id="{3B9A21FA-94BC-4F50-B904-5A6D5E1631B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4" name="Text Box 15">
          <a:extLst>
            <a:ext uri="{FF2B5EF4-FFF2-40B4-BE49-F238E27FC236}">
              <a16:creationId xmlns:a16="http://schemas.microsoft.com/office/drawing/2014/main" id="{1064F54A-E1AC-40C3-8687-E8F585971A3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5" name="Text Box 15">
          <a:extLst>
            <a:ext uri="{FF2B5EF4-FFF2-40B4-BE49-F238E27FC236}">
              <a16:creationId xmlns:a16="http://schemas.microsoft.com/office/drawing/2014/main" id="{6063C19A-ABD6-4493-A62C-FC5E06AB97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6" name="Text Box 15">
          <a:extLst>
            <a:ext uri="{FF2B5EF4-FFF2-40B4-BE49-F238E27FC236}">
              <a16:creationId xmlns:a16="http://schemas.microsoft.com/office/drawing/2014/main" id="{C5409FA8-DB22-4E2E-9E25-6D66A049204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7" name="Text Box 15">
          <a:extLst>
            <a:ext uri="{FF2B5EF4-FFF2-40B4-BE49-F238E27FC236}">
              <a16:creationId xmlns:a16="http://schemas.microsoft.com/office/drawing/2014/main" id="{592C5C5B-E301-41E1-8A85-8A411D3DF3C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8" name="Text Box 15">
          <a:extLst>
            <a:ext uri="{FF2B5EF4-FFF2-40B4-BE49-F238E27FC236}">
              <a16:creationId xmlns:a16="http://schemas.microsoft.com/office/drawing/2014/main" id="{7E061EBB-322D-4E67-8558-7AF048FD97C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9" name="Text Box 15">
          <a:extLst>
            <a:ext uri="{FF2B5EF4-FFF2-40B4-BE49-F238E27FC236}">
              <a16:creationId xmlns:a16="http://schemas.microsoft.com/office/drawing/2014/main" id="{D661A140-3DB0-457A-A56E-1B9441B5A06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0" name="Text Box 15">
          <a:extLst>
            <a:ext uri="{FF2B5EF4-FFF2-40B4-BE49-F238E27FC236}">
              <a16:creationId xmlns:a16="http://schemas.microsoft.com/office/drawing/2014/main" id="{A3ED7E36-61C4-4F89-B4C7-10EF300C783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1" name="Text Box 15">
          <a:extLst>
            <a:ext uri="{FF2B5EF4-FFF2-40B4-BE49-F238E27FC236}">
              <a16:creationId xmlns:a16="http://schemas.microsoft.com/office/drawing/2014/main" id="{8B34F300-FAFB-40B8-B250-C20FAABE9F9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2" name="Text Box 15">
          <a:extLst>
            <a:ext uri="{FF2B5EF4-FFF2-40B4-BE49-F238E27FC236}">
              <a16:creationId xmlns:a16="http://schemas.microsoft.com/office/drawing/2014/main" id="{1813CDCA-FCFE-4939-82B9-3DBDCC4315E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3" name="Text Box 15">
          <a:extLst>
            <a:ext uri="{FF2B5EF4-FFF2-40B4-BE49-F238E27FC236}">
              <a16:creationId xmlns:a16="http://schemas.microsoft.com/office/drawing/2014/main" id="{A38CBF1A-1F0D-4D75-AD0B-22E5A353E59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4" name="Text Box 15">
          <a:extLst>
            <a:ext uri="{FF2B5EF4-FFF2-40B4-BE49-F238E27FC236}">
              <a16:creationId xmlns:a16="http://schemas.microsoft.com/office/drawing/2014/main" id="{1C1A9485-C2C6-44C2-A973-3AF2B07A09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5" name="Text Box 15">
          <a:extLst>
            <a:ext uri="{FF2B5EF4-FFF2-40B4-BE49-F238E27FC236}">
              <a16:creationId xmlns:a16="http://schemas.microsoft.com/office/drawing/2014/main" id="{AFC5FBEA-53A9-4B98-965F-838352055E3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6" name="Text Box 15">
          <a:extLst>
            <a:ext uri="{FF2B5EF4-FFF2-40B4-BE49-F238E27FC236}">
              <a16:creationId xmlns:a16="http://schemas.microsoft.com/office/drawing/2014/main" id="{08077B66-4DDA-4B2D-ADA2-C29F573CC00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7" name="Text Box 15">
          <a:extLst>
            <a:ext uri="{FF2B5EF4-FFF2-40B4-BE49-F238E27FC236}">
              <a16:creationId xmlns:a16="http://schemas.microsoft.com/office/drawing/2014/main" id="{35EF4F15-72CC-400C-8207-536DB4E00E1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8" name="Text Box 15">
          <a:extLst>
            <a:ext uri="{FF2B5EF4-FFF2-40B4-BE49-F238E27FC236}">
              <a16:creationId xmlns:a16="http://schemas.microsoft.com/office/drawing/2014/main" id="{226E5D3C-1712-4C58-AC67-7AB58741A2D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9" name="Text Box 15">
          <a:extLst>
            <a:ext uri="{FF2B5EF4-FFF2-40B4-BE49-F238E27FC236}">
              <a16:creationId xmlns:a16="http://schemas.microsoft.com/office/drawing/2014/main" id="{304FBC48-49B6-4EF9-A76F-0D9D123752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0" name="Text Box 15">
          <a:extLst>
            <a:ext uri="{FF2B5EF4-FFF2-40B4-BE49-F238E27FC236}">
              <a16:creationId xmlns:a16="http://schemas.microsoft.com/office/drawing/2014/main" id="{DD42CE16-DDE4-4C0B-ABE8-001B0756A4F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1" name="Text Box 15">
          <a:extLst>
            <a:ext uri="{FF2B5EF4-FFF2-40B4-BE49-F238E27FC236}">
              <a16:creationId xmlns:a16="http://schemas.microsoft.com/office/drawing/2014/main" id="{95982C24-A769-4E5E-BAE2-06466FC3A11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2" name="Text Box 15">
          <a:extLst>
            <a:ext uri="{FF2B5EF4-FFF2-40B4-BE49-F238E27FC236}">
              <a16:creationId xmlns:a16="http://schemas.microsoft.com/office/drawing/2014/main" id="{101F4D59-40B0-4451-9BF6-52B27E31CCC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3" name="Text Box 15">
          <a:extLst>
            <a:ext uri="{FF2B5EF4-FFF2-40B4-BE49-F238E27FC236}">
              <a16:creationId xmlns:a16="http://schemas.microsoft.com/office/drawing/2014/main" id="{BA8BF4E8-C7BE-4DE7-9526-92A9EACC9DA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4" name="Text Box 15">
          <a:extLst>
            <a:ext uri="{FF2B5EF4-FFF2-40B4-BE49-F238E27FC236}">
              <a16:creationId xmlns:a16="http://schemas.microsoft.com/office/drawing/2014/main" id="{4F11690E-71FC-49AF-A2DF-86DB3FA639C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5" name="Text Box 15">
          <a:extLst>
            <a:ext uri="{FF2B5EF4-FFF2-40B4-BE49-F238E27FC236}">
              <a16:creationId xmlns:a16="http://schemas.microsoft.com/office/drawing/2014/main" id="{8847914A-4572-4399-9EC7-FB649D02A82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6" name="Text Box 15">
          <a:extLst>
            <a:ext uri="{FF2B5EF4-FFF2-40B4-BE49-F238E27FC236}">
              <a16:creationId xmlns:a16="http://schemas.microsoft.com/office/drawing/2014/main" id="{9C4497BB-CEDC-4138-B63C-CC070360DA0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7" name="Text Box 15">
          <a:extLst>
            <a:ext uri="{FF2B5EF4-FFF2-40B4-BE49-F238E27FC236}">
              <a16:creationId xmlns:a16="http://schemas.microsoft.com/office/drawing/2014/main" id="{AB951403-5929-4FAF-A7A1-58742280FFC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8" name="Text Box 15">
          <a:extLst>
            <a:ext uri="{FF2B5EF4-FFF2-40B4-BE49-F238E27FC236}">
              <a16:creationId xmlns:a16="http://schemas.microsoft.com/office/drawing/2014/main" id="{E08BAA5E-563B-4232-9280-8D3CF1EFC33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9" name="Text Box 15">
          <a:extLst>
            <a:ext uri="{FF2B5EF4-FFF2-40B4-BE49-F238E27FC236}">
              <a16:creationId xmlns:a16="http://schemas.microsoft.com/office/drawing/2014/main" id="{735D52E0-350E-41FC-9D4C-FA33F9937E5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0" name="Text Box 15">
          <a:extLst>
            <a:ext uri="{FF2B5EF4-FFF2-40B4-BE49-F238E27FC236}">
              <a16:creationId xmlns:a16="http://schemas.microsoft.com/office/drawing/2014/main" id="{5C289457-2DDC-4B46-BA7F-940B4D2D75E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1" name="Text Box 15">
          <a:extLst>
            <a:ext uri="{FF2B5EF4-FFF2-40B4-BE49-F238E27FC236}">
              <a16:creationId xmlns:a16="http://schemas.microsoft.com/office/drawing/2014/main" id="{447E4191-6884-4850-9DD5-75BC6979D77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2" name="Text Box 15">
          <a:extLst>
            <a:ext uri="{FF2B5EF4-FFF2-40B4-BE49-F238E27FC236}">
              <a16:creationId xmlns:a16="http://schemas.microsoft.com/office/drawing/2014/main" id="{17F87C53-587C-4910-AAC3-64BF0246ADC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3" name="Text Box 15">
          <a:extLst>
            <a:ext uri="{FF2B5EF4-FFF2-40B4-BE49-F238E27FC236}">
              <a16:creationId xmlns:a16="http://schemas.microsoft.com/office/drawing/2014/main" id="{37F0DB1B-6BEF-47FF-AD7F-7A82E8B3673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4" name="Text Box 15">
          <a:extLst>
            <a:ext uri="{FF2B5EF4-FFF2-40B4-BE49-F238E27FC236}">
              <a16:creationId xmlns:a16="http://schemas.microsoft.com/office/drawing/2014/main" id="{CFFB6707-A508-4231-8C03-049F2A809A6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5" name="Text Box 15">
          <a:extLst>
            <a:ext uri="{FF2B5EF4-FFF2-40B4-BE49-F238E27FC236}">
              <a16:creationId xmlns:a16="http://schemas.microsoft.com/office/drawing/2014/main" id="{411DE9C9-120B-4EC1-B760-FCA65D7004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6" name="Text Box 15">
          <a:extLst>
            <a:ext uri="{FF2B5EF4-FFF2-40B4-BE49-F238E27FC236}">
              <a16:creationId xmlns:a16="http://schemas.microsoft.com/office/drawing/2014/main" id="{2D24808A-C7BC-4750-877C-692D17F04CD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37" name="Text Box 15">
          <a:extLst>
            <a:ext uri="{FF2B5EF4-FFF2-40B4-BE49-F238E27FC236}">
              <a16:creationId xmlns:a16="http://schemas.microsoft.com/office/drawing/2014/main" id="{A37138C3-3E2F-49B1-92A5-D5DE1F19BFB7}"/>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38" name="Text Box 15">
          <a:extLst>
            <a:ext uri="{FF2B5EF4-FFF2-40B4-BE49-F238E27FC236}">
              <a16:creationId xmlns:a16="http://schemas.microsoft.com/office/drawing/2014/main" id="{68E48733-2F4D-405C-9A3B-35D6FA0CBBD4}"/>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39" name="Text Box 15">
          <a:extLst>
            <a:ext uri="{FF2B5EF4-FFF2-40B4-BE49-F238E27FC236}">
              <a16:creationId xmlns:a16="http://schemas.microsoft.com/office/drawing/2014/main" id="{4B7E2C3D-2285-422D-B8DD-E2A95538A9E3}"/>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40" name="Text Box 15">
          <a:extLst>
            <a:ext uri="{FF2B5EF4-FFF2-40B4-BE49-F238E27FC236}">
              <a16:creationId xmlns:a16="http://schemas.microsoft.com/office/drawing/2014/main" id="{FD4E155E-6212-43C6-AE46-1261813824C7}"/>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1" name="Text Box 15">
          <a:extLst>
            <a:ext uri="{FF2B5EF4-FFF2-40B4-BE49-F238E27FC236}">
              <a16:creationId xmlns:a16="http://schemas.microsoft.com/office/drawing/2014/main" id="{31886180-6727-4CA5-9E33-B5559AAA5921}"/>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2" name="Text Box 15">
          <a:extLst>
            <a:ext uri="{FF2B5EF4-FFF2-40B4-BE49-F238E27FC236}">
              <a16:creationId xmlns:a16="http://schemas.microsoft.com/office/drawing/2014/main" id="{DFBC6EF3-8565-48BD-A001-7D93BA8CD29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3" name="Text Box 15">
          <a:extLst>
            <a:ext uri="{FF2B5EF4-FFF2-40B4-BE49-F238E27FC236}">
              <a16:creationId xmlns:a16="http://schemas.microsoft.com/office/drawing/2014/main" id="{904DF2EB-0FB2-4461-9E7D-D0ED82BD204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4" name="Text Box 15">
          <a:extLst>
            <a:ext uri="{FF2B5EF4-FFF2-40B4-BE49-F238E27FC236}">
              <a16:creationId xmlns:a16="http://schemas.microsoft.com/office/drawing/2014/main" id="{54EED4B4-50E9-48BD-BDD6-72C2F147EA9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5" name="Text Box 15">
          <a:extLst>
            <a:ext uri="{FF2B5EF4-FFF2-40B4-BE49-F238E27FC236}">
              <a16:creationId xmlns:a16="http://schemas.microsoft.com/office/drawing/2014/main" id="{97D3B3F2-28A1-414C-B985-0ADC9809389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6" name="Text Box 15">
          <a:extLst>
            <a:ext uri="{FF2B5EF4-FFF2-40B4-BE49-F238E27FC236}">
              <a16:creationId xmlns:a16="http://schemas.microsoft.com/office/drawing/2014/main" id="{471F1FFD-01B1-4A8F-BD77-7549F599E9CC}"/>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7" name="Text Box 15">
          <a:extLst>
            <a:ext uri="{FF2B5EF4-FFF2-40B4-BE49-F238E27FC236}">
              <a16:creationId xmlns:a16="http://schemas.microsoft.com/office/drawing/2014/main" id="{2118F9A4-5942-43B5-B007-8AFD5378A21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8" name="Text Box 15">
          <a:extLst>
            <a:ext uri="{FF2B5EF4-FFF2-40B4-BE49-F238E27FC236}">
              <a16:creationId xmlns:a16="http://schemas.microsoft.com/office/drawing/2014/main" id="{99F2F413-5904-4352-A347-77EC5AFB224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9" name="Text Box 15">
          <a:extLst>
            <a:ext uri="{FF2B5EF4-FFF2-40B4-BE49-F238E27FC236}">
              <a16:creationId xmlns:a16="http://schemas.microsoft.com/office/drawing/2014/main" id="{E827EC4E-E2A4-40FC-84FA-D49C42D08B2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0" name="Text Box 15">
          <a:extLst>
            <a:ext uri="{FF2B5EF4-FFF2-40B4-BE49-F238E27FC236}">
              <a16:creationId xmlns:a16="http://schemas.microsoft.com/office/drawing/2014/main" id="{8CE8DB48-CCA8-4864-8FAB-66722E3AD2E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1" name="Text Box 15">
          <a:extLst>
            <a:ext uri="{FF2B5EF4-FFF2-40B4-BE49-F238E27FC236}">
              <a16:creationId xmlns:a16="http://schemas.microsoft.com/office/drawing/2014/main" id="{587FCCCA-3EC6-4FA4-BB0C-459CD717E00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2" name="Text Box 15">
          <a:extLst>
            <a:ext uri="{FF2B5EF4-FFF2-40B4-BE49-F238E27FC236}">
              <a16:creationId xmlns:a16="http://schemas.microsoft.com/office/drawing/2014/main" id="{8AF701E3-8C33-4DA5-8F82-C13F03DB7DFF}"/>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3" name="Text Box 15">
          <a:extLst>
            <a:ext uri="{FF2B5EF4-FFF2-40B4-BE49-F238E27FC236}">
              <a16:creationId xmlns:a16="http://schemas.microsoft.com/office/drawing/2014/main" id="{B2C23BB7-C3F6-4251-8E98-691E064D8AA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4" name="Text Box 15">
          <a:extLst>
            <a:ext uri="{FF2B5EF4-FFF2-40B4-BE49-F238E27FC236}">
              <a16:creationId xmlns:a16="http://schemas.microsoft.com/office/drawing/2014/main" id="{BC2B023A-065D-480F-A297-BDB4E6A17E4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5" name="Text Box 15">
          <a:extLst>
            <a:ext uri="{FF2B5EF4-FFF2-40B4-BE49-F238E27FC236}">
              <a16:creationId xmlns:a16="http://schemas.microsoft.com/office/drawing/2014/main" id="{6B1DE963-DABC-4940-AB96-2E7188F6C19F}"/>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6" name="Text Box 15">
          <a:extLst>
            <a:ext uri="{FF2B5EF4-FFF2-40B4-BE49-F238E27FC236}">
              <a16:creationId xmlns:a16="http://schemas.microsoft.com/office/drawing/2014/main" id="{6DEB229C-26D5-4EFA-8BB2-C108D273AD1F}"/>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7" name="Text Box 15">
          <a:extLst>
            <a:ext uri="{FF2B5EF4-FFF2-40B4-BE49-F238E27FC236}">
              <a16:creationId xmlns:a16="http://schemas.microsoft.com/office/drawing/2014/main" id="{5176CDDD-8FA4-4C12-B981-3F852983441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8" name="Text Box 15">
          <a:extLst>
            <a:ext uri="{FF2B5EF4-FFF2-40B4-BE49-F238E27FC236}">
              <a16:creationId xmlns:a16="http://schemas.microsoft.com/office/drawing/2014/main" id="{774D7793-D841-4185-BD3D-E500875C4AA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9" name="Text Box 15">
          <a:extLst>
            <a:ext uri="{FF2B5EF4-FFF2-40B4-BE49-F238E27FC236}">
              <a16:creationId xmlns:a16="http://schemas.microsoft.com/office/drawing/2014/main" id="{6BDC74AB-8FB3-4F47-B4FF-4848EBA3214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0" name="Text Box 15">
          <a:extLst>
            <a:ext uri="{FF2B5EF4-FFF2-40B4-BE49-F238E27FC236}">
              <a16:creationId xmlns:a16="http://schemas.microsoft.com/office/drawing/2014/main" id="{DD3C3BE7-89C2-4683-B027-F47E362E3A6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1" name="Text Box 15">
          <a:extLst>
            <a:ext uri="{FF2B5EF4-FFF2-40B4-BE49-F238E27FC236}">
              <a16:creationId xmlns:a16="http://schemas.microsoft.com/office/drawing/2014/main" id="{C30442AB-F0A9-4634-8F2C-8F538DAE421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2" name="Text Box 15">
          <a:extLst>
            <a:ext uri="{FF2B5EF4-FFF2-40B4-BE49-F238E27FC236}">
              <a16:creationId xmlns:a16="http://schemas.microsoft.com/office/drawing/2014/main" id="{F2204511-26C5-4B7F-B1AE-1B59E01698CC}"/>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3" name="Text Box 15">
          <a:extLst>
            <a:ext uri="{FF2B5EF4-FFF2-40B4-BE49-F238E27FC236}">
              <a16:creationId xmlns:a16="http://schemas.microsoft.com/office/drawing/2014/main" id="{FCEB1CF9-48AB-4A25-90D0-886CB411041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4" name="Text Box 15">
          <a:extLst>
            <a:ext uri="{FF2B5EF4-FFF2-40B4-BE49-F238E27FC236}">
              <a16:creationId xmlns:a16="http://schemas.microsoft.com/office/drawing/2014/main" id="{95E4322B-96EA-43FC-8BAF-6FA266A637F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665" name="Text Box 16">
          <a:extLst>
            <a:ext uri="{FF2B5EF4-FFF2-40B4-BE49-F238E27FC236}">
              <a16:creationId xmlns:a16="http://schemas.microsoft.com/office/drawing/2014/main" id="{A84C23B7-EF6F-4D43-A6AB-063344499C0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666" name="Text Box 17">
          <a:extLst>
            <a:ext uri="{FF2B5EF4-FFF2-40B4-BE49-F238E27FC236}">
              <a16:creationId xmlns:a16="http://schemas.microsoft.com/office/drawing/2014/main" id="{12B04CDD-EFFA-4B37-A7BE-31BB0352462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667" name="Text Box 18">
          <a:extLst>
            <a:ext uri="{FF2B5EF4-FFF2-40B4-BE49-F238E27FC236}">
              <a16:creationId xmlns:a16="http://schemas.microsoft.com/office/drawing/2014/main" id="{813FC84A-3409-4BB1-BFA6-9C3508C10975}"/>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668" name="Text Box 19">
          <a:extLst>
            <a:ext uri="{FF2B5EF4-FFF2-40B4-BE49-F238E27FC236}">
              <a16:creationId xmlns:a16="http://schemas.microsoft.com/office/drawing/2014/main" id="{82D29FF4-4862-4301-BBD9-423AB15B983B}"/>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669" name="Text Box 15">
          <a:extLst>
            <a:ext uri="{FF2B5EF4-FFF2-40B4-BE49-F238E27FC236}">
              <a16:creationId xmlns:a16="http://schemas.microsoft.com/office/drawing/2014/main" id="{76CC1968-BF56-4D7E-A12E-C6CF104196FB}"/>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670" name="Text Box 16">
          <a:extLst>
            <a:ext uri="{FF2B5EF4-FFF2-40B4-BE49-F238E27FC236}">
              <a16:creationId xmlns:a16="http://schemas.microsoft.com/office/drawing/2014/main" id="{0281DB95-EAB0-4868-BFBC-B414F6E3A31F}"/>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671" name="Text Box 17">
          <a:extLst>
            <a:ext uri="{FF2B5EF4-FFF2-40B4-BE49-F238E27FC236}">
              <a16:creationId xmlns:a16="http://schemas.microsoft.com/office/drawing/2014/main" id="{E75ECFE3-89BE-4319-9BFD-7CA0C49DA89B}"/>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1672" name="Text Box 18">
          <a:extLst>
            <a:ext uri="{FF2B5EF4-FFF2-40B4-BE49-F238E27FC236}">
              <a16:creationId xmlns:a16="http://schemas.microsoft.com/office/drawing/2014/main" id="{87DE9FCA-B98D-4D56-8FE5-738C5327E9E5}"/>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1673" name="Text Box 15">
          <a:extLst>
            <a:ext uri="{FF2B5EF4-FFF2-40B4-BE49-F238E27FC236}">
              <a16:creationId xmlns:a16="http://schemas.microsoft.com/office/drawing/2014/main" id="{013088F4-8707-49A6-92D8-3E562369CF89}"/>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674" name="Text Box 16">
          <a:extLst>
            <a:ext uri="{FF2B5EF4-FFF2-40B4-BE49-F238E27FC236}">
              <a16:creationId xmlns:a16="http://schemas.microsoft.com/office/drawing/2014/main" id="{5D8CDBC2-9BF2-4D80-9D33-EB248060AEDF}"/>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675" name="Text Box 17">
          <a:extLst>
            <a:ext uri="{FF2B5EF4-FFF2-40B4-BE49-F238E27FC236}">
              <a16:creationId xmlns:a16="http://schemas.microsoft.com/office/drawing/2014/main" id="{86C2236A-CFD1-4967-AC71-4E6F52C355A1}"/>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676" name="Text Box 18">
          <a:extLst>
            <a:ext uri="{FF2B5EF4-FFF2-40B4-BE49-F238E27FC236}">
              <a16:creationId xmlns:a16="http://schemas.microsoft.com/office/drawing/2014/main" id="{13E0AECF-A70C-4C24-91B6-58C23A8F2C32}"/>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677" name="Text Box 19">
          <a:extLst>
            <a:ext uri="{FF2B5EF4-FFF2-40B4-BE49-F238E27FC236}">
              <a16:creationId xmlns:a16="http://schemas.microsoft.com/office/drawing/2014/main" id="{F8B9171D-DCEA-453B-9982-6AFFA196ECA2}"/>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678" name="Text Box 16">
          <a:extLst>
            <a:ext uri="{FF2B5EF4-FFF2-40B4-BE49-F238E27FC236}">
              <a16:creationId xmlns:a16="http://schemas.microsoft.com/office/drawing/2014/main" id="{D05EC9A4-0D74-4038-80D0-41AEF22DE895}"/>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679" name="Text Box 15">
          <a:extLst>
            <a:ext uri="{FF2B5EF4-FFF2-40B4-BE49-F238E27FC236}">
              <a16:creationId xmlns:a16="http://schemas.microsoft.com/office/drawing/2014/main" id="{38FA5DD3-C216-4BC6-A02D-4C0B4C7ACDD1}"/>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680" name="Text Box 15">
          <a:extLst>
            <a:ext uri="{FF2B5EF4-FFF2-40B4-BE49-F238E27FC236}">
              <a16:creationId xmlns:a16="http://schemas.microsoft.com/office/drawing/2014/main" id="{FD4EDE00-4106-4900-8357-50F27E7CC38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681" name="Text Box 15">
          <a:extLst>
            <a:ext uri="{FF2B5EF4-FFF2-40B4-BE49-F238E27FC236}">
              <a16:creationId xmlns:a16="http://schemas.microsoft.com/office/drawing/2014/main" id="{B4A63822-001C-490A-ACF4-17413C9D329B}"/>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682" name="Text Box 15">
          <a:extLst>
            <a:ext uri="{FF2B5EF4-FFF2-40B4-BE49-F238E27FC236}">
              <a16:creationId xmlns:a16="http://schemas.microsoft.com/office/drawing/2014/main" id="{A53732C6-FFDF-415C-9EC3-798537C1DB86}"/>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683" name="Text Box 15">
          <a:extLst>
            <a:ext uri="{FF2B5EF4-FFF2-40B4-BE49-F238E27FC236}">
              <a16:creationId xmlns:a16="http://schemas.microsoft.com/office/drawing/2014/main" id="{982FB21E-8003-4BA3-BFA8-CACA479E88D7}"/>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684" name="Text Box 15">
          <a:extLst>
            <a:ext uri="{FF2B5EF4-FFF2-40B4-BE49-F238E27FC236}">
              <a16:creationId xmlns:a16="http://schemas.microsoft.com/office/drawing/2014/main" id="{2BEA70C1-0D6C-4902-A35C-2E191E03FA2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685" name="Text Box 15">
          <a:extLst>
            <a:ext uri="{FF2B5EF4-FFF2-40B4-BE49-F238E27FC236}">
              <a16:creationId xmlns:a16="http://schemas.microsoft.com/office/drawing/2014/main" id="{6F53A9F9-A9ED-43EC-9075-BD87A9A7C68F}"/>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86" name="Text Box 16">
          <a:extLst>
            <a:ext uri="{FF2B5EF4-FFF2-40B4-BE49-F238E27FC236}">
              <a16:creationId xmlns:a16="http://schemas.microsoft.com/office/drawing/2014/main" id="{316D8C00-D65A-4621-AD32-6C54A1DEC17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87" name="Text Box 17">
          <a:extLst>
            <a:ext uri="{FF2B5EF4-FFF2-40B4-BE49-F238E27FC236}">
              <a16:creationId xmlns:a16="http://schemas.microsoft.com/office/drawing/2014/main" id="{1388E959-FAA0-4E85-9B6F-44DD594122F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88" name="Text Box 18">
          <a:extLst>
            <a:ext uri="{FF2B5EF4-FFF2-40B4-BE49-F238E27FC236}">
              <a16:creationId xmlns:a16="http://schemas.microsoft.com/office/drawing/2014/main" id="{76D4D2C9-DE73-48CC-B504-E5DB2D4BEEB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89" name="Text Box 19">
          <a:extLst>
            <a:ext uri="{FF2B5EF4-FFF2-40B4-BE49-F238E27FC236}">
              <a16:creationId xmlns:a16="http://schemas.microsoft.com/office/drawing/2014/main" id="{31CB0CFD-841C-464B-A2A0-975514A4FDC6}"/>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90" name="Text Box 16">
          <a:extLst>
            <a:ext uri="{FF2B5EF4-FFF2-40B4-BE49-F238E27FC236}">
              <a16:creationId xmlns:a16="http://schemas.microsoft.com/office/drawing/2014/main" id="{1C8831F4-54BC-4DC9-ABB0-414E297D005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91" name="Text Box 17">
          <a:extLst>
            <a:ext uri="{FF2B5EF4-FFF2-40B4-BE49-F238E27FC236}">
              <a16:creationId xmlns:a16="http://schemas.microsoft.com/office/drawing/2014/main" id="{CC864698-ADA6-455E-AA1B-B2B1E73B1E32}"/>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38</xdr:row>
      <xdr:rowOff>15875</xdr:rowOff>
    </xdr:from>
    <xdr:ext cx="95250" cy="171450"/>
    <xdr:sp macro="" textlink="">
      <xdr:nvSpPr>
        <xdr:cNvPr id="1692" name="Text Box 18">
          <a:extLst>
            <a:ext uri="{FF2B5EF4-FFF2-40B4-BE49-F238E27FC236}">
              <a16:creationId xmlns:a16="http://schemas.microsoft.com/office/drawing/2014/main" id="{99D4830E-019D-4CA2-A785-C699E6F928D5}"/>
            </a:ext>
          </a:extLst>
        </xdr:cNvPr>
        <xdr:cNvSpPr txBox="1">
          <a:spLocks noChangeArrowheads="1"/>
        </xdr:cNvSpPr>
      </xdr:nvSpPr>
      <xdr:spPr bwMode="auto">
        <a:xfrm>
          <a:off x="3305651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693" name="Text Box 15">
          <a:extLst>
            <a:ext uri="{FF2B5EF4-FFF2-40B4-BE49-F238E27FC236}">
              <a16:creationId xmlns:a16="http://schemas.microsoft.com/office/drawing/2014/main" id="{E7C9B54C-25D5-4C5A-AC2B-D21E62554016}"/>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694" name="Text Box 15">
          <a:extLst>
            <a:ext uri="{FF2B5EF4-FFF2-40B4-BE49-F238E27FC236}">
              <a16:creationId xmlns:a16="http://schemas.microsoft.com/office/drawing/2014/main" id="{8053B82F-1F8F-4481-B451-FB6AC90C5BAD}"/>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1695" name="Text Box 15">
          <a:extLst>
            <a:ext uri="{FF2B5EF4-FFF2-40B4-BE49-F238E27FC236}">
              <a16:creationId xmlns:a16="http://schemas.microsoft.com/office/drawing/2014/main" id="{0DA5F91F-F9CA-4FCF-A99A-161B7FFE787F}"/>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696" name="Text Box 15">
          <a:extLst>
            <a:ext uri="{FF2B5EF4-FFF2-40B4-BE49-F238E27FC236}">
              <a16:creationId xmlns:a16="http://schemas.microsoft.com/office/drawing/2014/main" id="{12806236-6660-4557-9FFA-5E122702F460}"/>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97" name="Text Box 16">
          <a:extLst>
            <a:ext uri="{FF2B5EF4-FFF2-40B4-BE49-F238E27FC236}">
              <a16:creationId xmlns:a16="http://schemas.microsoft.com/office/drawing/2014/main" id="{4786EBEA-DC57-4DFD-9268-C5E6D21A94E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98" name="Text Box 17">
          <a:extLst>
            <a:ext uri="{FF2B5EF4-FFF2-40B4-BE49-F238E27FC236}">
              <a16:creationId xmlns:a16="http://schemas.microsoft.com/office/drawing/2014/main" id="{6AD96B35-2847-4C29-A382-FE805BCD4DD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699" name="Text Box 18">
          <a:extLst>
            <a:ext uri="{FF2B5EF4-FFF2-40B4-BE49-F238E27FC236}">
              <a16:creationId xmlns:a16="http://schemas.microsoft.com/office/drawing/2014/main" id="{AA36E1DE-BE77-4375-8085-867E783B22DD}"/>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700" name="Text Box 19">
          <a:extLst>
            <a:ext uri="{FF2B5EF4-FFF2-40B4-BE49-F238E27FC236}">
              <a16:creationId xmlns:a16="http://schemas.microsoft.com/office/drawing/2014/main" id="{70784F88-0AA9-44BD-9136-B8781174CA8D}"/>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701" name="Text Box 16">
          <a:extLst>
            <a:ext uri="{FF2B5EF4-FFF2-40B4-BE49-F238E27FC236}">
              <a16:creationId xmlns:a16="http://schemas.microsoft.com/office/drawing/2014/main" id="{1F945524-3446-477D-8594-A8CA8398A40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702" name="Text Box 17">
          <a:extLst>
            <a:ext uri="{FF2B5EF4-FFF2-40B4-BE49-F238E27FC236}">
              <a16:creationId xmlns:a16="http://schemas.microsoft.com/office/drawing/2014/main" id="{D787E751-D8ED-4B9A-92F1-538EDCA37BB8}"/>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38</xdr:row>
      <xdr:rowOff>644525</xdr:rowOff>
    </xdr:from>
    <xdr:ext cx="95250" cy="171450"/>
    <xdr:sp macro="" textlink="">
      <xdr:nvSpPr>
        <xdr:cNvPr id="1703" name="Text Box 18">
          <a:extLst>
            <a:ext uri="{FF2B5EF4-FFF2-40B4-BE49-F238E27FC236}">
              <a16:creationId xmlns:a16="http://schemas.microsoft.com/office/drawing/2014/main" id="{D6CD9030-BE27-4088-8261-5A9F92940B10}"/>
            </a:ext>
          </a:extLst>
        </xdr:cNvPr>
        <xdr:cNvSpPr txBox="1">
          <a:spLocks noChangeArrowheads="1"/>
        </xdr:cNvSpPr>
      </xdr:nvSpPr>
      <xdr:spPr bwMode="auto">
        <a:xfrm>
          <a:off x="32926337" y="1842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04" name="Text Box 15">
          <a:extLst>
            <a:ext uri="{FF2B5EF4-FFF2-40B4-BE49-F238E27FC236}">
              <a16:creationId xmlns:a16="http://schemas.microsoft.com/office/drawing/2014/main" id="{75843CFD-781E-48C9-AEFC-1A9BE310914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1705" name="Text Box 15">
          <a:extLst>
            <a:ext uri="{FF2B5EF4-FFF2-40B4-BE49-F238E27FC236}">
              <a16:creationId xmlns:a16="http://schemas.microsoft.com/office/drawing/2014/main" id="{3F6E33D2-434E-4D7E-ABF5-C2A2748616D2}"/>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06" name="Text Box 16">
          <a:extLst>
            <a:ext uri="{FF2B5EF4-FFF2-40B4-BE49-F238E27FC236}">
              <a16:creationId xmlns:a16="http://schemas.microsoft.com/office/drawing/2014/main" id="{01354B63-1690-4BB2-830A-6FF837D62E0E}"/>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07" name="Text Box 17">
          <a:extLst>
            <a:ext uri="{FF2B5EF4-FFF2-40B4-BE49-F238E27FC236}">
              <a16:creationId xmlns:a16="http://schemas.microsoft.com/office/drawing/2014/main" id="{DF4F8A4C-9128-446C-8B8E-EAD980D08F9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08" name="Text Box 18">
          <a:extLst>
            <a:ext uri="{FF2B5EF4-FFF2-40B4-BE49-F238E27FC236}">
              <a16:creationId xmlns:a16="http://schemas.microsoft.com/office/drawing/2014/main" id="{A8B1B3BE-999A-46F0-AA2B-53CD144FB775}"/>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09" name="Text Box 19">
          <a:extLst>
            <a:ext uri="{FF2B5EF4-FFF2-40B4-BE49-F238E27FC236}">
              <a16:creationId xmlns:a16="http://schemas.microsoft.com/office/drawing/2014/main" id="{8081C40B-72AC-45AC-A3F8-E49478126E3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10" name="Text Box 16">
          <a:extLst>
            <a:ext uri="{FF2B5EF4-FFF2-40B4-BE49-F238E27FC236}">
              <a16:creationId xmlns:a16="http://schemas.microsoft.com/office/drawing/2014/main" id="{EE5B1481-B6AD-46ED-AC84-9E35FABA0BA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11" name="Text Box 17">
          <a:extLst>
            <a:ext uri="{FF2B5EF4-FFF2-40B4-BE49-F238E27FC236}">
              <a16:creationId xmlns:a16="http://schemas.microsoft.com/office/drawing/2014/main" id="{78CDA3B7-0E57-4EC7-AD89-E8F6A436480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1712" name="Text Box 18">
          <a:extLst>
            <a:ext uri="{FF2B5EF4-FFF2-40B4-BE49-F238E27FC236}">
              <a16:creationId xmlns:a16="http://schemas.microsoft.com/office/drawing/2014/main" id="{E11AEFD1-5DCF-4364-BC5C-C90BEE632167}"/>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13" name="Text Box 15">
          <a:extLst>
            <a:ext uri="{FF2B5EF4-FFF2-40B4-BE49-F238E27FC236}">
              <a16:creationId xmlns:a16="http://schemas.microsoft.com/office/drawing/2014/main" id="{5CB1948F-B5F4-4A52-B258-E6D22A464D26}"/>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14" name="Text Box 15">
          <a:extLst>
            <a:ext uri="{FF2B5EF4-FFF2-40B4-BE49-F238E27FC236}">
              <a16:creationId xmlns:a16="http://schemas.microsoft.com/office/drawing/2014/main" id="{7759639C-9E7B-42DE-B5C1-D0790AB3F4F7}"/>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1715" name="Text Box 15">
          <a:extLst>
            <a:ext uri="{FF2B5EF4-FFF2-40B4-BE49-F238E27FC236}">
              <a16:creationId xmlns:a16="http://schemas.microsoft.com/office/drawing/2014/main" id="{56DBF9D8-5584-4F62-9E02-BB33B4ABE953}"/>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16" name="Text Box 15">
          <a:extLst>
            <a:ext uri="{FF2B5EF4-FFF2-40B4-BE49-F238E27FC236}">
              <a16:creationId xmlns:a16="http://schemas.microsoft.com/office/drawing/2014/main" id="{236CE66E-2DC3-4C58-AC48-CE02AED01F74}"/>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17" name="Text Box 16">
          <a:extLst>
            <a:ext uri="{FF2B5EF4-FFF2-40B4-BE49-F238E27FC236}">
              <a16:creationId xmlns:a16="http://schemas.microsoft.com/office/drawing/2014/main" id="{E3E80B43-5ACE-40F0-B8F7-AF90D5818FE3}"/>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18" name="Text Box 17">
          <a:extLst>
            <a:ext uri="{FF2B5EF4-FFF2-40B4-BE49-F238E27FC236}">
              <a16:creationId xmlns:a16="http://schemas.microsoft.com/office/drawing/2014/main" id="{FDDFBE45-F2C9-419B-BFA9-3A3B8B2B57B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19" name="Text Box 18">
          <a:extLst>
            <a:ext uri="{FF2B5EF4-FFF2-40B4-BE49-F238E27FC236}">
              <a16:creationId xmlns:a16="http://schemas.microsoft.com/office/drawing/2014/main" id="{67D7AE8B-43B3-48F7-B214-C2AA08D2438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20" name="Text Box 19">
          <a:extLst>
            <a:ext uri="{FF2B5EF4-FFF2-40B4-BE49-F238E27FC236}">
              <a16:creationId xmlns:a16="http://schemas.microsoft.com/office/drawing/2014/main" id="{8D378B6A-027B-44EB-B471-149A80A7C3A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21" name="Text Box 16">
          <a:extLst>
            <a:ext uri="{FF2B5EF4-FFF2-40B4-BE49-F238E27FC236}">
              <a16:creationId xmlns:a16="http://schemas.microsoft.com/office/drawing/2014/main" id="{6F4227E9-B3CC-47C4-836A-966B6F3E7F7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722" name="Text Box 17">
          <a:extLst>
            <a:ext uri="{FF2B5EF4-FFF2-40B4-BE49-F238E27FC236}">
              <a16:creationId xmlns:a16="http://schemas.microsoft.com/office/drawing/2014/main" id="{FF339465-ED6D-479D-9FE6-95D05931CEF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1723" name="Text Box 18">
          <a:extLst>
            <a:ext uri="{FF2B5EF4-FFF2-40B4-BE49-F238E27FC236}">
              <a16:creationId xmlns:a16="http://schemas.microsoft.com/office/drawing/2014/main" id="{752B6907-E384-4C51-8618-05EA48B54C52}"/>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24" name="Text Box 15">
          <a:extLst>
            <a:ext uri="{FF2B5EF4-FFF2-40B4-BE49-F238E27FC236}">
              <a16:creationId xmlns:a16="http://schemas.microsoft.com/office/drawing/2014/main" id="{30CF35CB-A035-4D4E-9DDD-A2DCF6C0825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1725" name="Text Box 15">
          <a:extLst>
            <a:ext uri="{FF2B5EF4-FFF2-40B4-BE49-F238E27FC236}">
              <a16:creationId xmlns:a16="http://schemas.microsoft.com/office/drawing/2014/main" id="{BB752464-1EB6-4750-92C1-115581617799}"/>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26" name="Text Box 16">
          <a:extLst>
            <a:ext uri="{FF2B5EF4-FFF2-40B4-BE49-F238E27FC236}">
              <a16:creationId xmlns:a16="http://schemas.microsoft.com/office/drawing/2014/main" id="{B7E7D76A-2B7C-4990-BC36-F70046B27F14}"/>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27" name="Text Box 17">
          <a:extLst>
            <a:ext uri="{FF2B5EF4-FFF2-40B4-BE49-F238E27FC236}">
              <a16:creationId xmlns:a16="http://schemas.microsoft.com/office/drawing/2014/main" id="{DA5D6BB7-03B2-492C-A9D8-39C578D78CC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28" name="Text Box 18">
          <a:extLst>
            <a:ext uri="{FF2B5EF4-FFF2-40B4-BE49-F238E27FC236}">
              <a16:creationId xmlns:a16="http://schemas.microsoft.com/office/drawing/2014/main" id="{36DE5167-1E25-457D-9D24-333F60C8871C}"/>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29" name="Text Box 19">
          <a:extLst>
            <a:ext uri="{FF2B5EF4-FFF2-40B4-BE49-F238E27FC236}">
              <a16:creationId xmlns:a16="http://schemas.microsoft.com/office/drawing/2014/main" id="{AF8C0BF5-BDD2-4CE0-B5F3-D4EC804A899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30" name="Text Box 16">
          <a:extLst>
            <a:ext uri="{FF2B5EF4-FFF2-40B4-BE49-F238E27FC236}">
              <a16:creationId xmlns:a16="http://schemas.microsoft.com/office/drawing/2014/main" id="{AFC49E22-C68A-413E-BE59-5492891D56D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31" name="Text Box 17">
          <a:extLst>
            <a:ext uri="{FF2B5EF4-FFF2-40B4-BE49-F238E27FC236}">
              <a16:creationId xmlns:a16="http://schemas.microsoft.com/office/drawing/2014/main" id="{AE0449B8-CC27-4667-9504-70273D1BBD44}"/>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1732" name="Text Box 18">
          <a:extLst>
            <a:ext uri="{FF2B5EF4-FFF2-40B4-BE49-F238E27FC236}">
              <a16:creationId xmlns:a16="http://schemas.microsoft.com/office/drawing/2014/main" id="{B01B6DD3-1205-4D68-BC59-3702B20DCF97}"/>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33" name="Text Box 15">
          <a:extLst>
            <a:ext uri="{FF2B5EF4-FFF2-40B4-BE49-F238E27FC236}">
              <a16:creationId xmlns:a16="http://schemas.microsoft.com/office/drawing/2014/main" id="{9CC2468C-98A1-4C75-8BC3-CC8E8E1535C8}"/>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734" name="Text Box 15">
          <a:extLst>
            <a:ext uri="{FF2B5EF4-FFF2-40B4-BE49-F238E27FC236}">
              <a16:creationId xmlns:a16="http://schemas.microsoft.com/office/drawing/2014/main" id="{C6C63389-01F5-46FF-B0D7-00FB498CD104}"/>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1735" name="Text Box 15">
          <a:extLst>
            <a:ext uri="{FF2B5EF4-FFF2-40B4-BE49-F238E27FC236}">
              <a16:creationId xmlns:a16="http://schemas.microsoft.com/office/drawing/2014/main" id="{CF50A1EB-DA30-491A-B321-9F170253391D}"/>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36" name="Text Box 15">
          <a:extLst>
            <a:ext uri="{FF2B5EF4-FFF2-40B4-BE49-F238E27FC236}">
              <a16:creationId xmlns:a16="http://schemas.microsoft.com/office/drawing/2014/main" id="{0CE50FE9-EFD1-407B-811C-73F049D1BD07}"/>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37" name="Text Box 16">
          <a:extLst>
            <a:ext uri="{FF2B5EF4-FFF2-40B4-BE49-F238E27FC236}">
              <a16:creationId xmlns:a16="http://schemas.microsoft.com/office/drawing/2014/main" id="{DD65B7FF-F654-4EE6-A047-071D2B6CCA4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38" name="Text Box 17">
          <a:extLst>
            <a:ext uri="{FF2B5EF4-FFF2-40B4-BE49-F238E27FC236}">
              <a16:creationId xmlns:a16="http://schemas.microsoft.com/office/drawing/2014/main" id="{49151C4F-AAB6-4120-B9DC-D3C64FF0436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39" name="Text Box 18">
          <a:extLst>
            <a:ext uri="{FF2B5EF4-FFF2-40B4-BE49-F238E27FC236}">
              <a16:creationId xmlns:a16="http://schemas.microsoft.com/office/drawing/2014/main" id="{D2534B4E-0781-4189-A05A-F36D0AFF615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40" name="Text Box 19">
          <a:extLst>
            <a:ext uri="{FF2B5EF4-FFF2-40B4-BE49-F238E27FC236}">
              <a16:creationId xmlns:a16="http://schemas.microsoft.com/office/drawing/2014/main" id="{DFED2DD3-8F1D-46F5-8A45-88E15B20BB13}"/>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41" name="Text Box 16">
          <a:extLst>
            <a:ext uri="{FF2B5EF4-FFF2-40B4-BE49-F238E27FC236}">
              <a16:creationId xmlns:a16="http://schemas.microsoft.com/office/drawing/2014/main" id="{0585F3E7-429A-4EF1-824A-9A8E7CA35AEF}"/>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742" name="Text Box 17">
          <a:extLst>
            <a:ext uri="{FF2B5EF4-FFF2-40B4-BE49-F238E27FC236}">
              <a16:creationId xmlns:a16="http://schemas.microsoft.com/office/drawing/2014/main" id="{C62C86AC-0C5C-4779-8194-259FAD2A0C77}"/>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1743" name="Text Box 18">
          <a:extLst>
            <a:ext uri="{FF2B5EF4-FFF2-40B4-BE49-F238E27FC236}">
              <a16:creationId xmlns:a16="http://schemas.microsoft.com/office/drawing/2014/main" id="{6C78664F-FEE5-475C-BC8D-C5F1168ECC34}"/>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744" name="Text Box 15">
          <a:extLst>
            <a:ext uri="{FF2B5EF4-FFF2-40B4-BE49-F238E27FC236}">
              <a16:creationId xmlns:a16="http://schemas.microsoft.com/office/drawing/2014/main" id="{767F04F6-BB9D-46A2-9949-EB6400103215}"/>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1745" name="Text Box 15">
          <a:extLst>
            <a:ext uri="{FF2B5EF4-FFF2-40B4-BE49-F238E27FC236}">
              <a16:creationId xmlns:a16="http://schemas.microsoft.com/office/drawing/2014/main" id="{872BBFAC-76A7-488F-9995-C0BBF5BE2B82}"/>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46" name="Text Box 16">
          <a:extLst>
            <a:ext uri="{FF2B5EF4-FFF2-40B4-BE49-F238E27FC236}">
              <a16:creationId xmlns:a16="http://schemas.microsoft.com/office/drawing/2014/main" id="{B31DF78C-A62D-4FBE-A0E7-48D34F183A5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47" name="Text Box 17">
          <a:extLst>
            <a:ext uri="{FF2B5EF4-FFF2-40B4-BE49-F238E27FC236}">
              <a16:creationId xmlns:a16="http://schemas.microsoft.com/office/drawing/2014/main" id="{F2165EF9-A19D-4663-97C5-FAE1FB8C2832}"/>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48" name="Text Box 18">
          <a:extLst>
            <a:ext uri="{FF2B5EF4-FFF2-40B4-BE49-F238E27FC236}">
              <a16:creationId xmlns:a16="http://schemas.microsoft.com/office/drawing/2014/main" id="{B4E15AD2-9407-4801-9039-9A16C72CF1C7}"/>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49" name="Text Box 19">
          <a:extLst>
            <a:ext uri="{FF2B5EF4-FFF2-40B4-BE49-F238E27FC236}">
              <a16:creationId xmlns:a16="http://schemas.microsoft.com/office/drawing/2014/main" id="{F6E28A9B-2509-4B5B-AD1B-F0AEA3C2BDC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50" name="Text Box 16">
          <a:extLst>
            <a:ext uri="{FF2B5EF4-FFF2-40B4-BE49-F238E27FC236}">
              <a16:creationId xmlns:a16="http://schemas.microsoft.com/office/drawing/2014/main" id="{73357D2F-E69E-4ADA-B8A2-E0AF39C6B1F6}"/>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51" name="Text Box 17">
          <a:extLst>
            <a:ext uri="{FF2B5EF4-FFF2-40B4-BE49-F238E27FC236}">
              <a16:creationId xmlns:a16="http://schemas.microsoft.com/office/drawing/2014/main" id="{110B9913-0B16-44CD-B5DF-8B852D9D737A}"/>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38</xdr:row>
      <xdr:rowOff>15875</xdr:rowOff>
    </xdr:from>
    <xdr:ext cx="95250" cy="171450"/>
    <xdr:sp macro="" textlink="">
      <xdr:nvSpPr>
        <xdr:cNvPr id="1752" name="Text Box 18">
          <a:extLst>
            <a:ext uri="{FF2B5EF4-FFF2-40B4-BE49-F238E27FC236}">
              <a16:creationId xmlns:a16="http://schemas.microsoft.com/office/drawing/2014/main" id="{9FBE8ED8-7C89-4529-8577-0F44087252FF}"/>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36</xdr:row>
      <xdr:rowOff>533400</xdr:rowOff>
    </xdr:from>
    <xdr:ext cx="95250" cy="442269"/>
    <xdr:sp macro="" textlink="">
      <xdr:nvSpPr>
        <xdr:cNvPr id="1753" name="Text Box 15">
          <a:extLst>
            <a:ext uri="{FF2B5EF4-FFF2-40B4-BE49-F238E27FC236}">
              <a16:creationId xmlns:a16="http://schemas.microsoft.com/office/drawing/2014/main" id="{1811D564-BE4F-4A28-9584-D56567F7BECE}"/>
            </a:ext>
          </a:extLst>
        </xdr:cNvPr>
        <xdr:cNvSpPr txBox="1">
          <a:spLocks noChangeArrowheads="1"/>
        </xdr:cNvSpPr>
      </xdr:nvSpPr>
      <xdr:spPr bwMode="auto">
        <a:xfrm>
          <a:off x="35388550" y="17424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754" name="Text Box 15">
          <a:extLst>
            <a:ext uri="{FF2B5EF4-FFF2-40B4-BE49-F238E27FC236}">
              <a16:creationId xmlns:a16="http://schemas.microsoft.com/office/drawing/2014/main" id="{55DDA0D9-97AA-49F3-9937-E1BD1F4931D4}"/>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213632"/>
    <xdr:sp macro="" textlink="">
      <xdr:nvSpPr>
        <xdr:cNvPr id="1755" name="Text Box 15">
          <a:extLst>
            <a:ext uri="{FF2B5EF4-FFF2-40B4-BE49-F238E27FC236}">
              <a16:creationId xmlns:a16="http://schemas.microsoft.com/office/drawing/2014/main" id="{A7AD9D9F-C7FA-4E79-8655-540C7DDB908F}"/>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504825</xdr:rowOff>
    </xdr:from>
    <xdr:ext cx="95250" cy="442269"/>
    <xdr:sp macro="" textlink="">
      <xdr:nvSpPr>
        <xdr:cNvPr id="1756" name="Text Box 15">
          <a:extLst>
            <a:ext uri="{FF2B5EF4-FFF2-40B4-BE49-F238E27FC236}">
              <a16:creationId xmlns:a16="http://schemas.microsoft.com/office/drawing/2014/main" id="{61AABEC5-3A54-44E1-A167-BFBCF217D7CE}"/>
            </a:ext>
          </a:extLst>
        </xdr:cNvPr>
        <xdr:cNvSpPr txBox="1">
          <a:spLocks noChangeArrowheads="1"/>
        </xdr:cNvSpPr>
      </xdr:nvSpPr>
      <xdr:spPr bwMode="auto">
        <a:xfrm>
          <a:off x="3538537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57" name="Text Box 16">
          <a:extLst>
            <a:ext uri="{FF2B5EF4-FFF2-40B4-BE49-F238E27FC236}">
              <a16:creationId xmlns:a16="http://schemas.microsoft.com/office/drawing/2014/main" id="{388FE9CE-1E50-40F0-B8FB-FC466AA923A1}"/>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58" name="Text Box 17">
          <a:extLst>
            <a:ext uri="{FF2B5EF4-FFF2-40B4-BE49-F238E27FC236}">
              <a16:creationId xmlns:a16="http://schemas.microsoft.com/office/drawing/2014/main" id="{41C876C0-9F54-43B7-A749-8A99712E5C8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59" name="Text Box 18">
          <a:extLst>
            <a:ext uri="{FF2B5EF4-FFF2-40B4-BE49-F238E27FC236}">
              <a16:creationId xmlns:a16="http://schemas.microsoft.com/office/drawing/2014/main" id="{2C1D35AB-88C6-4959-A770-07DFB889BA92}"/>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60" name="Text Box 19">
          <a:extLst>
            <a:ext uri="{FF2B5EF4-FFF2-40B4-BE49-F238E27FC236}">
              <a16:creationId xmlns:a16="http://schemas.microsoft.com/office/drawing/2014/main" id="{882561A9-8332-4411-895A-011B0256F97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61" name="Text Box 16">
          <a:extLst>
            <a:ext uri="{FF2B5EF4-FFF2-40B4-BE49-F238E27FC236}">
              <a16:creationId xmlns:a16="http://schemas.microsoft.com/office/drawing/2014/main" id="{EEC47949-F4D7-4AE5-BA3B-3E5E190F2973}"/>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1762" name="Text Box 17">
          <a:extLst>
            <a:ext uri="{FF2B5EF4-FFF2-40B4-BE49-F238E27FC236}">
              <a16:creationId xmlns:a16="http://schemas.microsoft.com/office/drawing/2014/main" id="{06859356-96B2-4819-929F-FC4B98EED86E}"/>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38</xdr:row>
      <xdr:rowOff>15875</xdr:rowOff>
    </xdr:from>
    <xdr:ext cx="95250" cy="171450"/>
    <xdr:sp macro="" textlink="">
      <xdr:nvSpPr>
        <xdr:cNvPr id="1763" name="Text Box 18">
          <a:extLst>
            <a:ext uri="{FF2B5EF4-FFF2-40B4-BE49-F238E27FC236}">
              <a16:creationId xmlns:a16="http://schemas.microsoft.com/office/drawing/2014/main" id="{4B0D2BC5-E9D5-4F59-83C9-027CD9F167C8}"/>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764" name="Text Box 15">
          <a:extLst>
            <a:ext uri="{FF2B5EF4-FFF2-40B4-BE49-F238E27FC236}">
              <a16:creationId xmlns:a16="http://schemas.microsoft.com/office/drawing/2014/main" id="{9C6941DF-FE08-4BE5-8A73-2DE01A3A57CA}"/>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213632"/>
    <xdr:sp macro="" textlink="">
      <xdr:nvSpPr>
        <xdr:cNvPr id="1765" name="Text Box 15">
          <a:extLst>
            <a:ext uri="{FF2B5EF4-FFF2-40B4-BE49-F238E27FC236}">
              <a16:creationId xmlns:a16="http://schemas.microsoft.com/office/drawing/2014/main" id="{B7AEEDF9-2886-46B6-ACDB-93CBDC1D0FD8}"/>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766" name="Text Box 15">
          <a:extLst>
            <a:ext uri="{FF2B5EF4-FFF2-40B4-BE49-F238E27FC236}">
              <a16:creationId xmlns:a16="http://schemas.microsoft.com/office/drawing/2014/main" id="{5022D6BC-C9F9-4922-B8E8-C5841BD30E9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767" name="Text Box 15">
          <a:extLst>
            <a:ext uri="{FF2B5EF4-FFF2-40B4-BE49-F238E27FC236}">
              <a16:creationId xmlns:a16="http://schemas.microsoft.com/office/drawing/2014/main" id="{4553FDE8-F2B5-471F-A259-AA2D52E70C8D}"/>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768" name="Text Box 15">
          <a:extLst>
            <a:ext uri="{FF2B5EF4-FFF2-40B4-BE49-F238E27FC236}">
              <a16:creationId xmlns:a16="http://schemas.microsoft.com/office/drawing/2014/main" id="{673449AC-7C61-465B-8B41-730BEBC0E94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769" name="Text Box 15">
          <a:extLst>
            <a:ext uri="{FF2B5EF4-FFF2-40B4-BE49-F238E27FC236}">
              <a16:creationId xmlns:a16="http://schemas.microsoft.com/office/drawing/2014/main" id="{51DDC796-8C07-49FA-85FD-D8845BDA5675}"/>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770" name="Text Box 15">
          <a:extLst>
            <a:ext uri="{FF2B5EF4-FFF2-40B4-BE49-F238E27FC236}">
              <a16:creationId xmlns:a16="http://schemas.microsoft.com/office/drawing/2014/main" id="{7A11FED8-627D-4014-9091-5836B9B710CE}"/>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1771" name="Text Box 15">
          <a:extLst>
            <a:ext uri="{FF2B5EF4-FFF2-40B4-BE49-F238E27FC236}">
              <a16:creationId xmlns:a16="http://schemas.microsoft.com/office/drawing/2014/main" id="{45DBCC82-7434-4D0A-9722-775FF545E6D5}"/>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772" name="Text Box 15">
          <a:extLst>
            <a:ext uri="{FF2B5EF4-FFF2-40B4-BE49-F238E27FC236}">
              <a16:creationId xmlns:a16="http://schemas.microsoft.com/office/drawing/2014/main" id="{95453799-B74A-41F8-AEDB-419A22FAADCD}"/>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1773" name="Text Box 15">
          <a:extLst>
            <a:ext uri="{FF2B5EF4-FFF2-40B4-BE49-F238E27FC236}">
              <a16:creationId xmlns:a16="http://schemas.microsoft.com/office/drawing/2014/main" id="{D55A4161-C6B1-4451-999E-15762AC024D1}"/>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774" name="Text Box 15">
          <a:extLst>
            <a:ext uri="{FF2B5EF4-FFF2-40B4-BE49-F238E27FC236}">
              <a16:creationId xmlns:a16="http://schemas.microsoft.com/office/drawing/2014/main" id="{527B261A-DE38-43E9-AD62-DE0D25C072B7}"/>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775" name="Text Box 15">
          <a:extLst>
            <a:ext uri="{FF2B5EF4-FFF2-40B4-BE49-F238E27FC236}">
              <a16:creationId xmlns:a16="http://schemas.microsoft.com/office/drawing/2014/main" id="{420997DE-10DF-40AF-9845-A42C594DA21A}"/>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776" name="Text Box 15">
          <a:extLst>
            <a:ext uri="{FF2B5EF4-FFF2-40B4-BE49-F238E27FC236}">
              <a16:creationId xmlns:a16="http://schemas.microsoft.com/office/drawing/2014/main" id="{87434834-1BD5-46CA-823B-77D5825BB1B7}"/>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77" name="Text Box 15">
          <a:extLst>
            <a:ext uri="{FF2B5EF4-FFF2-40B4-BE49-F238E27FC236}">
              <a16:creationId xmlns:a16="http://schemas.microsoft.com/office/drawing/2014/main" id="{345BDD26-C2FB-4046-8361-E6A92FEBA239}"/>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78" name="Text Box 15">
          <a:extLst>
            <a:ext uri="{FF2B5EF4-FFF2-40B4-BE49-F238E27FC236}">
              <a16:creationId xmlns:a16="http://schemas.microsoft.com/office/drawing/2014/main" id="{B75B6CFF-AF20-4F0C-B50F-D9AA472C00C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779" name="Text Box 15">
          <a:extLst>
            <a:ext uri="{FF2B5EF4-FFF2-40B4-BE49-F238E27FC236}">
              <a16:creationId xmlns:a16="http://schemas.microsoft.com/office/drawing/2014/main" id="{2F9C69E7-6159-4746-8F93-7D2491C0B91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780" name="Text Box 15">
          <a:extLst>
            <a:ext uri="{FF2B5EF4-FFF2-40B4-BE49-F238E27FC236}">
              <a16:creationId xmlns:a16="http://schemas.microsoft.com/office/drawing/2014/main" id="{761B86FB-2331-4ACE-A762-C51AA7CADE60}"/>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81" name="Text Box 15">
          <a:extLst>
            <a:ext uri="{FF2B5EF4-FFF2-40B4-BE49-F238E27FC236}">
              <a16:creationId xmlns:a16="http://schemas.microsoft.com/office/drawing/2014/main" id="{3A8C2AA0-5784-490C-92FC-C703D7A62A0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82" name="Text Box 15">
          <a:extLst>
            <a:ext uri="{FF2B5EF4-FFF2-40B4-BE49-F238E27FC236}">
              <a16:creationId xmlns:a16="http://schemas.microsoft.com/office/drawing/2014/main" id="{6D0EBC19-80FA-4186-9067-1A6F1C116CFF}"/>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83" name="Text Box 15">
          <a:extLst>
            <a:ext uri="{FF2B5EF4-FFF2-40B4-BE49-F238E27FC236}">
              <a16:creationId xmlns:a16="http://schemas.microsoft.com/office/drawing/2014/main" id="{DB1917BA-B0A5-431F-995D-DDE27AFBB25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84" name="Text Box 15">
          <a:extLst>
            <a:ext uri="{FF2B5EF4-FFF2-40B4-BE49-F238E27FC236}">
              <a16:creationId xmlns:a16="http://schemas.microsoft.com/office/drawing/2014/main" id="{BBEAF53F-926F-4D6D-94D3-C40373B35468}"/>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85" name="Text Box 15">
          <a:extLst>
            <a:ext uri="{FF2B5EF4-FFF2-40B4-BE49-F238E27FC236}">
              <a16:creationId xmlns:a16="http://schemas.microsoft.com/office/drawing/2014/main" id="{1742AF35-CD56-4CC9-9CEA-26D8118E7366}"/>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86" name="Text Box 15">
          <a:extLst>
            <a:ext uri="{FF2B5EF4-FFF2-40B4-BE49-F238E27FC236}">
              <a16:creationId xmlns:a16="http://schemas.microsoft.com/office/drawing/2014/main" id="{614C1D12-5729-44FF-BA69-9282D20E689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787" name="Text Box 15">
          <a:extLst>
            <a:ext uri="{FF2B5EF4-FFF2-40B4-BE49-F238E27FC236}">
              <a16:creationId xmlns:a16="http://schemas.microsoft.com/office/drawing/2014/main" id="{D2B4E9AB-D987-459B-8071-02CF7E34945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88" name="Text Box 15">
          <a:extLst>
            <a:ext uri="{FF2B5EF4-FFF2-40B4-BE49-F238E27FC236}">
              <a16:creationId xmlns:a16="http://schemas.microsoft.com/office/drawing/2014/main" id="{B5A950C2-C12D-4197-9D71-14A66AC2FCC8}"/>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89" name="Text Box 15">
          <a:extLst>
            <a:ext uri="{FF2B5EF4-FFF2-40B4-BE49-F238E27FC236}">
              <a16:creationId xmlns:a16="http://schemas.microsoft.com/office/drawing/2014/main" id="{A6140C84-FB0F-40EE-9014-61C4B586257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0" name="Text Box 15">
          <a:extLst>
            <a:ext uri="{FF2B5EF4-FFF2-40B4-BE49-F238E27FC236}">
              <a16:creationId xmlns:a16="http://schemas.microsoft.com/office/drawing/2014/main" id="{D119B05D-1F37-4852-AE06-A630CBE9C64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1" name="Text Box 15">
          <a:extLst>
            <a:ext uri="{FF2B5EF4-FFF2-40B4-BE49-F238E27FC236}">
              <a16:creationId xmlns:a16="http://schemas.microsoft.com/office/drawing/2014/main" id="{24265438-5A1E-4945-8CDD-3E1AA1DA6A5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2" name="Text Box 15">
          <a:extLst>
            <a:ext uri="{FF2B5EF4-FFF2-40B4-BE49-F238E27FC236}">
              <a16:creationId xmlns:a16="http://schemas.microsoft.com/office/drawing/2014/main" id="{F8032868-B867-4096-8C8A-21CF581A012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3" name="Text Box 15">
          <a:extLst>
            <a:ext uri="{FF2B5EF4-FFF2-40B4-BE49-F238E27FC236}">
              <a16:creationId xmlns:a16="http://schemas.microsoft.com/office/drawing/2014/main" id="{4375FA81-8B51-4C72-A938-AB8A98FC7CBD}"/>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4" name="Text Box 15">
          <a:extLst>
            <a:ext uri="{FF2B5EF4-FFF2-40B4-BE49-F238E27FC236}">
              <a16:creationId xmlns:a16="http://schemas.microsoft.com/office/drawing/2014/main" id="{87B94740-9EE8-4DC4-8543-B0AE9904405E}"/>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5" name="Text Box 15">
          <a:extLst>
            <a:ext uri="{FF2B5EF4-FFF2-40B4-BE49-F238E27FC236}">
              <a16:creationId xmlns:a16="http://schemas.microsoft.com/office/drawing/2014/main" id="{0145A1CC-3609-4C3D-B7CC-CE88CD0EC776}"/>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796" name="Text Box 15">
          <a:extLst>
            <a:ext uri="{FF2B5EF4-FFF2-40B4-BE49-F238E27FC236}">
              <a16:creationId xmlns:a16="http://schemas.microsoft.com/office/drawing/2014/main" id="{6A60F7FA-C2D1-42B0-B0C6-0545FAE578F0}"/>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797" name="Text Box 15">
          <a:extLst>
            <a:ext uri="{FF2B5EF4-FFF2-40B4-BE49-F238E27FC236}">
              <a16:creationId xmlns:a16="http://schemas.microsoft.com/office/drawing/2014/main" id="{1DB3DCC5-661D-4359-8CF5-6140B6C037E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8" name="Text Box 15">
          <a:extLst>
            <a:ext uri="{FF2B5EF4-FFF2-40B4-BE49-F238E27FC236}">
              <a16:creationId xmlns:a16="http://schemas.microsoft.com/office/drawing/2014/main" id="{32D731A5-4654-4B8B-A060-A4CE1F3BED3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799" name="Text Box 15">
          <a:extLst>
            <a:ext uri="{FF2B5EF4-FFF2-40B4-BE49-F238E27FC236}">
              <a16:creationId xmlns:a16="http://schemas.microsoft.com/office/drawing/2014/main" id="{8BD5ADE3-F6C3-445A-AAF6-2E280573D10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800" name="Text Box 15">
          <a:extLst>
            <a:ext uri="{FF2B5EF4-FFF2-40B4-BE49-F238E27FC236}">
              <a16:creationId xmlns:a16="http://schemas.microsoft.com/office/drawing/2014/main" id="{70E873B3-93F9-402C-B6AC-5AC2663894FF}"/>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801" name="Text Box 15">
          <a:extLst>
            <a:ext uri="{FF2B5EF4-FFF2-40B4-BE49-F238E27FC236}">
              <a16:creationId xmlns:a16="http://schemas.microsoft.com/office/drawing/2014/main" id="{4BF36383-4902-440B-96DA-ABE50A2BD5F7}"/>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802" name="Text Box 15">
          <a:extLst>
            <a:ext uri="{FF2B5EF4-FFF2-40B4-BE49-F238E27FC236}">
              <a16:creationId xmlns:a16="http://schemas.microsoft.com/office/drawing/2014/main" id="{445C7460-C3BE-4602-A143-0C80008E3D21}"/>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803" name="Text Box 15">
          <a:extLst>
            <a:ext uri="{FF2B5EF4-FFF2-40B4-BE49-F238E27FC236}">
              <a16:creationId xmlns:a16="http://schemas.microsoft.com/office/drawing/2014/main" id="{361573EC-59E2-43A0-AB1F-33D0B0C609C8}"/>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804" name="Text Box 15">
          <a:extLst>
            <a:ext uri="{FF2B5EF4-FFF2-40B4-BE49-F238E27FC236}">
              <a16:creationId xmlns:a16="http://schemas.microsoft.com/office/drawing/2014/main" id="{87286082-EF76-40B9-B38A-0634E5D83606}"/>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805" name="Text Box 15">
          <a:extLst>
            <a:ext uri="{FF2B5EF4-FFF2-40B4-BE49-F238E27FC236}">
              <a16:creationId xmlns:a16="http://schemas.microsoft.com/office/drawing/2014/main" id="{AABBF968-0912-4AC8-A1F8-3478BE17144C}"/>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806" name="Text Box 15">
          <a:extLst>
            <a:ext uri="{FF2B5EF4-FFF2-40B4-BE49-F238E27FC236}">
              <a16:creationId xmlns:a16="http://schemas.microsoft.com/office/drawing/2014/main" id="{658F8663-4194-4077-A6D5-F2E7BF409F5C}"/>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37</xdr:row>
      <xdr:rowOff>1171575</xdr:rowOff>
    </xdr:from>
    <xdr:ext cx="95250" cy="442269"/>
    <xdr:sp macro="" textlink="">
      <xdr:nvSpPr>
        <xdr:cNvPr id="1807" name="Text Box 15">
          <a:extLst>
            <a:ext uri="{FF2B5EF4-FFF2-40B4-BE49-F238E27FC236}">
              <a16:creationId xmlns:a16="http://schemas.microsoft.com/office/drawing/2014/main" id="{1CD08AA1-F48D-4700-A36D-75CE2FBF506D}"/>
            </a:ext>
          </a:extLst>
        </xdr:cNvPr>
        <xdr:cNvSpPr txBox="1">
          <a:spLocks noChangeArrowheads="1"/>
        </xdr:cNvSpPr>
      </xdr:nvSpPr>
      <xdr:spPr bwMode="auto">
        <a:xfrm>
          <a:off x="351567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37</xdr:row>
      <xdr:rowOff>771525</xdr:rowOff>
    </xdr:from>
    <xdr:ext cx="95250" cy="442269"/>
    <xdr:sp macro="" textlink="">
      <xdr:nvSpPr>
        <xdr:cNvPr id="1808" name="Text Box 15">
          <a:extLst>
            <a:ext uri="{FF2B5EF4-FFF2-40B4-BE49-F238E27FC236}">
              <a16:creationId xmlns:a16="http://schemas.microsoft.com/office/drawing/2014/main" id="{E7867868-1859-4FC8-A704-CE4A534BE40E}"/>
            </a:ext>
          </a:extLst>
        </xdr:cNvPr>
        <xdr:cNvSpPr txBox="1">
          <a:spLocks noChangeArrowheads="1"/>
        </xdr:cNvSpPr>
      </xdr:nvSpPr>
      <xdr:spPr bwMode="auto">
        <a:xfrm>
          <a:off x="353091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809" name="Text Box 15">
          <a:extLst>
            <a:ext uri="{FF2B5EF4-FFF2-40B4-BE49-F238E27FC236}">
              <a16:creationId xmlns:a16="http://schemas.microsoft.com/office/drawing/2014/main" id="{D045C735-439A-49DA-848C-28E6A91039D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810" name="Text Box 15">
          <a:extLst>
            <a:ext uri="{FF2B5EF4-FFF2-40B4-BE49-F238E27FC236}">
              <a16:creationId xmlns:a16="http://schemas.microsoft.com/office/drawing/2014/main" id="{2741BFF6-A602-4562-8F4C-3A3E26664924}"/>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811" name="Text Box 15">
          <a:extLst>
            <a:ext uri="{FF2B5EF4-FFF2-40B4-BE49-F238E27FC236}">
              <a16:creationId xmlns:a16="http://schemas.microsoft.com/office/drawing/2014/main" id="{241520BF-973B-469A-99C3-BE689C0994E8}"/>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812" name="Text Box 15">
          <a:extLst>
            <a:ext uri="{FF2B5EF4-FFF2-40B4-BE49-F238E27FC236}">
              <a16:creationId xmlns:a16="http://schemas.microsoft.com/office/drawing/2014/main" id="{59F58A82-D979-41E9-AE78-BBE18C0EAF90}"/>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813" name="Text Box 15">
          <a:extLst>
            <a:ext uri="{FF2B5EF4-FFF2-40B4-BE49-F238E27FC236}">
              <a16:creationId xmlns:a16="http://schemas.microsoft.com/office/drawing/2014/main" id="{AC6EF248-EA5A-441A-BFB6-26CE59E29FB4}"/>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814" name="Text Box 15">
          <a:extLst>
            <a:ext uri="{FF2B5EF4-FFF2-40B4-BE49-F238E27FC236}">
              <a16:creationId xmlns:a16="http://schemas.microsoft.com/office/drawing/2014/main" id="{8FD7ECCD-8C54-45BF-8339-9CB044BCBA25}"/>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815" name="Text Box 15">
          <a:extLst>
            <a:ext uri="{FF2B5EF4-FFF2-40B4-BE49-F238E27FC236}">
              <a16:creationId xmlns:a16="http://schemas.microsoft.com/office/drawing/2014/main" id="{B347FBBA-A61C-4973-A471-226026CA76B6}"/>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816" name="Text Box 15">
          <a:extLst>
            <a:ext uri="{FF2B5EF4-FFF2-40B4-BE49-F238E27FC236}">
              <a16:creationId xmlns:a16="http://schemas.microsoft.com/office/drawing/2014/main" id="{642D8F7F-E2FF-43E6-AB98-023C542A4220}"/>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817" name="Text Box 15">
          <a:extLst>
            <a:ext uri="{FF2B5EF4-FFF2-40B4-BE49-F238E27FC236}">
              <a16:creationId xmlns:a16="http://schemas.microsoft.com/office/drawing/2014/main" id="{D8C18034-77D4-42A2-9694-16ACB0FCB16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818" name="Text Box 15">
          <a:extLst>
            <a:ext uri="{FF2B5EF4-FFF2-40B4-BE49-F238E27FC236}">
              <a16:creationId xmlns:a16="http://schemas.microsoft.com/office/drawing/2014/main" id="{940E4F9E-A8EF-444C-98CB-27FD8883A830}"/>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819" name="Text Box 15">
          <a:extLst>
            <a:ext uri="{FF2B5EF4-FFF2-40B4-BE49-F238E27FC236}">
              <a16:creationId xmlns:a16="http://schemas.microsoft.com/office/drawing/2014/main" id="{332E02FA-E957-428B-9879-DFA82ED7AA65}"/>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820" name="Text Box 15">
          <a:extLst>
            <a:ext uri="{FF2B5EF4-FFF2-40B4-BE49-F238E27FC236}">
              <a16:creationId xmlns:a16="http://schemas.microsoft.com/office/drawing/2014/main" id="{5DB27391-D9FA-47B9-A922-49FF194D81E0}"/>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21" name="Text Box 15">
          <a:extLst>
            <a:ext uri="{FF2B5EF4-FFF2-40B4-BE49-F238E27FC236}">
              <a16:creationId xmlns:a16="http://schemas.microsoft.com/office/drawing/2014/main" id="{04EEC3EE-A27F-4F72-B27B-44049B016E79}"/>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22" name="Text Box 15">
          <a:extLst>
            <a:ext uri="{FF2B5EF4-FFF2-40B4-BE49-F238E27FC236}">
              <a16:creationId xmlns:a16="http://schemas.microsoft.com/office/drawing/2014/main" id="{1E0CA707-E360-4F33-931B-C8DFB823A5B0}"/>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23" name="Text Box 15">
          <a:extLst>
            <a:ext uri="{FF2B5EF4-FFF2-40B4-BE49-F238E27FC236}">
              <a16:creationId xmlns:a16="http://schemas.microsoft.com/office/drawing/2014/main" id="{9C7015C4-8F5E-4B1D-A078-9999A6D23C70}"/>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24" name="Text Box 15">
          <a:extLst>
            <a:ext uri="{FF2B5EF4-FFF2-40B4-BE49-F238E27FC236}">
              <a16:creationId xmlns:a16="http://schemas.microsoft.com/office/drawing/2014/main" id="{55B9CBB6-B2F9-4933-9B02-77D570E24EEB}"/>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5" name="Text Box 16">
          <a:extLst>
            <a:ext uri="{FF2B5EF4-FFF2-40B4-BE49-F238E27FC236}">
              <a16:creationId xmlns:a16="http://schemas.microsoft.com/office/drawing/2014/main" id="{A934D4B7-53B1-4F99-B9E9-5DEDDD37E4D9}"/>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6" name="Text Box 17">
          <a:extLst>
            <a:ext uri="{FF2B5EF4-FFF2-40B4-BE49-F238E27FC236}">
              <a16:creationId xmlns:a16="http://schemas.microsoft.com/office/drawing/2014/main" id="{EB04515E-FA96-4ECB-9145-62DDB082024A}"/>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7" name="Text Box 18">
          <a:extLst>
            <a:ext uri="{FF2B5EF4-FFF2-40B4-BE49-F238E27FC236}">
              <a16:creationId xmlns:a16="http://schemas.microsoft.com/office/drawing/2014/main" id="{BB5887C3-BEA4-47E7-99B4-26C5B72B48F3}"/>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8" name="Text Box 19">
          <a:extLst>
            <a:ext uri="{FF2B5EF4-FFF2-40B4-BE49-F238E27FC236}">
              <a16:creationId xmlns:a16="http://schemas.microsoft.com/office/drawing/2014/main" id="{0D75D3E2-EA9D-4CD7-809A-A4C8836B06E8}"/>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9" name="Text Box 16">
          <a:extLst>
            <a:ext uri="{FF2B5EF4-FFF2-40B4-BE49-F238E27FC236}">
              <a16:creationId xmlns:a16="http://schemas.microsoft.com/office/drawing/2014/main" id="{366F4B14-1C94-4F43-A588-5CBCBF7F76AD}"/>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30" name="Text Box 17">
          <a:extLst>
            <a:ext uri="{FF2B5EF4-FFF2-40B4-BE49-F238E27FC236}">
              <a16:creationId xmlns:a16="http://schemas.microsoft.com/office/drawing/2014/main" id="{E148F4CB-E054-461B-806C-A3E5EEC80182}"/>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23</xdr:row>
      <xdr:rowOff>15875</xdr:rowOff>
    </xdr:from>
    <xdr:ext cx="95250" cy="171450"/>
    <xdr:sp macro="" textlink="">
      <xdr:nvSpPr>
        <xdr:cNvPr id="1831" name="Text Box 18">
          <a:extLst>
            <a:ext uri="{FF2B5EF4-FFF2-40B4-BE49-F238E27FC236}">
              <a16:creationId xmlns:a16="http://schemas.microsoft.com/office/drawing/2014/main" id="{9125ACCB-A27E-44C1-ADC2-D465BC664770}"/>
            </a:ext>
          </a:extLst>
        </xdr:cNvPr>
        <xdr:cNvSpPr txBox="1">
          <a:spLocks noChangeArrowheads="1"/>
        </xdr:cNvSpPr>
      </xdr:nvSpPr>
      <xdr:spPr bwMode="auto">
        <a:xfrm>
          <a:off x="33062069"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2" name="Text Box 16">
          <a:extLst>
            <a:ext uri="{FF2B5EF4-FFF2-40B4-BE49-F238E27FC236}">
              <a16:creationId xmlns:a16="http://schemas.microsoft.com/office/drawing/2014/main" id="{2E197EA3-3FA3-4D0D-8C1C-64A1AE99FB6A}"/>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3" name="Text Box 17">
          <a:extLst>
            <a:ext uri="{FF2B5EF4-FFF2-40B4-BE49-F238E27FC236}">
              <a16:creationId xmlns:a16="http://schemas.microsoft.com/office/drawing/2014/main" id="{625932A9-902C-4E63-9AEB-C7FD4C53444F}"/>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4" name="Text Box 18">
          <a:extLst>
            <a:ext uri="{FF2B5EF4-FFF2-40B4-BE49-F238E27FC236}">
              <a16:creationId xmlns:a16="http://schemas.microsoft.com/office/drawing/2014/main" id="{E7B7FAFC-26A3-4AD6-B15F-2013B21F808A}"/>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5" name="Text Box 19">
          <a:extLst>
            <a:ext uri="{FF2B5EF4-FFF2-40B4-BE49-F238E27FC236}">
              <a16:creationId xmlns:a16="http://schemas.microsoft.com/office/drawing/2014/main" id="{AB463FC9-A055-42FE-832D-8E57661473D8}"/>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6" name="Text Box 16">
          <a:extLst>
            <a:ext uri="{FF2B5EF4-FFF2-40B4-BE49-F238E27FC236}">
              <a16:creationId xmlns:a16="http://schemas.microsoft.com/office/drawing/2014/main" id="{C61D17E1-87BB-493D-9D64-D6F5DE706D00}"/>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37" name="Text Box 15">
          <a:extLst>
            <a:ext uri="{FF2B5EF4-FFF2-40B4-BE49-F238E27FC236}">
              <a16:creationId xmlns:a16="http://schemas.microsoft.com/office/drawing/2014/main" id="{59856621-3461-49F6-B637-C139B0300610}"/>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38" name="Text Box 15">
          <a:extLst>
            <a:ext uri="{FF2B5EF4-FFF2-40B4-BE49-F238E27FC236}">
              <a16:creationId xmlns:a16="http://schemas.microsoft.com/office/drawing/2014/main" id="{8D9E6588-5B97-4359-8F49-AA2143E84102}"/>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9" name="Text Box 16">
          <a:extLst>
            <a:ext uri="{FF2B5EF4-FFF2-40B4-BE49-F238E27FC236}">
              <a16:creationId xmlns:a16="http://schemas.microsoft.com/office/drawing/2014/main" id="{9985CA57-00FB-4E61-A41D-C179E0CC92D1}"/>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0" name="Text Box 17">
          <a:extLst>
            <a:ext uri="{FF2B5EF4-FFF2-40B4-BE49-F238E27FC236}">
              <a16:creationId xmlns:a16="http://schemas.microsoft.com/office/drawing/2014/main" id="{864BFBEF-887A-420F-AFD6-41F15267D5C1}"/>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1" name="Text Box 18">
          <a:extLst>
            <a:ext uri="{FF2B5EF4-FFF2-40B4-BE49-F238E27FC236}">
              <a16:creationId xmlns:a16="http://schemas.microsoft.com/office/drawing/2014/main" id="{4F6098D8-265F-4EAB-8937-A83D431C7D79}"/>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2" name="Text Box 19">
          <a:extLst>
            <a:ext uri="{FF2B5EF4-FFF2-40B4-BE49-F238E27FC236}">
              <a16:creationId xmlns:a16="http://schemas.microsoft.com/office/drawing/2014/main" id="{17E69244-B7FD-46D8-BD7B-2D2D8E395645}"/>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3" name="Text Box 16">
          <a:extLst>
            <a:ext uri="{FF2B5EF4-FFF2-40B4-BE49-F238E27FC236}">
              <a16:creationId xmlns:a16="http://schemas.microsoft.com/office/drawing/2014/main" id="{37CDEB2C-A2B5-422F-8004-3117DB7080F5}"/>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4" name="Text Box 17">
          <a:extLst>
            <a:ext uri="{FF2B5EF4-FFF2-40B4-BE49-F238E27FC236}">
              <a16:creationId xmlns:a16="http://schemas.microsoft.com/office/drawing/2014/main" id="{B6F9C3EF-8055-40C9-878B-1A2E2D9495A4}"/>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23</xdr:row>
      <xdr:rowOff>15875</xdr:rowOff>
    </xdr:from>
    <xdr:ext cx="95250" cy="171450"/>
    <xdr:sp macro="" textlink="">
      <xdr:nvSpPr>
        <xdr:cNvPr id="1845" name="Text Box 18">
          <a:extLst>
            <a:ext uri="{FF2B5EF4-FFF2-40B4-BE49-F238E27FC236}">
              <a16:creationId xmlns:a16="http://schemas.microsoft.com/office/drawing/2014/main" id="{E6DFC311-E5F8-416B-A6E0-EDD05FFA5152}"/>
            </a:ext>
          </a:extLst>
        </xdr:cNvPr>
        <xdr:cNvSpPr txBox="1">
          <a:spLocks noChangeArrowheads="1"/>
        </xdr:cNvSpPr>
      </xdr:nvSpPr>
      <xdr:spPr bwMode="auto">
        <a:xfrm>
          <a:off x="35358387"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46" name="Text Box 15">
          <a:extLst>
            <a:ext uri="{FF2B5EF4-FFF2-40B4-BE49-F238E27FC236}">
              <a16:creationId xmlns:a16="http://schemas.microsoft.com/office/drawing/2014/main" id="{7AAA463F-4E61-4A58-9EBA-54869ACCF6C1}"/>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47" name="Text Box 15">
          <a:extLst>
            <a:ext uri="{FF2B5EF4-FFF2-40B4-BE49-F238E27FC236}">
              <a16:creationId xmlns:a16="http://schemas.microsoft.com/office/drawing/2014/main" id="{9A4BC2DB-8286-4BBB-8FB9-BC481BC554E8}"/>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48" name="Text Box 15">
          <a:extLst>
            <a:ext uri="{FF2B5EF4-FFF2-40B4-BE49-F238E27FC236}">
              <a16:creationId xmlns:a16="http://schemas.microsoft.com/office/drawing/2014/main" id="{EDC07524-5DC2-4CC0-B827-73712A9F24FC}"/>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49" name="Text Box 15">
          <a:extLst>
            <a:ext uri="{FF2B5EF4-FFF2-40B4-BE49-F238E27FC236}">
              <a16:creationId xmlns:a16="http://schemas.microsoft.com/office/drawing/2014/main" id="{7A758741-E3B3-4CFA-8699-7B17CD4736F3}"/>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50" name="Text Box 15">
          <a:extLst>
            <a:ext uri="{FF2B5EF4-FFF2-40B4-BE49-F238E27FC236}">
              <a16:creationId xmlns:a16="http://schemas.microsoft.com/office/drawing/2014/main" id="{1FA379CB-413F-4C2B-8A6A-0EE3CBB65661}"/>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51" name="Text Box 15">
          <a:extLst>
            <a:ext uri="{FF2B5EF4-FFF2-40B4-BE49-F238E27FC236}">
              <a16:creationId xmlns:a16="http://schemas.microsoft.com/office/drawing/2014/main" id="{59052555-E910-4F79-A49E-E66DF365AC2A}"/>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52" name="Text Box 15">
          <a:extLst>
            <a:ext uri="{FF2B5EF4-FFF2-40B4-BE49-F238E27FC236}">
              <a16:creationId xmlns:a16="http://schemas.microsoft.com/office/drawing/2014/main" id="{937F7C06-C561-4B4C-8A79-6365F38FAF2C}"/>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53" name="Text Box 15">
          <a:extLst>
            <a:ext uri="{FF2B5EF4-FFF2-40B4-BE49-F238E27FC236}">
              <a16:creationId xmlns:a16="http://schemas.microsoft.com/office/drawing/2014/main" id="{0286CEC7-2F6A-43A4-9827-2D6698BDC370}"/>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54" name="Text Box 15">
          <a:extLst>
            <a:ext uri="{FF2B5EF4-FFF2-40B4-BE49-F238E27FC236}">
              <a16:creationId xmlns:a16="http://schemas.microsoft.com/office/drawing/2014/main" id="{D9FF4E84-438C-4085-972C-0671C734A3A0}"/>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55" name="Text Box 15">
          <a:extLst>
            <a:ext uri="{FF2B5EF4-FFF2-40B4-BE49-F238E27FC236}">
              <a16:creationId xmlns:a16="http://schemas.microsoft.com/office/drawing/2014/main" id="{36ACB88A-5FF0-4585-89C7-8E24F8616F26}"/>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56" name="Text Box 15">
          <a:extLst>
            <a:ext uri="{FF2B5EF4-FFF2-40B4-BE49-F238E27FC236}">
              <a16:creationId xmlns:a16="http://schemas.microsoft.com/office/drawing/2014/main" id="{639B5237-F467-4386-BD57-6858A1B536EF}"/>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57" name="Text Box 15">
          <a:extLst>
            <a:ext uri="{FF2B5EF4-FFF2-40B4-BE49-F238E27FC236}">
              <a16:creationId xmlns:a16="http://schemas.microsoft.com/office/drawing/2014/main" id="{03D3C9F5-3236-460C-A80F-AF541DC305F6}"/>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58" name="Text Box 15">
          <a:extLst>
            <a:ext uri="{FF2B5EF4-FFF2-40B4-BE49-F238E27FC236}">
              <a16:creationId xmlns:a16="http://schemas.microsoft.com/office/drawing/2014/main" id="{283C45E8-0AD0-419B-9F16-3C9B29A34B65}"/>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59" name="Text Box 15">
          <a:extLst>
            <a:ext uri="{FF2B5EF4-FFF2-40B4-BE49-F238E27FC236}">
              <a16:creationId xmlns:a16="http://schemas.microsoft.com/office/drawing/2014/main" id="{D13945AD-DE0A-4199-B7E5-6859F9DA65DE}"/>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0" name="Text Box 16">
          <a:extLst>
            <a:ext uri="{FF2B5EF4-FFF2-40B4-BE49-F238E27FC236}">
              <a16:creationId xmlns:a16="http://schemas.microsoft.com/office/drawing/2014/main" id="{F7A43ABC-CDA2-4B14-8F9F-8071BCB762EF}"/>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1" name="Text Box 17">
          <a:extLst>
            <a:ext uri="{FF2B5EF4-FFF2-40B4-BE49-F238E27FC236}">
              <a16:creationId xmlns:a16="http://schemas.microsoft.com/office/drawing/2014/main" id="{84BAF20B-1FC0-4037-96AD-DF8F8BA0AA1C}"/>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2" name="Text Box 18">
          <a:extLst>
            <a:ext uri="{FF2B5EF4-FFF2-40B4-BE49-F238E27FC236}">
              <a16:creationId xmlns:a16="http://schemas.microsoft.com/office/drawing/2014/main" id="{410EB69A-609E-4F20-A7E3-07D4F14E57E6}"/>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3" name="Text Box 19">
          <a:extLst>
            <a:ext uri="{FF2B5EF4-FFF2-40B4-BE49-F238E27FC236}">
              <a16:creationId xmlns:a16="http://schemas.microsoft.com/office/drawing/2014/main" id="{E627D364-B7BC-42A8-93B5-79BE013EC97A}"/>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4" name="Text Box 16">
          <a:extLst>
            <a:ext uri="{FF2B5EF4-FFF2-40B4-BE49-F238E27FC236}">
              <a16:creationId xmlns:a16="http://schemas.microsoft.com/office/drawing/2014/main" id="{A02F1355-F4AA-4793-B314-5290D9930DB2}"/>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5" name="Text Box 17">
          <a:extLst>
            <a:ext uri="{FF2B5EF4-FFF2-40B4-BE49-F238E27FC236}">
              <a16:creationId xmlns:a16="http://schemas.microsoft.com/office/drawing/2014/main" id="{F5E88B53-ED38-4388-8A0A-B10C9D7D4D52}"/>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22</xdr:row>
      <xdr:rowOff>15875</xdr:rowOff>
    </xdr:from>
    <xdr:ext cx="95250" cy="171450"/>
    <xdr:sp macro="" textlink="">
      <xdr:nvSpPr>
        <xdr:cNvPr id="1866" name="Text Box 18">
          <a:extLst>
            <a:ext uri="{FF2B5EF4-FFF2-40B4-BE49-F238E27FC236}">
              <a16:creationId xmlns:a16="http://schemas.microsoft.com/office/drawing/2014/main" id="{748FDD65-2F42-43E9-A32C-8B0F6033B0A2}"/>
            </a:ext>
          </a:extLst>
        </xdr:cNvPr>
        <xdr:cNvSpPr txBox="1">
          <a:spLocks noChangeArrowheads="1"/>
        </xdr:cNvSpPr>
      </xdr:nvSpPr>
      <xdr:spPr bwMode="auto">
        <a:xfrm>
          <a:off x="33062069" y="9915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67" name="Text Box 16">
          <a:extLst>
            <a:ext uri="{FF2B5EF4-FFF2-40B4-BE49-F238E27FC236}">
              <a16:creationId xmlns:a16="http://schemas.microsoft.com/office/drawing/2014/main" id="{B7C064CA-AD14-4AD1-AA3C-6D185B93C05D}"/>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68" name="Text Box 17">
          <a:extLst>
            <a:ext uri="{FF2B5EF4-FFF2-40B4-BE49-F238E27FC236}">
              <a16:creationId xmlns:a16="http://schemas.microsoft.com/office/drawing/2014/main" id="{AA2B2D07-B3C1-498E-B398-B47F626F3092}"/>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69" name="Text Box 18">
          <a:extLst>
            <a:ext uri="{FF2B5EF4-FFF2-40B4-BE49-F238E27FC236}">
              <a16:creationId xmlns:a16="http://schemas.microsoft.com/office/drawing/2014/main" id="{5366DD62-2A87-4ED9-8848-52F521C5C2CC}"/>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0" name="Text Box 19">
          <a:extLst>
            <a:ext uri="{FF2B5EF4-FFF2-40B4-BE49-F238E27FC236}">
              <a16:creationId xmlns:a16="http://schemas.microsoft.com/office/drawing/2014/main" id="{98648F43-7291-475B-8D6F-8D456F97F0E7}"/>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1" name="Text Box 16">
          <a:extLst>
            <a:ext uri="{FF2B5EF4-FFF2-40B4-BE49-F238E27FC236}">
              <a16:creationId xmlns:a16="http://schemas.microsoft.com/office/drawing/2014/main" id="{3289F67F-F71B-4A02-9D97-D31A4DA1F22D}"/>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72" name="Text Box 15">
          <a:extLst>
            <a:ext uri="{FF2B5EF4-FFF2-40B4-BE49-F238E27FC236}">
              <a16:creationId xmlns:a16="http://schemas.microsoft.com/office/drawing/2014/main" id="{9448E61D-C49E-4551-82F9-18E370476020}"/>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73" name="Text Box 15">
          <a:extLst>
            <a:ext uri="{FF2B5EF4-FFF2-40B4-BE49-F238E27FC236}">
              <a16:creationId xmlns:a16="http://schemas.microsoft.com/office/drawing/2014/main" id="{117C7777-0515-40CD-9252-DB6A7CAF21CF}"/>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4" name="Text Box 16">
          <a:extLst>
            <a:ext uri="{FF2B5EF4-FFF2-40B4-BE49-F238E27FC236}">
              <a16:creationId xmlns:a16="http://schemas.microsoft.com/office/drawing/2014/main" id="{C91ABB2D-307A-4BA9-A207-927D64BE9443}"/>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5" name="Text Box 17">
          <a:extLst>
            <a:ext uri="{FF2B5EF4-FFF2-40B4-BE49-F238E27FC236}">
              <a16:creationId xmlns:a16="http://schemas.microsoft.com/office/drawing/2014/main" id="{ACA84D69-2079-4EF2-8500-4FA42CD53948}"/>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6" name="Text Box 18">
          <a:extLst>
            <a:ext uri="{FF2B5EF4-FFF2-40B4-BE49-F238E27FC236}">
              <a16:creationId xmlns:a16="http://schemas.microsoft.com/office/drawing/2014/main" id="{0F6523B5-6A39-4BE3-8138-2E6FFECC1765}"/>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7" name="Text Box 19">
          <a:extLst>
            <a:ext uri="{FF2B5EF4-FFF2-40B4-BE49-F238E27FC236}">
              <a16:creationId xmlns:a16="http://schemas.microsoft.com/office/drawing/2014/main" id="{3909FBBA-453E-4618-832F-3B7AB5401C8D}"/>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8" name="Text Box 16">
          <a:extLst>
            <a:ext uri="{FF2B5EF4-FFF2-40B4-BE49-F238E27FC236}">
              <a16:creationId xmlns:a16="http://schemas.microsoft.com/office/drawing/2014/main" id="{EB7783FD-3111-4241-AD19-3E329FBB47E3}"/>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9" name="Text Box 17">
          <a:extLst>
            <a:ext uri="{FF2B5EF4-FFF2-40B4-BE49-F238E27FC236}">
              <a16:creationId xmlns:a16="http://schemas.microsoft.com/office/drawing/2014/main" id="{55531B61-F306-42B9-B643-C0850ADE2988}"/>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22</xdr:row>
      <xdr:rowOff>15875</xdr:rowOff>
    </xdr:from>
    <xdr:ext cx="95250" cy="171450"/>
    <xdr:sp macro="" textlink="">
      <xdr:nvSpPr>
        <xdr:cNvPr id="1880" name="Text Box 18">
          <a:extLst>
            <a:ext uri="{FF2B5EF4-FFF2-40B4-BE49-F238E27FC236}">
              <a16:creationId xmlns:a16="http://schemas.microsoft.com/office/drawing/2014/main" id="{6673DBDD-F7C8-4DD8-AEEF-BB3C134ACFC4}"/>
            </a:ext>
          </a:extLst>
        </xdr:cNvPr>
        <xdr:cNvSpPr txBox="1">
          <a:spLocks noChangeArrowheads="1"/>
        </xdr:cNvSpPr>
      </xdr:nvSpPr>
      <xdr:spPr bwMode="auto">
        <a:xfrm>
          <a:off x="35358387" y="9915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81" name="Text Box 15">
          <a:extLst>
            <a:ext uri="{FF2B5EF4-FFF2-40B4-BE49-F238E27FC236}">
              <a16:creationId xmlns:a16="http://schemas.microsoft.com/office/drawing/2014/main" id="{6A7BD43B-943C-4739-8F53-782DAC5A9445}"/>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82" name="Text Box 15">
          <a:extLst>
            <a:ext uri="{FF2B5EF4-FFF2-40B4-BE49-F238E27FC236}">
              <a16:creationId xmlns:a16="http://schemas.microsoft.com/office/drawing/2014/main" id="{BC94A26B-07AF-4A79-BDCA-CC1F11C1F658}"/>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83" name="Text Box 15">
          <a:extLst>
            <a:ext uri="{FF2B5EF4-FFF2-40B4-BE49-F238E27FC236}">
              <a16:creationId xmlns:a16="http://schemas.microsoft.com/office/drawing/2014/main" id="{939E776A-64CF-4130-95DF-3BEF6CF8A9C2}"/>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84" name="Text Box 15">
          <a:extLst>
            <a:ext uri="{FF2B5EF4-FFF2-40B4-BE49-F238E27FC236}">
              <a16:creationId xmlns:a16="http://schemas.microsoft.com/office/drawing/2014/main" id="{7D691DD4-A97D-493B-9FDC-D4DAC4BFAE56}"/>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85" name="Text Box 15">
          <a:extLst>
            <a:ext uri="{FF2B5EF4-FFF2-40B4-BE49-F238E27FC236}">
              <a16:creationId xmlns:a16="http://schemas.microsoft.com/office/drawing/2014/main" id="{46402366-3153-417F-A972-FF7804565EF2}"/>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86" name="Text Box 15">
          <a:extLst>
            <a:ext uri="{FF2B5EF4-FFF2-40B4-BE49-F238E27FC236}">
              <a16:creationId xmlns:a16="http://schemas.microsoft.com/office/drawing/2014/main" id="{14F7DD83-C929-484C-BE0B-BEC4636A300C}"/>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87" name="Text Box 15">
          <a:extLst>
            <a:ext uri="{FF2B5EF4-FFF2-40B4-BE49-F238E27FC236}">
              <a16:creationId xmlns:a16="http://schemas.microsoft.com/office/drawing/2014/main" id="{5094C871-C720-41B2-BD20-0941B3EFA00E}"/>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88" name="Text Box 15">
          <a:extLst>
            <a:ext uri="{FF2B5EF4-FFF2-40B4-BE49-F238E27FC236}">
              <a16:creationId xmlns:a16="http://schemas.microsoft.com/office/drawing/2014/main" id="{4D617B00-572D-4140-BD6A-578377096BB0}"/>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89" name="Text Box 15">
          <a:extLst>
            <a:ext uri="{FF2B5EF4-FFF2-40B4-BE49-F238E27FC236}">
              <a16:creationId xmlns:a16="http://schemas.microsoft.com/office/drawing/2014/main" id="{AB171D76-1A01-47F4-ABF4-CEEC23C05A8D}"/>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90" name="Text Box 15">
          <a:extLst>
            <a:ext uri="{FF2B5EF4-FFF2-40B4-BE49-F238E27FC236}">
              <a16:creationId xmlns:a16="http://schemas.microsoft.com/office/drawing/2014/main" id="{4DA84A31-D5EB-49E4-8747-E8779AA39AFA}"/>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91" name="Text Box 15">
          <a:extLst>
            <a:ext uri="{FF2B5EF4-FFF2-40B4-BE49-F238E27FC236}">
              <a16:creationId xmlns:a16="http://schemas.microsoft.com/office/drawing/2014/main" id="{BEAA850B-62B6-4A54-A0AD-8D006F1F12B5}"/>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92" name="Text Box 15">
          <a:extLst>
            <a:ext uri="{FF2B5EF4-FFF2-40B4-BE49-F238E27FC236}">
              <a16:creationId xmlns:a16="http://schemas.microsoft.com/office/drawing/2014/main" id="{2F0988F6-3780-453F-889E-EE9562EB5B4F}"/>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93" name="Text Box 15">
          <a:extLst>
            <a:ext uri="{FF2B5EF4-FFF2-40B4-BE49-F238E27FC236}">
              <a16:creationId xmlns:a16="http://schemas.microsoft.com/office/drawing/2014/main" id="{6B964BAD-E4B7-4665-8931-2C089B75AAD0}"/>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94" name="Text Box 15">
          <a:extLst>
            <a:ext uri="{FF2B5EF4-FFF2-40B4-BE49-F238E27FC236}">
              <a16:creationId xmlns:a16="http://schemas.microsoft.com/office/drawing/2014/main" id="{894084E8-D2C2-4101-BFDF-D32C8EF1FAA1}"/>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5" name="Text Box 16">
          <a:extLst>
            <a:ext uri="{FF2B5EF4-FFF2-40B4-BE49-F238E27FC236}">
              <a16:creationId xmlns:a16="http://schemas.microsoft.com/office/drawing/2014/main" id="{B6E4797F-5FCE-4AA9-B556-D79DFF69EE31}"/>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6" name="Text Box 17">
          <a:extLst>
            <a:ext uri="{FF2B5EF4-FFF2-40B4-BE49-F238E27FC236}">
              <a16:creationId xmlns:a16="http://schemas.microsoft.com/office/drawing/2014/main" id="{4308DFE8-18FB-43FC-B0C5-FC4AAA8523F3}"/>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7" name="Text Box 18">
          <a:extLst>
            <a:ext uri="{FF2B5EF4-FFF2-40B4-BE49-F238E27FC236}">
              <a16:creationId xmlns:a16="http://schemas.microsoft.com/office/drawing/2014/main" id="{7A21D526-7D26-4C05-9F97-77AA59E36920}"/>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8" name="Text Box 19">
          <a:extLst>
            <a:ext uri="{FF2B5EF4-FFF2-40B4-BE49-F238E27FC236}">
              <a16:creationId xmlns:a16="http://schemas.microsoft.com/office/drawing/2014/main" id="{B421B261-F6B8-4002-A696-1005BFB15303}"/>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9" name="Text Box 16">
          <a:extLst>
            <a:ext uri="{FF2B5EF4-FFF2-40B4-BE49-F238E27FC236}">
              <a16:creationId xmlns:a16="http://schemas.microsoft.com/office/drawing/2014/main" id="{07A84B82-0639-41AF-A7DE-568DB30CC9EF}"/>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900" name="Text Box 17">
          <a:extLst>
            <a:ext uri="{FF2B5EF4-FFF2-40B4-BE49-F238E27FC236}">
              <a16:creationId xmlns:a16="http://schemas.microsoft.com/office/drawing/2014/main" id="{31FDDF81-61BF-4F6F-875A-A1B7774FF3AA}"/>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21</xdr:row>
      <xdr:rowOff>15875</xdr:rowOff>
    </xdr:from>
    <xdr:ext cx="95250" cy="171450"/>
    <xdr:sp macro="" textlink="">
      <xdr:nvSpPr>
        <xdr:cNvPr id="1901" name="Text Box 18">
          <a:extLst>
            <a:ext uri="{FF2B5EF4-FFF2-40B4-BE49-F238E27FC236}">
              <a16:creationId xmlns:a16="http://schemas.microsoft.com/office/drawing/2014/main" id="{E78800C0-89C6-4328-9B7E-48D3EEE90F23}"/>
            </a:ext>
          </a:extLst>
        </xdr:cNvPr>
        <xdr:cNvSpPr txBox="1">
          <a:spLocks noChangeArrowheads="1"/>
        </xdr:cNvSpPr>
      </xdr:nvSpPr>
      <xdr:spPr bwMode="auto">
        <a:xfrm>
          <a:off x="33062069" y="941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2" name="Text Box 16">
          <a:extLst>
            <a:ext uri="{FF2B5EF4-FFF2-40B4-BE49-F238E27FC236}">
              <a16:creationId xmlns:a16="http://schemas.microsoft.com/office/drawing/2014/main" id="{7D154B81-7588-4816-8B93-37D078DF5D95}"/>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3" name="Text Box 17">
          <a:extLst>
            <a:ext uri="{FF2B5EF4-FFF2-40B4-BE49-F238E27FC236}">
              <a16:creationId xmlns:a16="http://schemas.microsoft.com/office/drawing/2014/main" id="{F9D7DD5D-E2BA-4FB8-848B-070244E9DCAE}"/>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4" name="Text Box 18">
          <a:extLst>
            <a:ext uri="{FF2B5EF4-FFF2-40B4-BE49-F238E27FC236}">
              <a16:creationId xmlns:a16="http://schemas.microsoft.com/office/drawing/2014/main" id="{900CE199-B6EC-407A-91F0-41998C4F38A6}"/>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5" name="Text Box 19">
          <a:extLst>
            <a:ext uri="{FF2B5EF4-FFF2-40B4-BE49-F238E27FC236}">
              <a16:creationId xmlns:a16="http://schemas.microsoft.com/office/drawing/2014/main" id="{B214822F-01FD-4407-914A-F4CD1BC5CB12}"/>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6" name="Text Box 16">
          <a:extLst>
            <a:ext uri="{FF2B5EF4-FFF2-40B4-BE49-F238E27FC236}">
              <a16:creationId xmlns:a16="http://schemas.microsoft.com/office/drawing/2014/main" id="{37940E91-8FD9-4A70-8CBC-F98996FD9CE5}"/>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07" name="Text Box 15">
          <a:extLst>
            <a:ext uri="{FF2B5EF4-FFF2-40B4-BE49-F238E27FC236}">
              <a16:creationId xmlns:a16="http://schemas.microsoft.com/office/drawing/2014/main" id="{7BA78F28-F135-4915-842F-83D33F565012}"/>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8" name="Text Box 16">
          <a:extLst>
            <a:ext uri="{FF2B5EF4-FFF2-40B4-BE49-F238E27FC236}">
              <a16:creationId xmlns:a16="http://schemas.microsoft.com/office/drawing/2014/main" id="{588D7AB0-3E85-452D-B0E9-FDF5921E8FC3}"/>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9" name="Text Box 17">
          <a:extLst>
            <a:ext uri="{FF2B5EF4-FFF2-40B4-BE49-F238E27FC236}">
              <a16:creationId xmlns:a16="http://schemas.microsoft.com/office/drawing/2014/main" id="{CF9D9C26-EB2D-447E-BFC6-F1E957D4911A}"/>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0" name="Text Box 18">
          <a:extLst>
            <a:ext uri="{FF2B5EF4-FFF2-40B4-BE49-F238E27FC236}">
              <a16:creationId xmlns:a16="http://schemas.microsoft.com/office/drawing/2014/main" id="{2D9CED76-CFF0-4F73-9015-6B48826A0BCE}"/>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1" name="Text Box 19">
          <a:extLst>
            <a:ext uri="{FF2B5EF4-FFF2-40B4-BE49-F238E27FC236}">
              <a16:creationId xmlns:a16="http://schemas.microsoft.com/office/drawing/2014/main" id="{3C718621-1932-403C-8E06-D70046461477}"/>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2" name="Text Box 16">
          <a:extLst>
            <a:ext uri="{FF2B5EF4-FFF2-40B4-BE49-F238E27FC236}">
              <a16:creationId xmlns:a16="http://schemas.microsoft.com/office/drawing/2014/main" id="{CCB9809D-B69A-4208-91AA-C1213E92F684}"/>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3" name="Text Box 17">
          <a:extLst>
            <a:ext uri="{FF2B5EF4-FFF2-40B4-BE49-F238E27FC236}">
              <a16:creationId xmlns:a16="http://schemas.microsoft.com/office/drawing/2014/main" id="{4C8C1938-302E-4159-A64B-E3E607B2D08F}"/>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21</xdr:row>
      <xdr:rowOff>15875</xdr:rowOff>
    </xdr:from>
    <xdr:ext cx="95250" cy="171450"/>
    <xdr:sp macro="" textlink="">
      <xdr:nvSpPr>
        <xdr:cNvPr id="1914" name="Text Box 18">
          <a:extLst>
            <a:ext uri="{FF2B5EF4-FFF2-40B4-BE49-F238E27FC236}">
              <a16:creationId xmlns:a16="http://schemas.microsoft.com/office/drawing/2014/main" id="{CFDE5547-89FD-4D8B-ADED-EFAC9B8BEF2A}"/>
            </a:ext>
          </a:extLst>
        </xdr:cNvPr>
        <xdr:cNvSpPr txBox="1">
          <a:spLocks noChangeArrowheads="1"/>
        </xdr:cNvSpPr>
      </xdr:nvSpPr>
      <xdr:spPr bwMode="auto">
        <a:xfrm>
          <a:off x="35358387" y="941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15" name="Text Box 15">
          <a:extLst>
            <a:ext uri="{FF2B5EF4-FFF2-40B4-BE49-F238E27FC236}">
              <a16:creationId xmlns:a16="http://schemas.microsoft.com/office/drawing/2014/main" id="{1E14A727-1C59-43E9-8C0E-1C118D471BB7}"/>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16" name="Text Box 15">
          <a:extLst>
            <a:ext uri="{FF2B5EF4-FFF2-40B4-BE49-F238E27FC236}">
              <a16:creationId xmlns:a16="http://schemas.microsoft.com/office/drawing/2014/main" id="{6DFA47A3-9E53-4610-8088-E8FA2FCC776C}"/>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17" name="Text Box 15">
          <a:extLst>
            <a:ext uri="{FF2B5EF4-FFF2-40B4-BE49-F238E27FC236}">
              <a16:creationId xmlns:a16="http://schemas.microsoft.com/office/drawing/2014/main" id="{2FC3DC6E-3CA0-4540-B4AA-BA0802D82824}"/>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18" name="Text Box 15">
          <a:extLst>
            <a:ext uri="{FF2B5EF4-FFF2-40B4-BE49-F238E27FC236}">
              <a16:creationId xmlns:a16="http://schemas.microsoft.com/office/drawing/2014/main" id="{99DCFBD9-98A7-452D-BB73-8BFDBDCDF59D}"/>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19" name="Text Box 15">
          <a:extLst>
            <a:ext uri="{FF2B5EF4-FFF2-40B4-BE49-F238E27FC236}">
              <a16:creationId xmlns:a16="http://schemas.microsoft.com/office/drawing/2014/main" id="{24106297-624F-4DF2-B706-3B19A23B5899}"/>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20" name="Text Box 15">
          <a:extLst>
            <a:ext uri="{FF2B5EF4-FFF2-40B4-BE49-F238E27FC236}">
              <a16:creationId xmlns:a16="http://schemas.microsoft.com/office/drawing/2014/main" id="{65595D0D-FF7B-4916-B02B-7EE8FF38E0F6}"/>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21" name="Text Box 15">
          <a:extLst>
            <a:ext uri="{FF2B5EF4-FFF2-40B4-BE49-F238E27FC236}">
              <a16:creationId xmlns:a16="http://schemas.microsoft.com/office/drawing/2014/main" id="{3BC79E21-249B-46CE-8D62-372F41A97B60}"/>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24</xdr:row>
      <xdr:rowOff>6123</xdr:rowOff>
    </xdr:from>
    <xdr:ext cx="95250" cy="171450"/>
    <xdr:sp macro="" textlink="">
      <xdr:nvSpPr>
        <xdr:cNvPr id="1922" name="Text Box 16">
          <a:extLst>
            <a:ext uri="{FF2B5EF4-FFF2-40B4-BE49-F238E27FC236}">
              <a16:creationId xmlns:a16="http://schemas.microsoft.com/office/drawing/2014/main" id="{4030D6FD-1AAF-44BC-B4B8-FD0DC642C598}"/>
            </a:ext>
          </a:extLst>
        </xdr:cNvPr>
        <xdr:cNvSpPr txBox="1">
          <a:spLocks noChangeArrowheads="1"/>
        </xdr:cNvSpPr>
      </xdr:nvSpPr>
      <xdr:spPr bwMode="auto">
        <a:xfrm>
          <a:off x="33062182" y="109090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23" name="Text Box 15">
          <a:extLst>
            <a:ext uri="{FF2B5EF4-FFF2-40B4-BE49-F238E27FC236}">
              <a16:creationId xmlns:a16="http://schemas.microsoft.com/office/drawing/2014/main" id="{FEAD2410-223D-47D8-813C-ADAAA32893DB}"/>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24" name="Text Box 15">
          <a:extLst>
            <a:ext uri="{FF2B5EF4-FFF2-40B4-BE49-F238E27FC236}">
              <a16:creationId xmlns:a16="http://schemas.microsoft.com/office/drawing/2014/main" id="{3FA8B2AD-20EF-4254-A476-BCD527F50BA1}"/>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25" name="Text Box 15">
          <a:extLst>
            <a:ext uri="{FF2B5EF4-FFF2-40B4-BE49-F238E27FC236}">
              <a16:creationId xmlns:a16="http://schemas.microsoft.com/office/drawing/2014/main" id="{0E282326-5B7C-4ACA-9F6A-51B68149FA28}"/>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26" name="Text Box 15">
          <a:extLst>
            <a:ext uri="{FF2B5EF4-FFF2-40B4-BE49-F238E27FC236}">
              <a16:creationId xmlns:a16="http://schemas.microsoft.com/office/drawing/2014/main" id="{B9D56F5F-4C9D-4F37-B555-B74C4684A4C4}"/>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27" name="Text Box 16">
          <a:extLst>
            <a:ext uri="{FF2B5EF4-FFF2-40B4-BE49-F238E27FC236}">
              <a16:creationId xmlns:a16="http://schemas.microsoft.com/office/drawing/2014/main" id="{7F1A0EC0-6E29-4764-AD7E-9A235739E3B0}"/>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28" name="Text Box 17">
          <a:extLst>
            <a:ext uri="{FF2B5EF4-FFF2-40B4-BE49-F238E27FC236}">
              <a16:creationId xmlns:a16="http://schemas.microsoft.com/office/drawing/2014/main" id="{BC72B6DC-6CD4-4691-A7A6-90496C49D578}"/>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29" name="Text Box 18">
          <a:extLst>
            <a:ext uri="{FF2B5EF4-FFF2-40B4-BE49-F238E27FC236}">
              <a16:creationId xmlns:a16="http://schemas.microsoft.com/office/drawing/2014/main" id="{72873BF2-5706-4BEA-81D7-92F3B2312958}"/>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30" name="Text Box 19">
          <a:extLst>
            <a:ext uri="{FF2B5EF4-FFF2-40B4-BE49-F238E27FC236}">
              <a16:creationId xmlns:a16="http://schemas.microsoft.com/office/drawing/2014/main" id="{B53807BC-D90C-4B09-8F93-62BB1C23E502}"/>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31" name="Text Box 16">
          <a:extLst>
            <a:ext uri="{FF2B5EF4-FFF2-40B4-BE49-F238E27FC236}">
              <a16:creationId xmlns:a16="http://schemas.microsoft.com/office/drawing/2014/main" id="{95011136-2748-4AD7-A146-70763AB03560}"/>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32" name="Text Box 17">
          <a:extLst>
            <a:ext uri="{FF2B5EF4-FFF2-40B4-BE49-F238E27FC236}">
              <a16:creationId xmlns:a16="http://schemas.microsoft.com/office/drawing/2014/main" id="{9845BD2F-39FD-4CF2-844A-C02903648E08}"/>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24</xdr:row>
      <xdr:rowOff>15875</xdr:rowOff>
    </xdr:from>
    <xdr:ext cx="95250" cy="171450"/>
    <xdr:sp macro="" textlink="">
      <xdr:nvSpPr>
        <xdr:cNvPr id="1933" name="Text Box 18">
          <a:extLst>
            <a:ext uri="{FF2B5EF4-FFF2-40B4-BE49-F238E27FC236}">
              <a16:creationId xmlns:a16="http://schemas.microsoft.com/office/drawing/2014/main" id="{D7F3E474-094F-47E6-B285-8864B348891F}"/>
            </a:ext>
          </a:extLst>
        </xdr:cNvPr>
        <xdr:cNvSpPr txBox="1">
          <a:spLocks noChangeArrowheads="1"/>
        </xdr:cNvSpPr>
      </xdr:nvSpPr>
      <xdr:spPr bwMode="auto">
        <a:xfrm>
          <a:off x="33062069"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34" name="Text Box 15">
          <a:extLst>
            <a:ext uri="{FF2B5EF4-FFF2-40B4-BE49-F238E27FC236}">
              <a16:creationId xmlns:a16="http://schemas.microsoft.com/office/drawing/2014/main" id="{A55FCA83-0069-4964-B7C7-5E9662A7B5FF}"/>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35" name="Text Box 15">
          <a:extLst>
            <a:ext uri="{FF2B5EF4-FFF2-40B4-BE49-F238E27FC236}">
              <a16:creationId xmlns:a16="http://schemas.microsoft.com/office/drawing/2014/main" id="{E4B8A57F-C4ED-4595-92D5-32524C6F7631}"/>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36" name="Text Box 15">
          <a:extLst>
            <a:ext uri="{FF2B5EF4-FFF2-40B4-BE49-F238E27FC236}">
              <a16:creationId xmlns:a16="http://schemas.microsoft.com/office/drawing/2014/main" id="{1B381010-CFB8-4C14-A107-7636C34879CC}"/>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37" name="Text Box 15">
          <a:extLst>
            <a:ext uri="{FF2B5EF4-FFF2-40B4-BE49-F238E27FC236}">
              <a16:creationId xmlns:a16="http://schemas.microsoft.com/office/drawing/2014/main" id="{5CE0CC2A-5497-4CDE-9EFE-2ED24FE3702E}"/>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38" name="Text Box 15">
          <a:extLst>
            <a:ext uri="{FF2B5EF4-FFF2-40B4-BE49-F238E27FC236}">
              <a16:creationId xmlns:a16="http://schemas.microsoft.com/office/drawing/2014/main" id="{8702FCC2-9546-4479-B207-CE4DC2FD04DD}"/>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39" name="Text Box 15">
          <a:extLst>
            <a:ext uri="{FF2B5EF4-FFF2-40B4-BE49-F238E27FC236}">
              <a16:creationId xmlns:a16="http://schemas.microsoft.com/office/drawing/2014/main" id="{5DC179DE-C4FB-47A3-AAB2-5B97E5738CF2}"/>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0" name="Text Box 16">
          <a:extLst>
            <a:ext uri="{FF2B5EF4-FFF2-40B4-BE49-F238E27FC236}">
              <a16:creationId xmlns:a16="http://schemas.microsoft.com/office/drawing/2014/main" id="{B1EBC6B5-48C2-4FF9-8DC0-595ABACF3077}"/>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1" name="Text Box 17">
          <a:extLst>
            <a:ext uri="{FF2B5EF4-FFF2-40B4-BE49-F238E27FC236}">
              <a16:creationId xmlns:a16="http://schemas.microsoft.com/office/drawing/2014/main" id="{A053AD5D-BEAA-4E36-97AE-D3B7015312CF}"/>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2" name="Text Box 18">
          <a:extLst>
            <a:ext uri="{FF2B5EF4-FFF2-40B4-BE49-F238E27FC236}">
              <a16:creationId xmlns:a16="http://schemas.microsoft.com/office/drawing/2014/main" id="{C22E7E25-8E36-4AF9-85DE-75D8CC83D972}"/>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3" name="Text Box 19">
          <a:extLst>
            <a:ext uri="{FF2B5EF4-FFF2-40B4-BE49-F238E27FC236}">
              <a16:creationId xmlns:a16="http://schemas.microsoft.com/office/drawing/2014/main" id="{AEC46310-131E-4A13-AD22-0A26141AD28F}"/>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4" name="Text Box 16">
          <a:extLst>
            <a:ext uri="{FF2B5EF4-FFF2-40B4-BE49-F238E27FC236}">
              <a16:creationId xmlns:a16="http://schemas.microsoft.com/office/drawing/2014/main" id="{1ED151A1-998B-40DC-8A70-2A69FE195DC4}"/>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5" name="Text Box 17">
          <a:extLst>
            <a:ext uri="{FF2B5EF4-FFF2-40B4-BE49-F238E27FC236}">
              <a16:creationId xmlns:a16="http://schemas.microsoft.com/office/drawing/2014/main" id="{9354EF53-E4A1-4F0A-9944-18BB7BB8E825}"/>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24</xdr:row>
      <xdr:rowOff>15875</xdr:rowOff>
    </xdr:from>
    <xdr:ext cx="95250" cy="171450"/>
    <xdr:sp macro="" textlink="">
      <xdr:nvSpPr>
        <xdr:cNvPr id="1946" name="Text Box 18">
          <a:extLst>
            <a:ext uri="{FF2B5EF4-FFF2-40B4-BE49-F238E27FC236}">
              <a16:creationId xmlns:a16="http://schemas.microsoft.com/office/drawing/2014/main" id="{9958D175-2E64-4F84-9A40-BCABB69E3C4D}"/>
            </a:ext>
          </a:extLst>
        </xdr:cNvPr>
        <xdr:cNvSpPr txBox="1">
          <a:spLocks noChangeArrowheads="1"/>
        </xdr:cNvSpPr>
      </xdr:nvSpPr>
      <xdr:spPr bwMode="auto">
        <a:xfrm>
          <a:off x="35358387"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47" name="Text Box 15">
          <a:extLst>
            <a:ext uri="{FF2B5EF4-FFF2-40B4-BE49-F238E27FC236}">
              <a16:creationId xmlns:a16="http://schemas.microsoft.com/office/drawing/2014/main" id="{EB6CC096-3030-4CEB-B175-886D0028AF5E}"/>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48" name="Text Box 15">
          <a:extLst>
            <a:ext uri="{FF2B5EF4-FFF2-40B4-BE49-F238E27FC236}">
              <a16:creationId xmlns:a16="http://schemas.microsoft.com/office/drawing/2014/main" id="{0CC7A766-93F7-4C09-B30F-87F831219C28}"/>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49" name="Text Box 15">
          <a:extLst>
            <a:ext uri="{FF2B5EF4-FFF2-40B4-BE49-F238E27FC236}">
              <a16:creationId xmlns:a16="http://schemas.microsoft.com/office/drawing/2014/main" id="{325766FB-FFAE-4D49-B881-F6733753360A}"/>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50" name="Text Box 15">
          <a:extLst>
            <a:ext uri="{FF2B5EF4-FFF2-40B4-BE49-F238E27FC236}">
              <a16:creationId xmlns:a16="http://schemas.microsoft.com/office/drawing/2014/main" id="{AC1BE5C8-9883-4248-A31E-CEB4E75A561D}"/>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51" name="Text Box 15">
          <a:extLst>
            <a:ext uri="{FF2B5EF4-FFF2-40B4-BE49-F238E27FC236}">
              <a16:creationId xmlns:a16="http://schemas.microsoft.com/office/drawing/2014/main" id="{3DCE942D-E3FF-46AE-B44A-02792C6C525A}"/>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52" name="Text Box 15">
          <a:extLst>
            <a:ext uri="{FF2B5EF4-FFF2-40B4-BE49-F238E27FC236}">
              <a16:creationId xmlns:a16="http://schemas.microsoft.com/office/drawing/2014/main" id="{96D992CF-E4CF-4A22-BAE1-05CBF6C1515F}"/>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53" name="Text Box 15">
          <a:extLst>
            <a:ext uri="{FF2B5EF4-FFF2-40B4-BE49-F238E27FC236}">
              <a16:creationId xmlns:a16="http://schemas.microsoft.com/office/drawing/2014/main" id="{4CE35B12-FFD4-4F7D-A89F-7B5535E14B4A}"/>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54" name="Text Box 15">
          <a:extLst>
            <a:ext uri="{FF2B5EF4-FFF2-40B4-BE49-F238E27FC236}">
              <a16:creationId xmlns:a16="http://schemas.microsoft.com/office/drawing/2014/main" id="{E0E9BE67-A5A1-48BA-90DF-540011ECB5DE}"/>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55" name="Text Box 15">
          <a:extLst>
            <a:ext uri="{FF2B5EF4-FFF2-40B4-BE49-F238E27FC236}">
              <a16:creationId xmlns:a16="http://schemas.microsoft.com/office/drawing/2014/main" id="{8667C168-58F1-4079-9851-CB1C8E88BDDC}"/>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56" name="Text Box 15">
          <a:extLst>
            <a:ext uri="{FF2B5EF4-FFF2-40B4-BE49-F238E27FC236}">
              <a16:creationId xmlns:a16="http://schemas.microsoft.com/office/drawing/2014/main" id="{E82D2635-49C7-4120-A3DA-D38E7C40CE59}"/>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57" name="Text Box 15">
          <a:extLst>
            <a:ext uri="{FF2B5EF4-FFF2-40B4-BE49-F238E27FC236}">
              <a16:creationId xmlns:a16="http://schemas.microsoft.com/office/drawing/2014/main" id="{B7F584C5-801E-4290-941F-6413375B0CA2}"/>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58" name="Text Box 15">
          <a:extLst>
            <a:ext uri="{FF2B5EF4-FFF2-40B4-BE49-F238E27FC236}">
              <a16:creationId xmlns:a16="http://schemas.microsoft.com/office/drawing/2014/main" id="{9F84A56A-EB70-4F07-B5B2-EABC594393C9}"/>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59" name="Text Box 15">
          <a:extLst>
            <a:ext uri="{FF2B5EF4-FFF2-40B4-BE49-F238E27FC236}">
              <a16:creationId xmlns:a16="http://schemas.microsoft.com/office/drawing/2014/main" id="{46BC3B74-3406-42C7-9405-BE7C8D70A130}"/>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60" name="Text Box 15">
          <a:extLst>
            <a:ext uri="{FF2B5EF4-FFF2-40B4-BE49-F238E27FC236}">
              <a16:creationId xmlns:a16="http://schemas.microsoft.com/office/drawing/2014/main" id="{B8D08CCD-3001-47F8-AB62-26CCF95D9C32}"/>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23</xdr:row>
      <xdr:rowOff>219075</xdr:rowOff>
    </xdr:from>
    <xdr:ext cx="95250" cy="442269"/>
    <xdr:sp macro="" textlink="">
      <xdr:nvSpPr>
        <xdr:cNvPr id="1961" name="Text Box 15">
          <a:extLst>
            <a:ext uri="{FF2B5EF4-FFF2-40B4-BE49-F238E27FC236}">
              <a16:creationId xmlns:a16="http://schemas.microsoft.com/office/drawing/2014/main" id="{F204A37A-A4C9-47F5-A080-D9498D98BED8}"/>
            </a:ext>
          </a:extLst>
        </xdr:cNvPr>
        <xdr:cNvSpPr txBox="1">
          <a:spLocks noChangeArrowheads="1"/>
        </xdr:cNvSpPr>
      </xdr:nvSpPr>
      <xdr:spPr bwMode="auto">
        <a:xfrm>
          <a:off x="33020000" y="1062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62" name="Text Box 15">
          <a:extLst>
            <a:ext uri="{FF2B5EF4-FFF2-40B4-BE49-F238E27FC236}">
              <a16:creationId xmlns:a16="http://schemas.microsoft.com/office/drawing/2014/main" id="{6E5DD257-3D6A-44E4-AF2B-F26C7C215E7C}"/>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63" name="Text Box 15">
          <a:extLst>
            <a:ext uri="{FF2B5EF4-FFF2-40B4-BE49-F238E27FC236}">
              <a16:creationId xmlns:a16="http://schemas.microsoft.com/office/drawing/2014/main" id="{C7FE811C-FA4B-409D-B218-6E717359C1AE}"/>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64" name="Text Box 15">
          <a:extLst>
            <a:ext uri="{FF2B5EF4-FFF2-40B4-BE49-F238E27FC236}">
              <a16:creationId xmlns:a16="http://schemas.microsoft.com/office/drawing/2014/main" id="{B8E1FD26-76EA-429C-8EBF-28F93CB17F32}"/>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65" name="Text Box 15">
          <a:extLst>
            <a:ext uri="{FF2B5EF4-FFF2-40B4-BE49-F238E27FC236}">
              <a16:creationId xmlns:a16="http://schemas.microsoft.com/office/drawing/2014/main" id="{1FDFD74A-CDF3-4FA8-A990-AA9CF3D43514}"/>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66" name="Text Box 15">
          <a:extLst>
            <a:ext uri="{FF2B5EF4-FFF2-40B4-BE49-F238E27FC236}">
              <a16:creationId xmlns:a16="http://schemas.microsoft.com/office/drawing/2014/main" id="{5E83D5DE-2BC6-4E20-8B58-CF8E998FAFEB}"/>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67" name="Text Box 15">
          <a:extLst>
            <a:ext uri="{FF2B5EF4-FFF2-40B4-BE49-F238E27FC236}">
              <a16:creationId xmlns:a16="http://schemas.microsoft.com/office/drawing/2014/main" id="{4558C60E-BAEC-406E-9870-B8AB8A9AC8CC}"/>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68" name="Text Box 15">
          <a:extLst>
            <a:ext uri="{FF2B5EF4-FFF2-40B4-BE49-F238E27FC236}">
              <a16:creationId xmlns:a16="http://schemas.microsoft.com/office/drawing/2014/main" id="{271EA125-6D0E-4717-A9CE-0B1F31DBAEF1}"/>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69" name="Text Box 15">
          <a:extLst>
            <a:ext uri="{FF2B5EF4-FFF2-40B4-BE49-F238E27FC236}">
              <a16:creationId xmlns:a16="http://schemas.microsoft.com/office/drawing/2014/main" id="{B2C29A36-9AB9-4E4A-AB15-EFB7EEF8607A}"/>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0" name="Text Box 16">
          <a:extLst>
            <a:ext uri="{FF2B5EF4-FFF2-40B4-BE49-F238E27FC236}">
              <a16:creationId xmlns:a16="http://schemas.microsoft.com/office/drawing/2014/main" id="{C17629A6-A9C9-42AC-9D4B-B4FA5DC5A772}"/>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1" name="Text Box 17">
          <a:extLst>
            <a:ext uri="{FF2B5EF4-FFF2-40B4-BE49-F238E27FC236}">
              <a16:creationId xmlns:a16="http://schemas.microsoft.com/office/drawing/2014/main" id="{4406CAD5-9BCD-4840-AB05-17971B6A7B73}"/>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2" name="Text Box 18">
          <a:extLst>
            <a:ext uri="{FF2B5EF4-FFF2-40B4-BE49-F238E27FC236}">
              <a16:creationId xmlns:a16="http://schemas.microsoft.com/office/drawing/2014/main" id="{C31D9309-CD6A-4BC8-8E22-3E0DD3DDC65D}"/>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3" name="Text Box 19">
          <a:extLst>
            <a:ext uri="{FF2B5EF4-FFF2-40B4-BE49-F238E27FC236}">
              <a16:creationId xmlns:a16="http://schemas.microsoft.com/office/drawing/2014/main" id="{83F41305-A4FA-4E98-8D35-599E4FA210BF}"/>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4" name="Text Box 16">
          <a:extLst>
            <a:ext uri="{FF2B5EF4-FFF2-40B4-BE49-F238E27FC236}">
              <a16:creationId xmlns:a16="http://schemas.microsoft.com/office/drawing/2014/main" id="{BC5D5341-7B1A-41EE-9F21-66F990880CC4}"/>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5" name="Text Box 17">
          <a:extLst>
            <a:ext uri="{FF2B5EF4-FFF2-40B4-BE49-F238E27FC236}">
              <a16:creationId xmlns:a16="http://schemas.microsoft.com/office/drawing/2014/main" id="{AA73D59F-9A63-4777-A99A-DD06444111AC}"/>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1976" name="Text Box 18">
          <a:extLst>
            <a:ext uri="{FF2B5EF4-FFF2-40B4-BE49-F238E27FC236}">
              <a16:creationId xmlns:a16="http://schemas.microsoft.com/office/drawing/2014/main" id="{89F652FB-1689-40AB-AE45-03CD69FD923D}"/>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77" name="Text Box 16">
          <a:extLst>
            <a:ext uri="{FF2B5EF4-FFF2-40B4-BE49-F238E27FC236}">
              <a16:creationId xmlns:a16="http://schemas.microsoft.com/office/drawing/2014/main" id="{806D0537-DD06-4BBD-A0DB-18BFD806903A}"/>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78" name="Text Box 17">
          <a:extLst>
            <a:ext uri="{FF2B5EF4-FFF2-40B4-BE49-F238E27FC236}">
              <a16:creationId xmlns:a16="http://schemas.microsoft.com/office/drawing/2014/main" id="{188A72A4-6358-47A9-86FD-54B0DDE52169}"/>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79" name="Text Box 18">
          <a:extLst>
            <a:ext uri="{FF2B5EF4-FFF2-40B4-BE49-F238E27FC236}">
              <a16:creationId xmlns:a16="http://schemas.microsoft.com/office/drawing/2014/main" id="{895CDF26-F616-4EA8-BD8F-712FACBDED96}"/>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80" name="Text Box 19">
          <a:extLst>
            <a:ext uri="{FF2B5EF4-FFF2-40B4-BE49-F238E27FC236}">
              <a16:creationId xmlns:a16="http://schemas.microsoft.com/office/drawing/2014/main" id="{36071FA8-FA97-466D-B39B-1894F60EF1C5}"/>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81" name="Text Box 16">
          <a:extLst>
            <a:ext uri="{FF2B5EF4-FFF2-40B4-BE49-F238E27FC236}">
              <a16:creationId xmlns:a16="http://schemas.microsoft.com/office/drawing/2014/main" id="{FB638EBB-6303-40DE-B5B3-6F94AD963D40}"/>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25</xdr:row>
      <xdr:rowOff>1588</xdr:rowOff>
    </xdr:from>
    <xdr:ext cx="95250" cy="171450"/>
    <xdr:sp macro="" textlink="">
      <xdr:nvSpPr>
        <xdr:cNvPr id="1982" name="Text Box 18">
          <a:extLst>
            <a:ext uri="{FF2B5EF4-FFF2-40B4-BE49-F238E27FC236}">
              <a16:creationId xmlns:a16="http://schemas.microsoft.com/office/drawing/2014/main" id="{BF9CB4B0-6752-449F-8879-95AAADAA39CC}"/>
            </a:ext>
          </a:extLst>
        </xdr:cNvPr>
        <xdr:cNvSpPr txBox="1">
          <a:spLocks noChangeArrowheads="1"/>
        </xdr:cNvSpPr>
      </xdr:nvSpPr>
      <xdr:spPr bwMode="auto">
        <a:xfrm>
          <a:off x="32926337" y="11406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3" name="Text Box 16">
          <a:extLst>
            <a:ext uri="{FF2B5EF4-FFF2-40B4-BE49-F238E27FC236}">
              <a16:creationId xmlns:a16="http://schemas.microsoft.com/office/drawing/2014/main" id="{80459209-E492-4B66-85ED-29B2B449B462}"/>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4" name="Text Box 17">
          <a:extLst>
            <a:ext uri="{FF2B5EF4-FFF2-40B4-BE49-F238E27FC236}">
              <a16:creationId xmlns:a16="http://schemas.microsoft.com/office/drawing/2014/main" id="{FF560F50-7274-41B1-8034-AEAEAF97FFD4}"/>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5" name="Text Box 18">
          <a:extLst>
            <a:ext uri="{FF2B5EF4-FFF2-40B4-BE49-F238E27FC236}">
              <a16:creationId xmlns:a16="http://schemas.microsoft.com/office/drawing/2014/main" id="{C996857F-94E5-4381-B507-61028D11A071}"/>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6" name="Text Box 19">
          <a:extLst>
            <a:ext uri="{FF2B5EF4-FFF2-40B4-BE49-F238E27FC236}">
              <a16:creationId xmlns:a16="http://schemas.microsoft.com/office/drawing/2014/main" id="{BA3DF80A-6476-4295-8E10-4B7D685E49A6}"/>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7" name="Text Box 16">
          <a:extLst>
            <a:ext uri="{FF2B5EF4-FFF2-40B4-BE49-F238E27FC236}">
              <a16:creationId xmlns:a16="http://schemas.microsoft.com/office/drawing/2014/main" id="{1F5620AC-C9E2-4E8A-95B7-44364708F815}"/>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8" name="Text Box 17">
          <a:extLst>
            <a:ext uri="{FF2B5EF4-FFF2-40B4-BE49-F238E27FC236}">
              <a16:creationId xmlns:a16="http://schemas.microsoft.com/office/drawing/2014/main" id="{F4B54E71-18F9-4DE1-8EC9-5EA8C8310CDA}"/>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1989" name="Text Box 18">
          <a:extLst>
            <a:ext uri="{FF2B5EF4-FFF2-40B4-BE49-F238E27FC236}">
              <a16:creationId xmlns:a16="http://schemas.microsoft.com/office/drawing/2014/main" id="{753D449E-B1A0-437E-96E9-DC434D484051}"/>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1990" name="Text Box 15">
          <a:extLst>
            <a:ext uri="{FF2B5EF4-FFF2-40B4-BE49-F238E27FC236}">
              <a16:creationId xmlns:a16="http://schemas.microsoft.com/office/drawing/2014/main" id="{7755C0C1-6805-4832-81F6-C30EE2C0692E}"/>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1991" name="Text Box 15">
          <a:extLst>
            <a:ext uri="{FF2B5EF4-FFF2-40B4-BE49-F238E27FC236}">
              <a16:creationId xmlns:a16="http://schemas.microsoft.com/office/drawing/2014/main" id="{76CABA2E-31D1-4A0B-B22B-B6502B4EC59B}"/>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2" name="Text Box 16">
          <a:extLst>
            <a:ext uri="{FF2B5EF4-FFF2-40B4-BE49-F238E27FC236}">
              <a16:creationId xmlns:a16="http://schemas.microsoft.com/office/drawing/2014/main" id="{1BE73729-D088-460E-8290-9CA24E9DF5F7}"/>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3" name="Text Box 17">
          <a:extLst>
            <a:ext uri="{FF2B5EF4-FFF2-40B4-BE49-F238E27FC236}">
              <a16:creationId xmlns:a16="http://schemas.microsoft.com/office/drawing/2014/main" id="{4E5D772C-C5B9-4792-ACC2-3362268D18F3}"/>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4" name="Text Box 18">
          <a:extLst>
            <a:ext uri="{FF2B5EF4-FFF2-40B4-BE49-F238E27FC236}">
              <a16:creationId xmlns:a16="http://schemas.microsoft.com/office/drawing/2014/main" id="{DD99A77D-0DC0-479B-A6FD-2565DD26BC5F}"/>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5" name="Text Box 19">
          <a:extLst>
            <a:ext uri="{FF2B5EF4-FFF2-40B4-BE49-F238E27FC236}">
              <a16:creationId xmlns:a16="http://schemas.microsoft.com/office/drawing/2014/main" id="{37C0AC37-5C3D-4747-A22F-8881189AB53D}"/>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6" name="Text Box 16">
          <a:extLst>
            <a:ext uri="{FF2B5EF4-FFF2-40B4-BE49-F238E27FC236}">
              <a16:creationId xmlns:a16="http://schemas.microsoft.com/office/drawing/2014/main" id="{841F90F3-2909-497D-A854-F783A957538C}"/>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7" name="Text Box 17">
          <a:extLst>
            <a:ext uri="{FF2B5EF4-FFF2-40B4-BE49-F238E27FC236}">
              <a16:creationId xmlns:a16="http://schemas.microsoft.com/office/drawing/2014/main" id="{C1151A3C-A062-4EF8-8DA5-DD93872E8663}"/>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1998" name="Text Box 18">
          <a:extLst>
            <a:ext uri="{FF2B5EF4-FFF2-40B4-BE49-F238E27FC236}">
              <a16:creationId xmlns:a16="http://schemas.microsoft.com/office/drawing/2014/main" id="{F509AD69-0CE7-4E5A-AE8B-D380F7B75133}"/>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1999" name="Text Box 15">
          <a:extLst>
            <a:ext uri="{FF2B5EF4-FFF2-40B4-BE49-F238E27FC236}">
              <a16:creationId xmlns:a16="http://schemas.microsoft.com/office/drawing/2014/main" id="{3F0D5BF6-A901-4401-8C6F-07AE3D885237}"/>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00" name="Text Box 15">
          <a:extLst>
            <a:ext uri="{FF2B5EF4-FFF2-40B4-BE49-F238E27FC236}">
              <a16:creationId xmlns:a16="http://schemas.microsoft.com/office/drawing/2014/main" id="{B14B5BBB-B3BA-4B53-B28E-9C50A743C594}"/>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1" name="Text Box 15">
          <a:extLst>
            <a:ext uri="{FF2B5EF4-FFF2-40B4-BE49-F238E27FC236}">
              <a16:creationId xmlns:a16="http://schemas.microsoft.com/office/drawing/2014/main" id="{DD4EBA38-6C04-4E9D-B63D-3ABF46678E19}"/>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2" name="Text Box 15">
          <a:extLst>
            <a:ext uri="{FF2B5EF4-FFF2-40B4-BE49-F238E27FC236}">
              <a16:creationId xmlns:a16="http://schemas.microsoft.com/office/drawing/2014/main" id="{09D7339C-B7EA-43A5-B3F2-B6AF7018CAE6}"/>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3" name="Text Box 15">
          <a:extLst>
            <a:ext uri="{FF2B5EF4-FFF2-40B4-BE49-F238E27FC236}">
              <a16:creationId xmlns:a16="http://schemas.microsoft.com/office/drawing/2014/main" id="{B367E4D5-A98B-4991-B1FA-76D9377ABF82}"/>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4" name="Text Box 15">
          <a:extLst>
            <a:ext uri="{FF2B5EF4-FFF2-40B4-BE49-F238E27FC236}">
              <a16:creationId xmlns:a16="http://schemas.microsoft.com/office/drawing/2014/main" id="{FB593BCD-E167-48A9-9D2F-313AFB17CE0C}"/>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5" name="Text Box 15">
          <a:extLst>
            <a:ext uri="{FF2B5EF4-FFF2-40B4-BE49-F238E27FC236}">
              <a16:creationId xmlns:a16="http://schemas.microsoft.com/office/drawing/2014/main" id="{AE360219-2961-4DE9-A4CB-FB46B4D456B1}"/>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6" name="Text Box 15">
          <a:extLst>
            <a:ext uri="{FF2B5EF4-FFF2-40B4-BE49-F238E27FC236}">
              <a16:creationId xmlns:a16="http://schemas.microsoft.com/office/drawing/2014/main" id="{B2EBAE62-C19F-40B5-ABBE-A4864DE25E3A}"/>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7" name="Text Box 15">
          <a:extLst>
            <a:ext uri="{FF2B5EF4-FFF2-40B4-BE49-F238E27FC236}">
              <a16:creationId xmlns:a16="http://schemas.microsoft.com/office/drawing/2014/main" id="{1FA548E4-5C98-4B7C-AB3E-5FCFF76F8205}"/>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8" name="Text Box 15">
          <a:extLst>
            <a:ext uri="{FF2B5EF4-FFF2-40B4-BE49-F238E27FC236}">
              <a16:creationId xmlns:a16="http://schemas.microsoft.com/office/drawing/2014/main" id="{64544EFD-7C04-40DA-AD9C-695DC9C0F0C3}"/>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9" name="Text Box 15">
          <a:extLst>
            <a:ext uri="{FF2B5EF4-FFF2-40B4-BE49-F238E27FC236}">
              <a16:creationId xmlns:a16="http://schemas.microsoft.com/office/drawing/2014/main" id="{EEF39BAC-DBE0-43AF-88D5-0C30D2C166F8}"/>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0" name="Text Box 15">
          <a:extLst>
            <a:ext uri="{FF2B5EF4-FFF2-40B4-BE49-F238E27FC236}">
              <a16:creationId xmlns:a16="http://schemas.microsoft.com/office/drawing/2014/main" id="{66DF2C6E-622F-4F31-BE39-3FF331C8D335}"/>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1" name="Text Box 15">
          <a:extLst>
            <a:ext uri="{FF2B5EF4-FFF2-40B4-BE49-F238E27FC236}">
              <a16:creationId xmlns:a16="http://schemas.microsoft.com/office/drawing/2014/main" id="{3B8B84AE-13F9-43AC-9E79-BBCD46325554}"/>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2" name="Text Box 15">
          <a:extLst>
            <a:ext uri="{FF2B5EF4-FFF2-40B4-BE49-F238E27FC236}">
              <a16:creationId xmlns:a16="http://schemas.microsoft.com/office/drawing/2014/main" id="{9C0D0B38-9ECC-4E3D-9E9A-893EB17C7BA3}"/>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3" name="Text Box 15">
          <a:extLst>
            <a:ext uri="{FF2B5EF4-FFF2-40B4-BE49-F238E27FC236}">
              <a16:creationId xmlns:a16="http://schemas.microsoft.com/office/drawing/2014/main" id="{64D1E151-9D02-4ACF-B76D-9CAE040544ED}"/>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4" name="Text Box 15">
          <a:extLst>
            <a:ext uri="{FF2B5EF4-FFF2-40B4-BE49-F238E27FC236}">
              <a16:creationId xmlns:a16="http://schemas.microsoft.com/office/drawing/2014/main" id="{F996F3F7-48AE-4AB6-A9E5-8827D1E62BE9}"/>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5" name="Text Box 15">
          <a:extLst>
            <a:ext uri="{FF2B5EF4-FFF2-40B4-BE49-F238E27FC236}">
              <a16:creationId xmlns:a16="http://schemas.microsoft.com/office/drawing/2014/main" id="{3E2267A9-EF50-4DAB-9A7E-0595426B2F52}"/>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6" name="Text Box 15">
          <a:extLst>
            <a:ext uri="{FF2B5EF4-FFF2-40B4-BE49-F238E27FC236}">
              <a16:creationId xmlns:a16="http://schemas.microsoft.com/office/drawing/2014/main" id="{F712AE77-9C47-47E8-85CB-D28102001D4D}"/>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7" name="Text Box 15">
          <a:extLst>
            <a:ext uri="{FF2B5EF4-FFF2-40B4-BE49-F238E27FC236}">
              <a16:creationId xmlns:a16="http://schemas.microsoft.com/office/drawing/2014/main" id="{32270E7F-9E73-458A-856C-D5B1CEAC077C}"/>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8" name="Text Box 15">
          <a:extLst>
            <a:ext uri="{FF2B5EF4-FFF2-40B4-BE49-F238E27FC236}">
              <a16:creationId xmlns:a16="http://schemas.microsoft.com/office/drawing/2014/main" id="{70ADB437-BE6E-4975-944E-00E34470AF09}"/>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9" name="Text Box 15">
          <a:extLst>
            <a:ext uri="{FF2B5EF4-FFF2-40B4-BE49-F238E27FC236}">
              <a16:creationId xmlns:a16="http://schemas.microsoft.com/office/drawing/2014/main" id="{6A0B01F6-E16F-4A5C-9C03-D627E76E8E1E}"/>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20" name="Text Box 15">
          <a:extLst>
            <a:ext uri="{FF2B5EF4-FFF2-40B4-BE49-F238E27FC236}">
              <a16:creationId xmlns:a16="http://schemas.microsoft.com/office/drawing/2014/main" id="{B6950F68-BC3B-412E-816B-184DB8CF6B95}"/>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25</xdr:row>
      <xdr:rowOff>6123</xdr:rowOff>
    </xdr:from>
    <xdr:ext cx="95250" cy="171450"/>
    <xdr:sp macro="" textlink="">
      <xdr:nvSpPr>
        <xdr:cNvPr id="2021" name="Text Box 16">
          <a:extLst>
            <a:ext uri="{FF2B5EF4-FFF2-40B4-BE49-F238E27FC236}">
              <a16:creationId xmlns:a16="http://schemas.microsoft.com/office/drawing/2014/main" id="{E43E3175-DCB0-4F8C-9B3E-D3524906E814}"/>
            </a:ext>
          </a:extLst>
        </xdr:cNvPr>
        <xdr:cNvSpPr txBox="1">
          <a:spLocks noChangeArrowheads="1"/>
        </xdr:cNvSpPr>
      </xdr:nvSpPr>
      <xdr:spPr bwMode="auto">
        <a:xfrm>
          <a:off x="33062182" y="1141072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22" name="Text Box 15">
          <a:extLst>
            <a:ext uri="{FF2B5EF4-FFF2-40B4-BE49-F238E27FC236}">
              <a16:creationId xmlns:a16="http://schemas.microsoft.com/office/drawing/2014/main" id="{A927BDDB-C299-47EB-BAEF-7B2B15BB9627}"/>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23" name="Text Box 15">
          <a:extLst>
            <a:ext uri="{FF2B5EF4-FFF2-40B4-BE49-F238E27FC236}">
              <a16:creationId xmlns:a16="http://schemas.microsoft.com/office/drawing/2014/main" id="{C1981034-FB95-419F-B55E-420ECE46786E}"/>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24" name="Text Box 15">
          <a:extLst>
            <a:ext uri="{FF2B5EF4-FFF2-40B4-BE49-F238E27FC236}">
              <a16:creationId xmlns:a16="http://schemas.microsoft.com/office/drawing/2014/main" id="{E5F297A7-458C-4537-B01A-5A178B1BB2E4}"/>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25" name="Text Box 15">
          <a:extLst>
            <a:ext uri="{FF2B5EF4-FFF2-40B4-BE49-F238E27FC236}">
              <a16:creationId xmlns:a16="http://schemas.microsoft.com/office/drawing/2014/main" id="{DC78FBE1-7220-4966-B0B0-91B167CB8553}"/>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6" name="Text Box 16">
          <a:extLst>
            <a:ext uri="{FF2B5EF4-FFF2-40B4-BE49-F238E27FC236}">
              <a16:creationId xmlns:a16="http://schemas.microsoft.com/office/drawing/2014/main" id="{1D9E2CA6-68CB-4448-A7E1-2F21D55BFD4D}"/>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7" name="Text Box 17">
          <a:extLst>
            <a:ext uri="{FF2B5EF4-FFF2-40B4-BE49-F238E27FC236}">
              <a16:creationId xmlns:a16="http://schemas.microsoft.com/office/drawing/2014/main" id="{2683E376-EE39-4D92-BB0B-27491D927DE0}"/>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8" name="Text Box 18">
          <a:extLst>
            <a:ext uri="{FF2B5EF4-FFF2-40B4-BE49-F238E27FC236}">
              <a16:creationId xmlns:a16="http://schemas.microsoft.com/office/drawing/2014/main" id="{0631C231-CD72-43AC-A88B-2D374D1E1F5A}"/>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9" name="Text Box 19">
          <a:extLst>
            <a:ext uri="{FF2B5EF4-FFF2-40B4-BE49-F238E27FC236}">
              <a16:creationId xmlns:a16="http://schemas.microsoft.com/office/drawing/2014/main" id="{8FA93263-88EF-4553-87C2-26619B6EB548}"/>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30" name="Text Box 16">
          <a:extLst>
            <a:ext uri="{FF2B5EF4-FFF2-40B4-BE49-F238E27FC236}">
              <a16:creationId xmlns:a16="http://schemas.microsoft.com/office/drawing/2014/main" id="{E8647EA8-954A-4A7E-B1B4-03C5705EB907}"/>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31" name="Text Box 17">
          <a:extLst>
            <a:ext uri="{FF2B5EF4-FFF2-40B4-BE49-F238E27FC236}">
              <a16:creationId xmlns:a16="http://schemas.microsoft.com/office/drawing/2014/main" id="{E54CA3D7-3A85-40C3-B1C0-AECB189E21E7}"/>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2032" name="Text Box 18">
          <a:extLst>
            <a:ext uri="{FF2B5EF4-FFF2-40B4-BE49-F238E27FC236}">
              <a16:creationId xmlns:a16="http://schemas.microsoft.com/office/drawing/2014/main" id="{75126A8F-76F7-4DC6-B37C-D742439ED281}"/>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33" name="Text Box 15">
          <a:extLst>
            <a:ext uri="{FF2B5EF4-FFF2-40B4-BE49-F238E27FC236}">
              <a16:creationId xmlns:a16="http://schemas.microsoft.com/office/drawing/2014/main" id="{349E4045-C9E4-46C6-BEA8-752B8A5DA660}"/>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34" name="Text Box 15">
          <a:extLst>
            <a:ext uri="{FF2B5EF4-FFF2-40B4-BE49-F238E27FC236}">
              <a16:creationId xmlns:a16="http://schemas.microsoft.com/office/drawing/2014/main" id="{79AE538F-1380-4C1B-A760-3BC6626D9BBD}"/>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35" name="Text Box 15">
          <a:extLst>
            <a:ext uri="{FF2B5EF4-FFF2-40B4-BE49-F238E27FC236}">
              <a16:creationId xmlns:a16="http://schemas.microsoft.com/office/drawing/2014/main" id="{96ECEDEA-6278-4238-8BAC-C01664CFD558}"/>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36" name="Text Box 15">
          <a:extLst>
            <a:ext uri="{FF2B5EF4-FFF2-40B4-BE49-F238E27FC236}">
              <a16:creationId xmlns:a16="http://schemas.microsoft.com/office/drawing/2014/main" id="{ADEE1A58-B61B-461C-AD73-EC9B47B7525E}"/>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37" name="Text Box 15">
          <a:extLst>
            <a:ext uri="{FF2B5EF4-FFF2-40B4-BE49-F238E27FC236}">
              <a16:creationId xmlns:a16="http://schemas.microsoft.com/office/drawing/2014/main" id="{8BD28C28-7E3B-42E5-A6DD-A8683CEDA5D5}"/>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38" name="Text Box 15">
          <a:extLst>
            <a:ext uri="{FF2B5EF4-FFF2-40B4-BE49-F238E27FC236}">
              <a16:creationId xmlns:a16="http://schemas.microsoft.com/office/drawing/2014/main" id="{1F50E7C3-C2A7-4FA5-9454-E813062EE651}"/>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39" name="Text Box 16">
          <a:extLst>
            <a:ext uri="{FF2B5EF4-FFF2-40B4-BE49-F238E27FC236}">
              <a16:creationId xmlns:a16="http://schemas.microsoft.com/office/drawing/2014/main" id="{3289E829-F240-4CC2-AF3C-488F4E7BD577}"/>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0" name="Text Box 17">
          <a:extLst>
            <a:ext uri="{FF2B5EF4-FFF2-40B4-BE49-F238E27FC236}">
              <a16:creationId xmlns:a16="http://schemas.microsoft.com/office/drawing/2014/main" id="{3A3A24C3-1A04-4DBA-81B0-FDDECECC5D6C}"/>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1" name="Text Box 18">
          <a:extLst>
            <a:ext uri="{FF2B5EF4-FFF2-40B4-BE49-F238E27FC236}">
              <a16:creationId xmlns:a16="http://schemas.microsoft.com/office/drawing/2014/main" id="{45F24964-B328-4A50-BBC8-D0F5D1110D78}"/>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2" name="Text Box 19">
          <a:extLst>
            <a:ext uri="{FF2B5EF4-FFF2-40B4-BE49-F238E27FC236}">
              <a16:creationId xmlns:a16="http://schemas.microsoft.com/office/drawing/2014/main" id="{049938DF-8181-40EC-BB62-BAF6104B896F}"/>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3" name="Text Box 16">
          <a:extLst>
            <a:ext uri="{FF2B5EF4-FFF2-40B4-BE49-F238E27FC236}">
              <a16:creationId xmlns:a16="http://schemas.microsoft.com/office/drawing/2014/main" id="{EE751769-F22F-4195-8609-6D0471709D77}"/>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4" name="Text Box 17">
          <a:extLst>
            <a:ext uri="{FF2B5EF4-FFF2-40B4-BE49-F238E27FC236}">
              <a16:creationId xmlns:a16="http://schemas.microsoft.com/office/drawing/2014/main" id="{DF4DA76E-A3E4-48ED-A4D8-47704EC6197B}"/>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25</xdr:row>
      <xdr:rowOff>15875</xdr:rowOff>
    </xdr:from>
    <xdr:ext cx="95250" cy="171450"/>
    <xdr:sp macro="" textlink="">
      <xdr:nvSpPr>
        <xdr:cNvPr id="2045" name="Text Box 18">
          <a:extLst>
            <a:ext uri="{FF2B5EF4-FFF2-40B4-BE49-F238E27FC236}">
              <a16:creationId xmlns:a16="http://schemas.microsoft.com/office/drawing/2014/main" id="{132CCAC9-B63D-4A54-A1E6-7D623DECA2CA}"/>
            </a:ext>
          </a:extLst>
        </xdr:cNvPr>
        <xdr:cNvSpPr txBox="1">
          <a:spLocks noChangeArrowheads="1"/>
        </xdr:cNvSpPr>
      </xdr:nvSpPr>
      <xdr:spPr bwMode="auto">
        <a:xfrm>
          <a:off x="35358387"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46" name="Text Box 15">
          <a:extLst>
            <a:ext uri="{FF2B5EF4-FFF2-40B4-BE49-F238E27FC236}">
              <a16:creationId xmlns:a16="http://schemas.microsoft.com/office/drawing/2014/main" id="{5D1B09E0-4896-4F13-946B-0A050CBA5855}"/>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47" name="Text Box 15">
          <a:extLst>
            <a:ext uri="{FF2B5EF4-FFF2-40B4-BE49-F238E27FC236}">
              <a16:creationId xmlns:a16="http://schemas.microsoft.com/office/drawing/2014/main" id="{FAB0E7C9-98A2-4AEE-BE03-A211640C3626}"/>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48" name="Text Box 15">
          <a:extLst>
            <a:ext uri="{FF2B5EF4-FFF2-40B4-BE49-F238E27FC236}">
              <a16:creationId xmlns:a16="http://schemas.microsoft.com/office/drawing/2014/main" id="{7616F63C-615C-41E1-925F-09646FDEABB5}"/>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49" name="Text Box 15">
          <a:extLst>
            <a:ext uri="{FF2B5EF4-FFF2-40B4-BE49-F238E27FC236}">
              <a16:creationId xmlns:a16="http://schemas.microsoft.com/office/drawing/2014/main" id="{29FD0ED8-30FA-4BA4-9EE7-D062FDBD0A3F}"/>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50" name="Text Box 15">
          <a:extLst>
            <a:ext uri="{FF2B5EF4-FFF2-40B4-BE49-F238E27FC236}">
              <a16:creationId xmlns:a16="http://schemas.microsoft.com/office/drawing/2014/main" id="{ABCF0A56-30D9-4492-9565-9FC74A91CA57}"/>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51" name="Text Box 15">
          <a:extLst>
            <a:ext uri="{FF2B5EF4-FFF2-40B4-BE49-F238E27FC236}">
              <a16:creationId xmlns:a16="http://schemas.microsoft.com/office/drawing/2014/main" id="{2E053BDB-CC8A-41F5-9EF0-CD88026C5A37}"/>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52" name="Text Box 15">
          <a:extLst>
            <a:ext uri="{FF2B5EF4-FFF2-40B4-BE49-F238E27FC236}">
              <a16:creationId xmlns:a16="http://schemas.microsoft.com/office/drawing/2014/main" id="{4CA44632-6EF2-4344-BE83-108DD1690762}"/>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53" name="Text Box 15">
          <a:extLst>
            <a:ext uri="{FF2B5EF4-FFF2-40B4-BE49-F238E27FC236}">
              <a16:creationId xmlns:a16="http://schemas.microsoft.com/office/drawing/2014/main" id="{AB731175-1026-49FC-97A8-68039A324626}"/>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54" name="Text Box 15">
          <a:extLst>
            <a:ext uri="{FF2B5EF4-FFF2-40B4-BE49-F238E27FC236}">
              <a16:creationId xmlns:a16="http://schemas.microsoft.com/office/drawing/2014/main" id="{A0D9540D-46AB-4671-83EB-149A0B192943}"/>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55" name="Text Box 15">
          <a:extLst>
            <a:ext uri="{FF2B5EF4-FFF2-40B4-BE49-F238E27FC236}">
              <a16:creationId xmlns:a16="http://schemas.microsoft.com/office/drawing/2014/main" id="{ECDC3A98-10DD-4F91-BE08-FBE3DE88F2A7}"/>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56" name="Text Box 15">
          <a:extLst>
            <a:ext uri="{FF2B5EF4-FFF2-40B4-BE49-F238E27FC236}">
              <a16:creationId xmlns:a16="http://schemas.microsoft.com/office/drawing/2014/main" id="{FF09AAC3-56F8-4ADC-B468-157FFBE2B25B}"/>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57" name="Text Box 15">
          <a:extLst>
            <a:ext uri="{FF2B5EF4-FFF2-40B4-BE49-F238E27FC236}">
              <a16:creationId xmlns:a16="http://schemas.microsoft.com/office/drawing/2014/main" id="{FD2694D1-AA8E-43ED-8ECD-B069EEEA1F1B}"/>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58" name="Text Box 15">
          <a:extLst>
            <a:ext uri="{FF2B5EF4-FFF2-40B4-BE49-F238E27FC236}">
              <a16:creationId xmlns:a16="http://schemas.microsoft.com/office/drawing/2014/main" id="{230D5CD2-6604-42BA-9ED1-CB46622A5B48}"/>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59" name="Text Box 15">
          <a:extLst>
            <a:ext uri="{FF2B5EF4-FFF2-40B4-BE49-F238E27FC236}">
              <a16:creationId xmlns:a16="http://schemas.microsoft.com/office/drawing/2014/main" id="{8EE12098-97CA-4DA3-AA55-605577E4735F}"/>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24</xdr:row>
      <xdr:rowOff>219075</xdr:rowOff>
    </xdr:from>
    <xdr:ext cx="95250" cy="442269"/>
    <xdr:sp macro="" textlink="">
      <xdr:nvSpPr>
        <xdr:cNvPr id="2060" name="Text Box 15">
          <a:extLst>
            <a:ext uri="{FF2B5EF4-FFF2-40B4-BE49-F238E27FC236}">
              <a16:creationId xmlns:a16="http://schemas.microsoft.com/office/drawing/2014/main" id="{215344AC-A4FD-4E04-B118-4A92B83555C6}"/>
            </a:ext>
          </a:extLst>
        </xdr:cNvPr>
        <xdr:cNvSpPr txBox="1">
          <a:spLocks noChangeArrowheads="1"/>
        </xdr:cNvSpPr>
      </xdr:nvSpPr>
      <xdr:spPr bwMode="auto">
        <a:xfrm>
          <a:off x="33020000" y="1112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61" name="Text Box 15">
          <a:extLst>
            <a:ext uri="{FF2B5EF4-FFF2-40B4-BE49-F238E27FC236}">
              <a16:creationId xmlns:a16="http://schemas.microsoft.com/office/drawing/2014/main" id="{6931F081-CF33-4781-AF59-8B3B3FE73C64}"/>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62" name="Text Box 15">
          <a:extLst>
            <a:ext uri="{FF2B5EF4-FFF2-40B4-BE49-F238E27FC236}">
              <a16:creationId xmlns:a16="http://schemas.microsoft.com/office/drawing/2014/main" id="{F2D99A36-1D69-4F4F-9042-491FBC33075F}"/>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63" name="Text Box 15">
          <a:extLst>
            <a:ext uri="{FF2B5EF4-FFF2-40B4-BE49-F238E27FC236}">
              <a16:creationId xmlns:a16="http://schemas.microsoft.com/office/drawing/2014/main" id="{70115562-FFFF-4B67-AD1E-CA05AC4654F6}"/>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64" name="Text Box 15">
          <a:extLst>
            <a:ext uri="{FF2B5EF4-FFF2-40B4-BE49-F238E27FC236}">
              <a16:creationId xmlns:a16="http://schemas.microsoft.com/office/drawing/2014/main" id="{9EE83ACA-5848-40A9-AD35-7F20BB4BB07B}"/>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65" name="Text Box 15">
          <a:extLst>
            <a:ext uri="{FF2B5EF4-FFF2-40B4-BE49-F238E27FC236}">
              <a16:creationId xmlns:a16="http://schemas.microsoft.com/office/drawing/2014/main" id="{63ACE771-50DC-4679-8D46-005E2990AE0F}"/>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66" name="Text Box 15">
          <a:extLst>
            <a:ext uri="{FF2B5EF4-FFF2-40B4-BE49-F238E27FC236}">
              <a16:creationId xmlns:a16="http://schemas.microsoft.com/office/drawing/2014/main" id="{BC671369-4BC3-40A9-9871-6378DF4CF12E}"/>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67" name="Text Box 15">
          <a:extLst>
            <a:ext uri="{FF2B5EF4-FFF2-40B4-BE49-F238E27FC236}">
              <a16:creationId xmlns:a16="http://schemas.microsoft.com/office/drawing/2014/main" id="{4A7ABC71-9919-4B33-A85B-2160588DC747}"/>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68" name="Text Box 15">
          <a:extLst>
            <a:ext uri="{FF2B5EF4-FFF2-40B4-BE49-F238E27FC236}">
              <a16:creationId xmlns:a16="http://schemas.microsoft.com/office/drawing/2014/main" id="{34E03187-2568-42E7-9006-8DD605ED3A5A}"/>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30</xdr:row>
      <xdr:rowOff>6123</xdr:rowOff>
    </xdr:from>
    <xdr:ext cx="95250" cy="171450"/>
    <xdr:sp macro="" textlink="">
      <xdr:nvSpPr>
        <xdr:cNvPr id="2069" name="Text Box 16">
          <a:extLst>
            <a:ext uri="{FF2B5EF4-FFF2-40B4-BE49-F238E27FC236}">
              <a16:creationId xmlns:a16="http://schemas.microsoft.com/office/drawing/2014/main" id="{12D6D679-AF6E-44B0-8B67-B107BCE93F5D}"/>
            </a:ext>
          </a:extLst>
        </xdr:cNvPr>
        <xdr:cNvSpPr txBox="1">
          <a:spLocks noChangeArrowheads="1"/>
        </xdr:cNvSpPr>
      </xdr:nvSpPr>
      <xdr:spPr bwMode="auto">
        <a:xfrm>
          <a:off x="33062182" y="139189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0" name="Text Box 17">
          <a:extLst>
            <a:ext uri="{FF2B5EF4-FFF2-40B4-BE49-F238E27FC236}">
              <a16:creationId xmlns:a16="http://schemas.microsoft.com/office/drawing/2014/main" id="{57A493E0-E2A0-4A08-9D5C-6AE70A1D0E75}"/>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1" name="Text Box 18">
          <a:extLst>
            <a:ext uri="{FF2B5EF4-FFF2-40B4-BE49-F238E27FC236}">
              <a16:creationId xmlns:a16="http://schemas.microsoft.com/office/drawing/2014/main" id="{5402C62C-70C6-4085-809D-EDB68BD0E82B}"/>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2" name="Text Box 19">
          <a:extLst>
            <a:ext uri="{FF2B5EF4-FFF2-40B4-BE49-F238E27FC236}">
              <a16:creationId xmlns:a16="http://schemas.microsoft.com/office/drawing/2014/main" id="{78188991-1ED4-4AB1-A2CA-F678B1A15371}"/>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073" name="Text Box 15">
          <a:extLst>
            <a:ext uri="{FF2B5EF4-FFF2-40B4-BE49-F238E27FC236}">
              <a16:creationId xmlns:a16="http://schemas.microsoft.com/office/drawing/2014/main" id="{1EDFE58F-9C56-4AF8-8668-ADE3362DB867}"/>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4" name="Text Box 16">
          <a:extLst>
            <a:ext uri="{FF2B5EF4-FFF2-40B4-BE49-F238E27FC236}">
              <a16:creationId xmlns:a16="http://schemas.microsoft.com/office/drawing/2014/main" id="{25F5AE9B-1FF8-45FC-BCB0-C9C720988BAF}"/>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5" name="Text Box 17">
          <a:extLst>
            <a:ext uri="{FF2B5EF4-FFF2-40B4-BE49-F238E27FC236}">
              <a16:creationId xmlns:a16="http://schemas.microsoft.com/office/drawing/2014/main" id="{B1A0905F-7242-42C7-8973-5F40E69C0944}"/>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29</xdr:row>
      <xdr:rowOff>15875</xdr:rowOff>
    </xdr:from>
    <xdr:ext cx="95250" cy="171450"/>
    <xdr:sp macro="" textlink="">
      <xdr:nvSpPr>
        <xdr:cNvPr id="2076" name="Text Box 18">
          <a:extLst>
            <a:ext uri="{FF2B5EF4-FFF2-40B4-BE49-F238E27FC236}">
              <a16:creationId xmlns:a16="http://schemas.microsoft.com/office/drawing/2014/main" id="{72A9F815-1CE0-418A-BA04-BF3BE998DDC3}"/>
            </a:ext>
          </a:extLst>
        </xdr:cNvPr>
        <xdr:cNvSpPr txBox="1">
          <a:spLocks noChangeArrowheads="1"/>
        </xdr:cNvSpPr>
      </xdr:nvSpPr>
      <xdr:spPr bwMode="auto">
        <a:xfrm>
          <a:off x="33062069"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077" name="Text Box 15">
          <a:extLst>
            <a:ext uri="{FF2B5EF4-FFF2-40B4-BE49-F238E27FC236}">
              <a16:creationId xmlns:a16="http://schemas.microsoft.com/office/drawing/2014/main" id="{3C1C28E2-C607-4248-ACCE-C5D06CEB4DEE}"/>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78" name="Text Box 16">
          <a:extLst>
            <a:ext uri="{FF2B5EF4-FFF2-40B4-BE49-F238E27FC236}">
              <a16:creationId xmlns:a16="http://schemas.microsoft.com/office/drawing/2014/main" id="{9EDC5897-9F23-448B-A7C6-A48AE0027D2D}"/>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79" name="Text Box 17">
          <a:extLst>
            <a:ext uri="{FF2B5EF4-FFF2-40B4-BE49-F238E27FC236}">
              <a16:creationId xmlns:a16="http://schemas.microsoft.com/office/drawing/2014/main" id="{1F4BA18A-4797-4283-99CA-8B1A052E2123}"/>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80" name="Text Box 18">
          <a:extLst>
            <a:ext uri="{FF2B5EF4-FFF2-40B4-BE49-F238E27FC236}">
              <a16:creationId xmlns:a16="http://schemas.microsoft.com/office/drawing/2014/main" id="{E7819635-568F-47B8-8C36-3DE0E2BF361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81" name="Text Box 19">
          <a:extLst>
            <a:ext uri="{FF2B5EF4-FFF2-40B4-BE49-F238E27FC236}">
              <a16:creationId xmlns:a16="http://schemas.microsoft.com/office/drawing/2014/main" id="{E1A624E0-4441-4AAC-83FC-025831C89752}"/>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82" name="Text Box 16">
          <a:extLst>
            <a:ext uri="{FF2B5EF4-FFF2-40B4-BE49-F238E27FC236}">
              <a16:creationId xmlns:a16="http://schemas.microsoft.com/office/drawing/2014/main" id="{A8F0B339-A097-4687-8C05-42964B087B78}"/>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3" name="Text Box 16">
          <a:extLst>
            <a:ext uri="{FF2B5EF4-FFF2-40B4-BE49-F238E27FC236}">
              <a16:creationId xmlns:a16="http://schemas.microsoft.com/office/drawing/2014/main" id="{0A43EB2F-68A0-403D-B98D-ADF50FF374FE}"/>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4" name="Text Box 17">
          <a:extLst>
            <a:ext uri="{FF2B5EF4-FFF2-40B4-BE49-F238E27FC236}">
              <a16:creationId xmlns:a16="http://schemas.microsoft.com/office/drawing/2014/main" id="{70BBB3C7-058B-457E-8755-219EAFA723A3}"/>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5" name="Text Box 18">
          <a:extLst>
            <a:ext uri="{FF2B5EF4-FFF2-40B4-BE49-F238E27FC236}">
              <a16:creationId xmlns:a16="http://schemas.microsoft.com/office/drawing/2014/main" id="{99D769B4-6307-4395-A2E0-1C988035BFCA}"/>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6" name="Text Box 19">
          <a:extLst>
            <a:ext uri="{FF2B5EF4-FFF2-40B4-BE49-F238E27FC236}">
              <a16:creationId xmlns:a16="http://schemas.microsoft.com/office/drawing/2014/main" id="{BAF49C00-3C1A-4D59-890A-48832E1A18BF}"/>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087" name="Text Box 15">
          <a:extLst>
            <a:ext uri="{FF2B5EF4-FFF2-40B4-BE49-F238E27FC236}">
              <a16:creationId xmlns:a16="http://schemas.microsoft.com/office/drawing/2014/main" id="{1FC05DF8-2B92-4F8E-8CD0-9ECFDEED1FC2}"/>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8" name="Text Box 16">
          <a:extLst>
            <a:ext uri="{FF2B5EF4-FFF2-40B4-BE49-F238E27FC236}">
              <a16:creationId xmlns:a16="http://schemas.microsoft.com/office/drawing/2014/main" id="{488B548F-F5EC-43AC-902F-164EC5AE3D6A}"/>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9" name="Text Box 17">
          <a:extLst>
            <a:ext uri="{FF2B5EF4-FFF2-40B4-BE49-F238E27FC236}">
              <a16:creationId xmlns:a16="http://schemas.microsoft.com/office/drawing/2014/main" id="{6A16BC56-DD1E-4226-850F-DF340A959820}"/>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27</xdr:row>
      <xdr:rowOff>15875</xdr:rowOff>
    </xdr:from>
    <xdr:ext cx="95250" cy="171450"/>
    <xdr:sp macro="" textlink="">
      <xdr:nvSpPr>
        <xdr:cNvPr id="2090" name="Text Box 18">
          <a:extLst>
            <a:ext uri="{FF2B5EF4-FFF2-40B4-BE49-F238E27FC236}">
              <a16:creationId xmlns:a16="http://schemas.microsoft.com/office/drawing/2014/main" id="{5F454781-A9CF-4DDE-B4E0-B2CC6B31EEAB}"/>
            </a:ext>
          </a:extLst>
        </xdr:cNvPr>
        <xdr:cNvSpPr txBox="1">
          <a:spLocks noChangeArrowheads="1"/>
        </xdr:cNvSpPr>
      </xdr:nvSpPr>
      <xdr:spPr bwMode="auto">
        <a:xfrm>
          <a:off x="33062069"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091" name="Text Box 15">
          <a:extLst>
            <a:ext uri="{FF2B5EF4-FFF2-40B4-BE49-F238E27FC236}">
              <a16:creationId xmlns:a16="http://schemas.microsoft.com/office/drawing/2014/main" id="{2831AF59-4C2F-44FD-B8E2-9A1C51597E7D}"/>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092" name="Text Box 15">
          <a:extLst>
            <a:ext uri="{FF2B5EF4-FFF2-40B4-BE49-F238E27FC236}">
              <a16:creationId xmlns:a16="http://schemas.microsoft.com/office/drawing/2014/main" id="{F0C27437-B78B-45F4-A6FD-0CA54EC2FA01}"/>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093" name="Text Box 15">
          <a:extLst>
            <a:ext uri="{FF2B5EF4-FFF2-40B4-BE49-F238E27FC236}">
              <a16:creationId xmlns:a16="http://schemas.microsoft.com/office/drawing/2014/main" id="{4B1A19F0-A23F-4C59-8596-E79AC3D0CE96}"/>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4" name="Text Box 16">
          <a:extLst>
            <a:ext uri="{FF2B5EF4-FFF2-40B4-BE49-F238E27FC236}">
              <a16:creationId xmlns:a16="http://schemas.microsoft.com/office/drawing/2014/main" id="{B67B227A-30DD-44C0-8577-87E586C75757}"/>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5" name="Text Box 17">
          <a:extLst>
            <a:ext uri="{FF2B5EF4-FFF2-40B4-BE49-F238E27FC236}">
              <a16:creationId xmlns:a16="http://schemas.microsoft.com/office/drawing/2014/main" id="{A7405589-EAC6-4D45-A357-9C6967827742}"/>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6" name="Text Box 18">
          <a:extLst>
            <a:ext uri="{FF2B5EF4-FFF2-40B4-BE49-F238E27FC236}">
              <a16:creationId xmlns:a16="http://schemas.microsoft.com/office/drawing/2014/main" id="{C6BAF278-5BCB-4EFC-8F04-364C7E5997BF}"/>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7" name="Text Box 19">
          <a:extLst>
            <a:ext uri="{FF2B5EF4-FFF2-40B4-BE49-F238E27FC236}">
              <a16:creationId xmlns:a16="http://schemas.microsoft.com/office/drawing/2014/main" id="{9E949F21-CDDA-42A7-92F1-1BC6800A78E0}"/>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098" name="Text Box 15">
          <a:extLst>
            <a:ext uri="{FF2B5EF4-FFF2-40B4-BE49-F238E27FC236}">
              <a16:creationId xmlns:a16="http://schemas.microsoft.com/office/drawing/2014/main" id="{C000DBFA-136D-4E22-8F11-CF8080698742}"/>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9" name="Text Box 16">
          <a:extLst>
            <a:ext uri="{FF2B5EF4-FFF2-40B4-BE49-F238E27FC236}">
              <a16:creationId xmlns:a16="http://schemas.microsoft.com/office/drawing/2014/main" id="{4D6FFCAA-DC5D-4865-9139-96275F0AC63F}"/>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100" name="Text Box 17">
          <a:extLst>
            <a:ext uri="{FF2B5EF4-FFF2-40B4-BE49-F238E27FC236}">
              <a16:creationId xmlns:a16="http://schemas.microsoft.com/office/drawing/2014/main" id="{E0F4E4ED-EE7A-44F5-A872-C3D61C1C5D8F}"/>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28</xdr:row>
      <xdr:rowOff>15875</xdr:rowOff>
    </xdr:from>
    <xdr:ext cx="95250" cy="171450"/>
    <xdr:sp macro="" textlink="">
      <xdr:nvSpPr>
        <xdr:cNvPr id="2101" name="Text Box 18">
          <a:extLst>
            <a:ext uri="{FF2B5EF4-FFF2-40B4-BE49-F238E27FC236}">
              <a16:creationId xmlns:a16="http://schemas.microsoft.com/office/drawing/2014/main" id="{1F4B2C70-0FF4-4245-B2DE-7067AE82B1D0}"/>
            </a:ext>
          </a:extLst>
        </xdr:cNvPr>
        <xdr:cNvSpPr txBox="1">
          <a:spLocks noChangeArrowheads="1"/>
        </xdr:cNvSpPr>
      </xdr:nvSpPr>
      <xdr:spPr bwMode="auto">
        <a:xfrm>
          <a:off x="33062069"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02" name="Text Box 15">
          <a:extLst>
            <a:ext uri="{FF2B5EF4-FFF2-40B4-BE49-F238E27FC236}">
              <a16:creationId xmlns:a16="http://schemas.microsoft.com/office/drawing/2014/main" id="{5E3AC074-0C2D-4FD2-8337-AFDF4558061D}"/>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103" name="Text Box 15">
          <a:extLst>
            <a:ext uri="{FF2B5EF4-FFF2-40B4-BE49-F238E27FC236}">
              <a16:creationId xmlns:a16="http://schemas.microsoft.com/office/drawing/2014/main" id="{D68C246A-4C6C-47F5-89B1-6172A99525EF}"/>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104" name="Text Box 15">
          <a:extLst>
            <a:ext uri="{FF2B5EF4-FFF2-40B4-BE49-F238E27FC236}">
              <a16:creationId xmlns:a16="http://schemas.microsoft.com/office/drawing/2014/main" id="{288E4D9C-209A-44A6-8FB1-5D474C9518C1}"/>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5" name="Text Box 16">
          <a:extLst>
            <a:ext uri="{FF2B5EF4-FFF2-40B4-BE49-F238E27FC236}">
              <a16:creationId xmlns:a16="http://schemas.microsoft.com/office/drawing/2014/main" id="{966E7C66-398A-4713-B668-FEF2F64D6FB8}"/>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6" name="Text Box 17">
          <a:extLst>
            <a:ext uri="{FF2B5EF4-FFF2-40B4-BE49-F238E27FC236}">
              <a16:creationId xmlns:a16="http://schemas.microsoft.com/office/drawing/2014/main" id="{B1CBA362-29AC-4216-9DA8-103C63F956ED}"/>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7" name="Text Box 18">
          <a:extLst>
            <a:ext uri="{FF2B5EF4-FFF2-40B4-BE49-F238E27FC236}">
              <a16:creationId xmlns:a16="http://schemas.microsoft.com/office/drawing/2014/main" id="{4A188E43-72BC-4B1F-BD99-3E69D0534A3D}"/>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8" name="Text Box 19">
          <a:extLst>
            <a:ext uri="{FF2B5EF4-FFF2-40B4-BE49-F238E27FC236}">
              <a16:creationId xmlns:a16="http://schemas.microsoft.com/office/drawing/2014/main" id="{1AF76483-EF89-473C-BAEB-B795F04FDE02}"/>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09" name="Text Box 15">
          <a:extLst>
            <a:ext uri="{FF2B5EF4-FFF2-40B4-BE49-F238E27FC236}">
              <a16:creationId xmlns:a16="http://schemas.microsoft.com/office/drawing/2014/main" id="{6CF0208E-2CC6-4E8A-951D-81AF01B9EFCD}"/>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10" name="Text Box 16">
          <a:extLst>
            <a:ext uri="{FF2B5EF4-FFF2-40B4-BE49-F238E27FC236}">
              <a16:creationId xmlns:a16="http://schemas.microsoft.com/office/drawing/2014/main" id="{71401C8A-037E-450C-86A9-2E7930E09855}"/>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11" name="Text Box 17">
          <a:extLst>
            <a:ext uri="{FF2B5EF4-FFF2-40B4-BE49-F238E27FC236}">
              <a16:creationId xmlns:a16="http://schemas.microsoft.com/office/drawing/2014/main" id="{5FC8E835-4A5F-4787-8B08-27704300369D}"/>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29</xdr:row>
      <xdr:rowOff>15875</xdr:rowOff>
    </xdr:from>
    <xdr:ext cx="95250" cy="171450"/>
    <xdr:sp macro="" textlink="">
      <xdr:nvSpPr>
        <xdr:cNvPr id="2112" name="Text Box 18">
          <a:extLst>
            <a:ext uri="{FF2B5EF4-FFF2-40B4-BE49-F238E27FC236}">
              <a16:creationId xmlns:a16="http://schemas.microsoft.com/office/drawing/2014/main" id="{D55A1F84-0482-4329-A5EF-AD4841DCE1D5}"/>
            </a:ext>
          </a:extLst>
        </xdr:cNvPr>
        <xdr:cNvSpPr txBox="1">
          <a:spLocks noChangeArrowheads="1"/>
        </xdr:cNvSpPr>
      </xdr:nvSpPr>
      <xdr:spPr bwMode="auto">
        <a:xfrm>
          <a:off x="33062069"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13" name="Text Box 15">
          <a:extLst>
            <a:ext uri="{FF2B5EF4-FFF2-40B4-BE49-F238E27FC236}">
              <a16:creationId xmlns:a16="http://schemas.microsoft.com/office/drawing/2014/main" id="{9D3D7A79-5E98-4748-A5C2-144F101479D8}"/>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14" name="Text Box 15">
          <a:extLst>
            <a:ext uri="{FF2B5EF4-FFF2-40B4-BE49-F238E27FC236}">
              <a16:creationId xmlns:a16="http://schemas.microsoft.com/office/drawing/2014/main" id="{D7B997F0-CECB-4CB2-AE41-983F0F6D749D}"/>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15" name="Text Box 15">
          <a:extLst>
            <a:ext uri="{FF2B5EF4-FFF2-40B4-BE49-F238E27FC236}">
              <a16:creationId xmlns:a16="http://schemas.microsoft.com/office/drawing/2014/main" id="{0636D9CD-D095-49E0-B154-CBF61ED01836}"/>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6" name="Text Box 16">
          <a:extLst>
            <a:ext uri="{FF2B5EF4-FFF2-40B4-BE49-F238E27FC236}">
              <a16:creationId xmlns:a16="http://schemas.microsoft.com/office/drawing/2014/main" id="{0D93D19B-031D-4642-99AF-14F68B53E9CF}"/>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7" name="Text Box 17">
          <a:extLst>
            <a:ext uri="{FF2B5EF4-FFF2-40B4-BE49-F238E27FC236}">
              <a16:creationId xmlns:a16="http://schemas.microsoft.com/office/drawing/2014/main" id="{63E06BD8-A862-40C2-81A5-0F7326265BA1}"/>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8" name="Text Box 18">
          <a:extLst>
            <a:ext uri="{FF2B5EF4-FFF2-40B4-BE49-F238E27FC236}">
              <a16:creationId xmlns:a16="http://schemas.microsoft.com/office/drawing/2014/main" id="{B3426113-B07E-4FE1-9E89-46B390DDFE94}"/>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9" name="Text Box 19">
          <a:extLst>
            <a:ext uri="{FF2B5EF4-FFF2-40B4-BE49-F238E27FC236}">
              <a16:creationId xmlns:a16="http://schemas.microsoft.com/office/drawing/2014/main" id="{39592BD1-C48A-4C1E-B37E-E0317CD5771D}"/>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20" name="Text Box 16">
          <a:extLst>
            <a:ext uri="{FF2B5EF4-FFF2-40B4-BE49-F238E27FC236}">
              <a16:creationId xmlns:a16="http://schemas.microsoft.com/office/drawing/2014/main" id="{7C611422-C755-43B3-9948-486146B516A4}"/>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21" name="Text Box 17">
          <a:extLst>
            <a:ext uri="{FF2B5EF4-FFF2-40B4-BE49-F238E27FC236}">
              <a16:creationId xmlns:a16="http://schemas.microsoft.com/office/drawing/2014/main" id="{C560FAA8-E809-4B02-AB68-CAB417A0C512}"/>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30</xdr:row>
      <xdr:rowOff>15875</xdr:rowOff>
    </xdr:from>
    <xdr:ext cx="95250" cy="171450"/>
    <xdr:sp macro="" textlink="">
      <xdr:nvSpPr>
        <xdr:cNvPr id="2122" name="Text Box 18">
          <a:extLst>
            <a:ext uri="{FF2B5EF4-FFF2-40B4-BE49-F238E27FC236}">
              <a16:creationId xmlns:a16="http://schemas.microsoft.com/office/drawing/2014/main" id="{984DB3D8-7426-4ACB-9AAF-7F2506E0D183}"/>
            </a:ext>
          </a:extLst>
        </xdr:cNvPr>
        <xdr:cNvSpPr txBox="1">
          <a:spLocks noChangeArrowheads="1"/>
        </xdr:cNvSpPr>
      </xdr:nvSpPr>
      <xdr:spPr bwMode="auto">
        <a:xfrm>
          <a:off x="33062069"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23" name="Text Box 15">
          <a:extLst>
            <a:ext uri="{FF2B5EF4-FFF2-40B4-BE49-F238E27FC236}">
              <a16:creationId xmlns:a16="http://schemas.microsoft.com/office/drawing/2014/main" id="{5D8CCC8D-0427-40E8-B750-DCD2DB1D40BE}"/>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24" name="Text Box 15">
          <a:extLst>
            <a:ext uri="{FF2B5EF4-FFF2-40B4-BE49-F238E27FC236}">
              <a16:creationId xmlns:a16="http://schemas.microsoft.com/office/drawing/2014/main" id="{C6809AAE-B806-4ADE-89A4-4A7F56982B8A}"/>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5" name="Text Box 16">
          <a:extLst>
            <a:ext uri="{FF2B5EF4-FFF2-40B4-BE49-F238E27FC236}">
              <a16:creationId xmlns:a16="http://schemas.microsoft.com/office/drawing/2014/main" id="{492514B0-4329-463C-A34A-46ABF500C95E}"/>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6" name="Text Box 17">
          <a:extLst>
            <a:ext uri="{FF2B5EF4-FFF2-40B4-BE49-F238E27FC236}">
              <a16:creationId xmlns:a16="http://schemas.microsoft.com/office/drawing/2014/main" id="{E9A0A2EA-2CFA-42FA-A290-9D0817196FCE}"/>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7" name="Text Box 18">
          <a:extLst>
            <a:ext uri="{FF2B5EF4-FFF2-40B4-BE49-F238E27FC236}">
              <a16:creationId xmlns:a16="http://schemas.microsoft.com/office/drawing/2014/main" id="{9EA62922-2E4C-4DC4-B521-DC1A97936A5F}"/>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8" name="Text Box 19">
          <a:extLst>
            <a:ext uri="{FF2B5EF4-FFF2-40B4-BE49-F238E27FC236}">
              <a16:creationId xmlns:a16="http://schemas.microsoft.com/office/drawing/2014/main" id="{E5E9E60F-7B6A-42C1-AD38-8AE959E8DBF6}"/>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129" name="Text Box 15">
          <a:extLst>
            <a:ext uri="{FF2B5EF4-FFF2-40B4-BE49-F238E27FC236}">
              <a16:creationId xmlns:a16="http://schemas.microsoft.com/office/drawing/2014/main" id="{2ECBE808-09B2-445C-9928-FAF6DBB3F35E}"/>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30" name="Text Box 16">
          <a:extLst>
            <a:ext uri="{FF2B5EF4-FFF2-40B4-BE49-F238E27FC236}">
              <a16:creationId xmlns:a16="http://schemas.microsoft.com/office/drawing/2014/main" id="{7EB40B86-C454-4EC0-B9EC-F2318FCA0C22}"/>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31" name="Text Box 17">
          <a:extLst>
            <a:ext uri="{FF2B5EF4-FFF2-40B4-BE49-F238E27FC236}">
              <a16:creationId xmlns:a16="http://schemas.microsoft.com/office/drawing/2014/main" id="{E34A88EC-4125-4CF9-8F84-FAF7C521B9EF}"/>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29</xdr:row>
      <xdr:rowOff>15875</xdr:rowOff>
    </xdr:from>
    <xdr:ext cx="95250" cy="171450"/>
    <xdr:sp macro="" textlink="">
      <xdr:nvSpPr>
        <xdr:cNvPr id="2132" name="Text Box 18">
          <a:extLst>
            <a:ext uri="{FF2B5EF4-FFF2-40B4-BE49-F238E27FC236}">
              <a16:creationId xmlns:a16="http://schemas.microsoft.com/office/drawing/2014/main" id="{B283DEAE-773B-49BB-A625-E52730565B6F}"/>
            </a:ext>
          </a:extLst>
        </xdr:cNvPr>
        <xdr:cNvSpPr txBox="1">
          <a:spLocks noChangeArrowheads="1"/>
        </xdr:cNvSpPr>
      </xdr:nvSpPr>
      <xdr:spPr bwMode="auto">
        <a:xfrm>
          <a:off x="35358387"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133" name="Text Box 15">
          <a:extLst>
            <a:ext uri="{FF2B5EF4-FFF2-40B4-BE49-F238E27FC236}">
              <a16:creationId xmlns:a16="http://schemas.microsoft.com/office/drawing/2014/main" id="{5ADD85FD-F0FD-49B7-9EAB-F6D56A23E429}"/>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4" name="Text Box 16">
          <a:extLst>
            <a:ext uri="{FF2B5EF4-FFF2-40B4-BE49-F238E27FC236}">
              <a16:creationId xmlns:a16="http://schemas.microsoft.com/office/drawing/2014/main" id="{D576713B-E81F-4CE2-9F36-4082EE1F878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5" name="Text Box 17">
          <a:extLst>
            <a:ext uri="{FF2B5EF4-FFF2-40B4-BE49-F238E27FC236}">
              <a16:creationId xmlns:a16="http://schemas.microsoft.com/office/drawing/2014/main" id="{93F03081-7EE8-42FA-B5E9-259A0914F25C}"/>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6" name="Text Box 18">
          <a:extLst>
            <a:ext uri="{FF2B5EF4-FFF2-40B4-BE49-F238E27FC236}">
              <a16:creationId xmlns:a16="http://schemas.microsoft.com/office/drawing/2014/main" id="{886500A4-F271-48ED-8120-B3489AC2F73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7" name="Text Box 19">
          <a:extLst>
            <a:ext uri="{FF2B5EF4-FFF2-40B4-BE49-F238E27FC236}">
              <a16:creationId xmlns:a16="http://schemas.microsoft.com/office/drawing/2014/main" id="{DF3A671D-21D9-4B07-862D-896673F9C46D}"/>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138" name="Text Box 15">
          <a:extLst>
            <a:ext uri="{FF2B5EF4-FFF2-40B4-BE49-F238E27FC236}">
              <a16:creationId xmlns:a16="http://schemas.microsoft.com/office/drawing/2014/main" id="{8F574C39-FF55-4061-B995-5B644CA34881}"/>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9" name="Text Box 16">
          <a:extLst>
            <a:ext uri="{FF2B5EF4-FFF2-40B4-BE49-F238E27FC236}">
              <a16:creationId xmlns:a16="http://schemas.microsoft.com/office/drawing/2014/main" id="{635898BC-06CB-40AB-A21F-C5D5EAE5E7BA}"/>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40" name="Text Box 17">
          <a:extLst>
            <a:ext uri="{FF2B5EF4-FFF2-40B4-BE49-F238E27FC236}">
              <a16:creationId xmlns:a16="http://schemas.microsoft.com/office/drawing/2014/main" id="{A0120A4E-AC32-4B42-A5A4-A06F154460E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27</xdr:row>
      <xdr:rowOff>15875</xdr:rowOff>
    </xdr:from>
    <xdr:ext cx="95250" cy="171450"/>
    <xdr:sp macro="" textlink="">
      <xdr:nvSpPr>
        <xdr:cNvPr id="2141" name="Text Box 18">
          <a:extLst>
            <a:ext uri="{FF2B5EF4-FFF2-40B4-BE49-F238E27FC236}">
              <a16:creationId xmlns:a16="http://schemas.microsoft.com/office/drawing/2014/main" id="{F4C152F2-C145-45AF-ABD6-892CA21A0AEC}"/>
            </a:ext>
          </a:extLst>
        </xdr:cNvPr>
        <xdr:cNvSpPr txBox="1">
          <a:spLocks noChangeArrowheads="1"/>
        </xdr:cNvSpPr>
      </xdr:nvSpPr>
      <xdr:spPr bwMode="auto">
        <a:xfrm>
          <a:off x="35358387"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142" name="Text Box 15">
          <a:extLst>
            <a:ext uri="{FF2B5EF4-FFF2-40B4-BE49-F238E27FC236}">
              <a16:creationId xmlns:a16="http://schemas.microsoft.com/office/drawing/2014/main" id="{C583A12D-E293-47B4-B82F-3E3C37874BE7}"/>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143" name="Text Box 15">
          <a:extLst>
            <a:ext uri="{FF2B5EF4-FFF2-40B4-BE49-F238E27FC236}">
              <a16:creationId xmlns:a16="http://schemas.microsoft.com/office/drawing/2014/main" id="{C504CC5C-B74C-4EBC-ACAC-4B06BB16A21F}"/>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144" name="Text Box 15">
          <a:extLst>
            <a:ext uri="{FF2B5EF4-FFF2-40B4-BE49-F238E27FC236}">
              <a16:creationId xmlns:a16="http://schemas.microsoft.com/office/drawing/2014/main" id="{5D1E4489-E5AF-43CB-9F44-689DBDBA9CA2}"/>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5" name="Text Box 16">
          <a:extLst>
            <a:ext uri="{FF2B5EF4-FFF2-40B4-BE49-F238E27FC236}">
              <a16:creationId xmlns:a16="http://schemas.microsoft.com/office/drawing/2014/main" id="{884CE0C3-AE23-4E23-8407-9CC3343EA9BE}"/>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6" name="Text Box 17">
          <a:extLst>
            <a:ext uri="{FF2B5EF4-FFF2-40B4-BE49-F238E27FC236}">
              <a16:creationId xmlns:a16="http://schemas.microsoft.com/office/drawing/2014/main" id="{DA6E47F8-ADA8-4CE9-9355-D94567475415}"/>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7" name="Text Box 18">
          <a:extLst>
            <a:ext uri="{FF2B5EF4-FFF2-40B4-BE49-F238E27FC236}">
              <a16:creationId xmlns:a16="http://schemas.microsoft.com/office/drawing/2014/main" id="{35B2D302-A7C0-4326-BD9B-9D030918C35F}"/>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8" name="Text Box 19">
          <a:extLst>
            <a:ext uri="{FF2B5EF4-FFF2-40B4-BE49-F238E27FC236}">
              <a16:creationId xmlns:a16="http://schemas.microsoft.com/office/drawing/2014/main" id="{8A315FED-4BF4-410D-B5A5-C9FE477E15FB}"/>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149" name="Text Box 15">
          <a:extLst>
            <a:ext uri="{FF2B5EF4-FFF2-40B4-BE49-F238E27FC236}">
              <a16:creationId xmlns:a16="http://schemas.microsoft.com/office/drawing/2014/main" id="{C1E2B3AC-7C76-4371-83E8-4DB03457A1FF}"/>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50" name="Text Box 16">
          <a:extLst>
            <a:ext uri="{FF2B5EF4-FFF2-40B4-BE49-F238E27FC236}">
              <a16:creationId xmlns:a16="http://schemas.microsoft.com/office/drawing/2014/main" id="{0C2130D0-3194-4574-8FE5-C578C56EB6A8}"/>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51" name="Text Box 17">
          <a:extLst>
            <a:ext uri="{FF2B5EF4-FFF2-40B4-BE49-F238E27FC236}">
              <a16:creationId xmlns:a16="http://schemas.microsoft.com/office/drawing/2014/main" id="{D99B59AA-AB87-4B71-B437-21A25CE0939A}"/>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29</xdr:row>
      <xdr:rowOff>1587</xdr:rowOff>
    </xdr:from>
    <xdr:ext cx="95250" cy="171450"/>
    <xdr:sp macro="" textlink="">
      <xdr:nvSpPr>
        <xdr:cNvPr id="2152" name="Text Box 18">
          <a:extLst>
            <a:ext uri="{FF2B5EF4-FFF2-40B4-BE49-F238E27FC236}">
              <a16:creationId xmlns:a16="http://schemas.microsoft.com/office/drawing/2014/main" id="{3CF9FEC6-0ED3-4452-8A93-EE90C49C055E}"/>
            </a:ext>
          </a:extLst>
        </xdr:cNvPr>
        <xdr:cNvSpPr txBox="1">
          <a:spLocks noChangeArrowheads="1"/>
        </xdr:cNvSpPr>
      </xdr:nvSpPr>
      <xdr:spPr bwMode="auto">
        <a:xfrm>
          <a:off x="35390137" y="1341278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153" name="Text Box 15">
          <a:extLst>
            <a:ext uri="{FF2B5EF4-FFF2-40B4-BE49-F238E27FC236}">
              <a16:creationId xmlns:a16="http://schemas.microsoft.com/office/drawing/2014/main" id="{FF4214D3-92AD-485B-905B-18BD23A857C5}"/>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154" name="Text Box 15">
          <a:extLst>
            <a:ext uri="{FF2B5EF4-FFF2-40B4-BE49-F238E27FC236}">
              <a16:creationId xmlns:a16="http://schemas.microsoft.com/office/drawing/2014/main" id="{BF9A4091-F58B-43A0-A5B3-2D4E49C114E8}"/>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155" name="Text Box 15">
          <a:extLst>
            <a:ext uri="{FF2B5EF4-FFF2-40B4-BE49-F238E27FC236}">
              <a16:creationId xmlns:a16="http://schemas.microsoft.com/office/drawing/2014/main" id="{5FF34B78-8AF5-493E-A877-E27D23F74739}"/>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6" name="Text Box 16">
          <a:extLst>
            <a:ext uri="{FF2B5EF4-FFF2-40B4-BE49-F238E27FC236}">
              <a16:creationId xmlns:a16="http://schemas.microsoft.com/office/drawing/2014/main" id="{02981357-FED5-43F7-8633-61F843572AC0}"/>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7" name="Text Box 17">
          <a:extLst>
            <a:ext uri="{FF2B5EF4-FFF2-40B4-BE49-F238E27FC236}">
              <a16:creationId xmlns:a16="http://schemas.microsoft.com/office/drawing/2014/main" id="{CCFC28E7-C328-4DB2-9280-88A89C9FE91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8" name="Text Box 18">
          <a:extLst>
            <a:ext uri="{FF2B5EF4-FFF2-40B4-BE49-F238E27FC236}">
              <a16:creationId xmlns:a16="http://schemas.microsoft.com/office/drawing/2014/main" id="{953A6CA1-D892-4E24-8F62-6B3C28238072}"/>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9" name="Text Box 19">
          <a:extLst>
            <a:ext uri="{FF2B5EF4-FFF2-40B4-BE49-F238E27FC236}">
              <a16:creationId xmlns:a16="http://schemas.microsoft.com/office/drawing/2014/main" id="{F85E1564-8439-4EBC-985C-63417608923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160" name="Text Box 15">
          <a:extLst>
            <a:ext uri="{FF2B5EF4-FFF2-40B4-BE49-F238E27FC236}">
              <a16:creationId xmlns:a16="http://schemas.microsoft.com/office/drawing/2014/main" id="{04D5297C-9E6D-4C24-A805-9432472311EE}"/>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61" name="Text Box 16">
          <a:extLst>
            <a:ext uri="{FF2B5EF4-FFF2-40B4-BE49-F238E27FC236}">
              <a16:creationId xmlns:a16="http://schemas.microsoft.com/office/drawing/2014/main" id="{5A1B63D7-D440-40A1-9B03-ADF67ABA7907}"/>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62" name="Text Box 17">
          <a:extLst>
            <a:ext uri="{FF2B5EF4-FFF2-40B4-BE49-F238E27FC236}">
              <a16:creationId xmlns:a16="http://schemas.microsoft.com/office/drawing/2014/main" id="{D6F915BB-C593-455E-9E67-FE65C185C6C6}"/>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29</xdr:row>
      <xdr:rowOff>15875</xdr:rowOff>
    </xdr:from>
    <xdr:ext cx="95250" cy="171450"/>
    <xdr:sp macro="" textlink="">
      <xdr:nvSpPr>
        <xdr:cNvPr id="2163" name="Text Box 18">
          <a:extLst>
            <a:ext uri="{FF2B5EF4-FFF2-40B4-BE49-F238E27FC236}">
              <a16:creationId xmlns:a16="http://schemas.microsoft.com/office/drawing/2014/main" id="{259EAEF6-8C80-4555-8CCA-A4D563317542}"/>
            </a:ext>
          </a:extLst>
        </xdr:cNvPr>
        <xdr:cNvSpPr txBox="1">
          <a:spLocks noChangeArrowheads="1"/>
        </xdr:cNvSpPr>
      </xdr:nvSpPr>
      <xdr:spPr bwMode="auto">
        <a:xfrm>
          <a:off x="35358387"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164" name="Text Box 15">
          <a:extLst>
            <a:ext uri="{FF2B5EF4-FFF2-40B4-BE49-F238E27FC236}">
              <a16:creationId xmlns:a16="http://schemas.microsoft.com/office/drawing/2014/main" id="{9A300DBD-A53F-4300-8E08-8CF9A4281574}"/>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165" name="Text Box 15">
          <a:extLst>
            <a:ext uri="{FF2B5EF4-FFF2-40B4-BE49-F238E27FC236}">
              <a16:creationId xmlns:a16="http://schemas.microsoft.com/office/drawing/2014/main" id="{324B52E5-2EF5-4426-B999-1AD2403A06CB}"/>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166" name="Text Box 15">
          <a:extLst>
            <a:ext uri="{FF2B5EF4-FFF2-40B4-BE49-F238E27FC236}">
              <a16:creationId xmlns:a16="http://schemas.microsoft.com/office/drawing/2014/main" id="{F4AC1B2A-8BB5-4688-BD72-EF9C19D76D2D}"/>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67" name="Text Box 16">
          <a:extLst>
            <a:ext uri="{FF2B5EF4-FFF2-40B4-BE49-F238E27FC236}">
              <a16:creationId xmlns:a16="http://schemas.microsoft.com/office/drawing/2014/main" id="{3C35570B-2879-45D9-9FFA-D99C044DDBBA}"/>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68" name="Text Box 17">
          <a:extLst>
            <a:ext uri="{FF2B5EF4-FFF2-40B4-BE49-F238E27FC236}">
              <a16:creationId xmlns:a16="http://schemas.microsoft.com/office/drawing/2014/main" id="{71363483-DAD4-4618-ACDD-8D865877B2DE}"/>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69" name="Text Box 18">
          <a:extLst>
            <a:ext uri="{FF2B5EF4-FFF2-40B4-BE49-F238E27FC236}">
              <a16:creationId xmlns:a16="http://schemas.microsoft.com/office/drawing/2014/main" id="{DE365F3A-8227-4547-9A92-3C040F889C06}"/>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70" name="Text Box 19">
          <a:extLst>
            <a:ext uri="{FF2B5EF4-FFF2-40B4-BE49-F238E27FC236}">
              <a16:creationId xmlns:a16="http://schemas.microsoft.com/office/drawing/2014/main" id="{7765570B-85CB-438A-8F08-5E32D5E27707}"/>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71" name="Text Box 16">
          <a:extLst>
            <a:ext uri="{FF2B5EF4-FFF2-40B4-BE49-F238E27FC236}">
              <a16:creationId xmlns:a16="http://schemas.microsoft.com/office/drawing/2014/main" id="{754A54FC-F486-43A1-9BA1-C37D4E6552A2}"/>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72" name="Text Box 17">
          <a:extLst>
            <a:ext uri="{FF2B5EF4-FFF2-40B4-BE49-F238E27FC236}">
              <a16:creationId xmlns:a16="http://schemas.microsoft.com/office/drawing/2014/main" id="{10DB1D70-38A8-4E56-A979-ECC872325034}"/>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30</xdr:row>
      <xdr:rowOff>15875</xdr:rowOff>
    </xdr:from>
    <xdr:ext cx="95250" cy="171450"/>
    <xdr:sp macro="" textlink="">
      <xdr:nvSpPr>
        <xdr:cNvPr id="2173" name="Text Box 18">
          <a:extLst>
            <a:ext uri="{FF2B5EF4-FFF2-40B4-BE49-F238E27FC236}">
              <a16:creationId xmlns:a16="http://schemas.microsoft.com/office/drawing/2014/main" id="{FD46AF59-D433-4AD7-8DF4-08D026E329B5}"/>
            </a:ext>
          </a:extLst>
        </xdr:cNvPr>
        <xdr:cNvSpPr txBox="1">
          <a:spLocks noChangeArrowheads="1"/>
        </xdr:cNvSpPr>
      </xdr:nvSpPr>
      <xdr:spPr bwMode="auto">
        <a:xfrm>
          <a:off x="35358387"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174" name="Text Box 15">
          <a:extLst>
            <a:ext uri="{FF2B5EF4-FFF2-40B4-BE49-F238E27FC236}">
              <a16:creationId xmlns:a16="http://schemas.microsoft.com/office/drawing/2014/main" id="{C507C867-2B7A-47B9-B162-143AB3608EC1}"/>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175" name="Text Box 15">
          <a:extLst>
            <a:ext uri="{FF2B5EF4-FFF2-40B4-BE49-F238E27FC236}">
              <a16:creationId xmlns:a16="http://schemas.microsoft.com/office/drawing/2014/main" id="{778B9A29-6E26-46B7-93F5-4985CFDEFC2C}"/>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176" name="Text Box 15">
          <a:extLst>
            <a:ext uri="{FF2B5EF4-FFF2-40B4-BE49-F238E27FC236}">
              <a16:creationId xmlns:a16="http://schemas.microsoft.com/office/drawing/2014/main" id="{99AE19AA-B1A6-4331-A610-26F921562A94}"/>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213632"/>
    <xdr:sp macro="" textlink="">
      <xdr:nvSpPr>
        <xdr:cNvPr id="2177" name="Text Box 15">
          <a:extLst>
            <a:ext uri="{FF2B5EF4-FFF2-40B4-BE49-F238E27FC236}">
              <a16:creationId xmlns:a16="http://schemas.microsoft.com/office/drawing/2014/main" id="{3D6C7E03-5CF3-4952-8003-C8B40AC83BF9}"/>
            </a:ext>
          </a:extLst>
        </xdr:cNvPr>
        <xdr:cNvSpPr txBox="1">
          <a:spLocks noChangeArrowheads="1"/>
        </xdr:cNvSpPr>
      </xdr:nvSpPr>
      <xdr:spPr bwMode="auto">
        <a:xfrm>
          <a:off x="33060482" y="119110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178" name="Text Box 15">
          <a:extLst>
            <a:ext uri="{FF2B5EF4-FFF2-40B4-BE49-F238E27FC236}">
              <a16:creationId xmlns:a16="http://schemas.microsoft.com/office/drawing/2014/main" id="{DEC7AC5D-52D9-41FD-AFF2-EFCDAF6509BE}"/>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213632"/>
    <xdr:sp macro="" textlink="">
      <xdr:nvSpPr>
        <xdr:cNvPr id="2179" name="Text Box 15">
          <a:extLst>
            <a:ext uri="{FF2B5EF4-FFF2-40B4-BE49-F238E27FC236}">
              <a16:creationId xmlns:a16="http://schemas.microsoft.com/office/drawing/2014/main" id="{54644CD2-B7F4-4F00-B132-69F1F1570326}"/>
            </a:ext>
          </a:extLst>
        </xdr:cNvPr>
        <xdr:cNvSpPr txBox="1">
          <a:spLocks noChangeArrowheads="1"/>
        </xdr:cNvSpPr>
      </xdr:nvSpPr>
      <xdr:spPr bwMode="auto">
        <a:xfrm>
          <a:off x="35356800" y="119110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180" name="Text Box 15">
          <a:extLst>
            <a:ext uri="{FF2B5EF4-FFF2-40B4-BE49-F238E27FC236}">
              <a16:creationId xmlns:a16="http://schemas.microsoft.com/office/drawing/2014/main" id="{94109BFD-AD1C-4556-A802-43A77C3CCAD8}"/>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181" name="Text Box 15">
          <a:extLst>
            <a:ext uri="{FF2B5EF4-FFF2-40B4-BE49-F238E27FC236}">
              <a16:creationId xmlns:a16="http://schemas.microsoft.com/office/drawing/2014/main" id="{65E91D3D-6E9D-4872-A8A4-9BA95775B2DB}"/>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27</xdr:row>
      <xdr:rowOff>219075</xdr:rowOff>
    </xdr:from>
    <xdr:ext cx="95250" cy="442269"/>
    <xdr:sp macro="" textlink="">
      <xdr:nvSpPr>
        <xdr:cNvPr id="2182" name="Text Box 15">
          <a:extLst>
            <a:ext uri="{FF2B5EF4-FFF2-40B4-BE49-F238E27FC236}">
              <a16:creationId xmlns:a16="http://schemas.microsoft.com/office/drawing/2014/main" id="{738AE98E-53C2-4376-8BF2-00868740AA28}"/>
            </a:ext>
          </a:extLst>
        </xdr:cNvPr>
        <xdr:cNvSpPr txBox="1">
          <a:spLocks noChangeArrowheads="1"/>
        </xdr:cNvSpPr>
      </xdr:nvSpPr>
      <xdr:spPr bwMode="auto">
        <a:xfrm>
          <a:off x="33020000" y="12626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27</xdr:row>
      <xdr:rowOff>238125</xdr:rowOff>
    </xdr:from>
    <xdr:ext cx="95250" cy="213632"/>
    <xdr:sp macro="" textlink="">
      <xdr:nvSpPr>
        <xdr:cNvPr id="2183" name="Text Box 15">
          <a:extLst>
            <a:ext uri="{FF2B5EF4-FFF2-40B4-BE49-F238E27FC236}">
              <a16:creationId xmlns:a16="http://schemas.microsoft.com/office/drawing/2014/main" id="{BDC31B7D-8E7E-423C-9833-43B78F6E491E}"/>
            </a:ext>
          </a:extLst>
        </xdr:cNvPr>
        <xdr:cNvSpPr txBox="1">
          <a:spLocks noChangeArrowheads="1"/>
        </xdr:cNvSpPr>
      </xdr:nvSpPr>
      <xdr:spPr bwMode="auto">
        <a:xfrm>
          <a:off x="33067625" y="12646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84" name="Text Box 15">
          <a:extLst>
            <a:ext uri="{FF2B5EF4-FFF2-40B4-BE49-F238E27FC236}">
              <a16:creationId xmlns:a16="http://schemas.microsoft.com/office/drawing/2014/main" id="{B0FDC9E4-3AF2-466C-A87C-7E2F2063F8A2}"/>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85" name="Text Box 15">
          <a:extLst>
            <a:ext uri="{FF2B5EF4-FFF2-40B4-BE49-F238E27FC236}">
              <a16:creationId xmlns:a16="http://schemas.microsoft.com/office/drawing/2014/main" id="{62CC7550-02CD-4C30-ADCA-0AE42A5B16C5}"/>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186" name="Text Box 15">
          <a:extLst>
            <a:ext uri="{FF2B5EF4-FFF2-40B4-BE49-F238E27FC236}">
              <a16:creationId xmlns:a16="http://schemas.microsoft.com/office/drawing/2014/main" id="{C8D37ECA-AD10-4216-8B5D-DB4534703978}"/>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187" name="Text Box 15">
          <a:extLst>
            <a:ext uri="{FF2B5EF4-FFF2-40B4-BE49-F238E27FC236}">
              <a16:creationId xmlns:a16="http://schemas.microsoft.com/office/drawing/2014/main" id="{31195AE3-9490-410C-8C84-973D060652E3}"/>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88" name="Text Box 15">
          <a:extLst>
            <a:ext uri="{FF2B5EF4-FFF2-40B4-BE49-F238E27FC236}">
              <a16:creationId xmlns:a16="http://schemas.microsoft.com/office/drawing/2014/main" id="{94E08D78-330D-44CA-8520-D3C93E5F7993}"/>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89" name="Text Box 15">
          <a:extLst>
            <a:ext uri="{FF2B5EF4-FFF2-40B4-BE49-F238E27FC236}">
              <a16:creationId xmlns:a16="http://schemas.microsoft.com/office/drawing/2014/main" id="{881D6988-DBB2-4BB3-9856-C7032A1BF897}"/>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90" name="Text Box 15">
          <a:extLst>
            <a:ext uri="{FF2B5EF4-FFF2-40B4-BE49-F238E27FC236}">
              <a16:creationId xmlns:a16="http://schemas.microsoft.com/office/drawing/2014/main" id="{0A574330-D754-4B5D-A5D2-21212BF03E88}"/>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91" name="Text Box 15">
          <a:extLst>
            <a:ext uri="{FF2B5EF4-FFF2-40B4-BE49-F238E27FC236}">
              <a16:creationId xmlns:a16="http://schemas.microsoft.com/office/drawing/2014/main" id="{E32E62AD-769F-4735-95CB-387E0B7E0E5D}"/>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92" name="Text Box 15">
          <a:extLst>
            <a:ext uri="{FF2B5EF4-FFF2-40B4-BE49-F238E27FC236}">
              <a16:creationId xmlns:a16="http://schemas.microsoft.com/office/drawing/2014/main" id="{901C7145-E479-4C06-A4C2-C009D0F126A1}"/>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93" name="Text Box 15">
          <a:extLst>
            <a:ext uri="{FF2B5EF4-FFF2-40B4-BE49-F238E27FC236}">
              <a16:creationId xmlns:a16="http://schemas.microsoft.com/office/drawing/2014/main" id="{08FC9CD6-3612-4840-BD42-66C293848770}"/>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94" name="Text Box 15">
          <a:extLst>
            <a:ext uri="{FF2B5EF4-FFF2-40B4-BE49-F238E27FC236}">
              <a16:creationId xmlns:a16="http://schemas.microsoft.com/office/drawing/2014/main" id="{89EA6C48-4449-458E-B5BC-93C701D30C2D}"/>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95" name="Text Box 15">
          <a:extLst>
            <a:ext uri="{FF2B5EF4-FFF2-40B4-BE49-F238E27FC236}">
              <a16:creationId xmlns:a16="http://schemas.microsoft.com/office/drawing/2014/main" id="{8EC17D86-0DD6-4E79-BFB3-04499476F283}"/>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96" name="Text Box 15">
          <a:extLst>
            <a:ext uri="{FF2B5EF4-FFF2-40B4-BE49-F238E27FC236}">
              <a16:creationId xmlns:a16="http://schemas.microsoft.com/office/drawing/2014/main" id="{42BF72C6-B7D7-403F-BE5B-DFE8C3345183}"/>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97" name="Text Box 15">
          <a:extLst>
            <a:ext uri="{FF2B5EF4-FFF2-40B4-BE49-F238E27FC236}">
              <a16:creationId xmlns:a16="http://schemas.microsoft.com/office/drawing/2014/main" id="{4B1E70AF-F421-46D8-83DB-1FA9F738AFE4}"/>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198" name="Text Box 15">
          <a:extLst>
            <a:ext uri="{FF2B5EF4-FFF2-40B4-BE49-F238E27FC236}">
              <a16:creationId xmlns:a16="http://schemas.microsoft.com/office/drawing/2014/main" id="{3CFDC5E4-BBA7-4D93-A2FC-0BCB436A7B9D}"/>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199" name="Text Box 15">
          <a:extLst>
            <a:ext uri="{FF2B5EF4-FFF2-40B4-BE49-F238E27FC236}">
              <a16:creationId xmlns:a16="http://schemas.microsoft.com/office/drawing/2014/main" id="{B25D2ADD-C356-4B5F-B5B2-53CCC87B1769}"/>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200" name="Text Box 15">
          <a:extLst>
            <a:ext uri="{FF2B5EF4-FFF2-40B4-BE49-F238E27FC236}">
              <a16:creationId xmlns:a16="http://schemas.microsoft.com/office/drawing/2014/main" id="{92FD2A48-2BA0-44A6-A32C-3873EB969CB1}"/>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201" name="Text Box 15">
          <a:extLst>
            <a:ext uri="{FF2B5EF4-FFF2-40B4-BE49-F238E27FC236}">
              <a16:creationId xmlns:a16="http://schemas.microsoft.com/office/drawing/2014/main" id="{F6C56779-92B3-4E96-A1AB-D950DE49E6DA}"/>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02" name="Text Box 15">
          <a:extLst>
            <a:ext uri="{FF2B5EF4-FFF2-40B4-BE49-F238E27FC236}">
              <a16:creationId xmlns:a16="http://schemas.microsoft.com/office/drawing/2014/main" id="{D496098C-A411-4DD5-922A-17B91B8D8ABC}"/>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03" name="Text Box 15">
          <a:extLst>
            <a:ext uri="{FF2B5EF4-FFF2-40B4-BE49-F238E27FC236}">
              <a16:creationId xmlns:a16="http://schemas.microsoft.com/office/drawing/2014/main" id="{30A71853-3CA1-40EF-83E3-3C816542C4A4}"/>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28</xdr:row>
      <xdr:rowOff>4763</xdr:rowOff>
    </xdr:from>
    <xdr:ext cx="95250" cy="442269"/>
    <xdr:sp macro="" textlink="">
      <xdr:nvSpPr>
        <xdr:cNvPr id="2204" name="Text Box 15">
          <a:extLst>
            <a:ext uri="{FF2B5EF4-FFF2-40B4-BE49-F238E27FC236}">
              <a16:creationId xmlns:a16="http://schemas.microsoft.com/office/drawing/2014/main" id="{2B272086-675F-42CF-99B2-31D332B748B1}"/>
            </a:ext>
          </a:extLst>
        </xdr:cNvPr>
        <xdr:cNvSpPr txBox="1">
          <a:spLocks noChangeArrowheads="1"/>
        </xdr:cNvSpPr>
      </xdr:nvSpPr>
      <xdr:spPr bwMode="auto">
        <a:xfrm>
          <a:off x="35417125"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05" name="Text Box 15">
          <a:extLst>
            <a:ext uri="{FF2B5EF4-FFF2-40B4-BE49-F238E27FC236}">
              <a16:creationId xmlns:a16="http://schemas.microsoft.com/office/drawing/2014/main" id="{F8309B67-D2E6-46DB-9713-E316221826E0}"/>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06" name="Text Box 15">
          <a:extLst>
            <a:ext uri="{FF2B5EF4-FFF2-40B4-BE49-F238E27FC236}">
              <a16:creationId xmlns:a16="http://schemas.microsoft.com/office/drawing/2014/main" id="{C3992D49-8581-4FB8-A1C3-D2E94289C0E5}"/>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07" name="Text Box 15">
          <a:extLst>
            <a:ext uri="{FF2B5EF4-FFF2-40B4-BE49-F238E27FC236}">
              <a16:creationId xmlns:a16="http://schemas.microsoft.com/office/drawing/2014/main" id="{C816F969-9867-4889-9A77-CF6DCF44CAFB}"/>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08" name="Text Box 15">
          <a:extLst>
            <a:ext uri="{FF2B5EF4-FFF2-40B4-BE49-F238E27FC236}">
              <a16:creationId xmlns:a16="http://schemas.microsoft.com/office/drawing/2014/main" id="{162EED13-A887-489C-A783-0830B30976B0}"/>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09" name="Text Box 15">
          <a:extLst>
            <a:ext uri="{FF2B5EF4-FFF2-40B4-BE49-F238E27FC236}">
              <a16:creationId xmlns:a16="http://schemas.microsoft.com/office/drawing/2014/main" id="{3C19A03A-202D-45F2-A3E9-62FF31DA6562}"/>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10" name="Text Box 15">
          <a:extLst>
            <a:ext uri="{FF2B5EF4-FFF2-40B4-BE49-F238E27FC236}">
              <a16:creationId xmlns:a16="http://schemas.microsoft.com/office/drawing/2014/main" id="{12DB5E5D-C294-4779-B51A-BB28094987C4}"/>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11" name="Text Box 15">
          <a:extLst>
            <a:ext uri="{FF2B5EF4-FFF2-40B4-BE49-F238E27FC236}">
              <a16:creationId xmlns:a16="http://schemas.microsoft.com/office/drawing/2014/main" id="{5CEA4CEC-98D0-424F-A65C-F634D0AB2239}"/>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12" name="Text Box 15">
          <a:extLst>
            <a:ext uri="{FF2B5EF4-FFF2-40B4-BE49-F238E27FC236}">
              <a16:creationId xmlns:a16="http://schemas.microsoft.com/office/drawing/2014/main" id="{6E4E60B6-0B54-4076-869D-4F555975652D}"/>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13" name="Text Box 15">
          <a:extLst>
            <a:ext uri="{FF2B5EF4-FFF2-40B4-BE49-F238E27FC236}">
              <a16:creationId xmlns:a16="http://schemas.microsoft.com/office/drawing/2014/main" id="{78A8486A-75DE-4F1F-B512-8F3EF9AE2D12}"/>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14" name="Text Box 15">
          <a:extLst>
            <a:ext uri="{FF2B5EF4-FFF2-40B4-BE49-F238E27FC236}">
              <a16:creationId xmlns:a16="http://schemas.microsoft.com/office/drawing/2014/main" id="{6F72A03D-EE6A-4400-87F8-D72F6D01A51C}"/>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15" name="Text Box 15">
          <a:extLst>
            <a:ext uri="{FF2B5EF4-FFF2-40B4-BE49-F238E27FC236}">
              <a16:creationId xmlns:a16="http://schemas.microsoft.com/office/drawing/2014/main" id="{5DDF70BA-932B-4A13-A22A-6B5FE41550DC}"/>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28</xdr:row>
      <xdr:rowOff>219075</xdr:rowOff>
    </xdr:from>
    <xdr:ext cx="95250" cy="442269"/>
    <xdr:sp macro="" textlink="">
      <xdr:nvSpPr>
        <xdr:cNvPr id="2216" name="Text Box 15">
          <a:extLst>
            <a:ext uri="{FF2B5EF4-FFF2-40B4-BE49-F238E27FC236}">
              <a16:creationId xmlns:a16="http://schemas.microsoft.com/office/drawing/2014/main" id="{16E912C2-F3BA-4863-8C46-330139334F46}"/>
            </a:ext>
          </a:extLst>
        </xdr:cNvPr>
        <xdr:cNvSpPr txBox="1">
          <a:spLocks noChangeArrowheads="1"/>
        </xdr:cNvSpPr>
      </xdr:nvSpPr>
      <xdr:spPr bwMode="auto">
        <a:xfrm>
          <a:off x="33020000" y="1312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29</xdr:row>
      <xdr:rowOff>219075</xdr:rowOff>
    </xdr:from>
    <xdr:ext cx="95250" cy="442269"/>
    <xdr:sp macro="" textlink="">
      <xdr:nvSpPr>
        <xdr:cNvPr id="2217" name="Text Box 15">
          <a:extLst>
            <a:ext uri="{FF2B5EF4-FFF2-40B4-BE49-F238E27FC236}">
              <a16:creationId xmlns:a16="http://schemas.microsoft.com/office/drawing/2014/main" id="{E254B375-7B78-48EB-9EEC-31F44E00EB34}"/>
            </a:ext>
          </a:extLst>
        </xdr:cNvPr>
        <xdr:cNvSpPr txBox="1">
          <a:spLocks noChangeArrowheads="1"/>
        </xdr:cNvSpPr>
      </xdr:nvSpPr>
      <xdr:spPr bwMode="auto">
        <a:xfrm>
          <a:off x="33020000" y="13630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18" name="Text Box 16">
          <a:extLst>
            <a:ext uri="{FF2B5EF4-FFF2-40B4-BE49-F238E27FC236}">
              <a16:creationId xmlns:a16="http://schemas.microsoft.com/office/drawing/2014/main" id="{B3C24852-4DCC-423D-96AC-88120CDC20B2}"/>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19" name="Text Box 17">
          <a:extLst>
            <a:ext uri="{FF2B5EF4-FFF2-40B4-BE49-F238E27FC236}">
              <a16:creationId xmlns:a16="http://schemas.microsoft.com/office/drawing/2014/main" id="{158E0682-0C23-4D66-9C19-633B374929BB}"/>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0" name="Text Box 18">
          <a:extLst>
            <a:ext uri="{FF2B5EF4-FFF2-40B4-BE49-F238E27FC236}">
              <a16:creationId xmlns:a16="http://schemas.microsoft.com/office/drawing/2014/main" id="{B4AB0F65-7A70-43FF-B7B2-4663862EBAAB}"/>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1" name="Text Box 19">
          <a:extLst>
            <a:ext uri="{FF2B5EF4-FFF2-40B4-BE49-F238E27FC236}">
              <a16:creationId xmlns:a16="http://schemas.microsoft.com/office/drawing/2014/main" id="{75C9219F-3058-4A58-A9D3-95CC6AA42303}"/>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222" name="Text Box 15">
          <a:extLst>
            <a:ext uri="{FF2B5EF4-FFF2-40B4-BE49-F238E27FC236}">
              <a16:creationId xmlns:a16="http://schemas.microsoft.com/office/drawing/2014/main" id="{D8F9A875-E375-486E-9978-B2E86BAE72CC}"/>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3" name="Text Box 16">
          <a:extLst>
            <a:ext uri="{FF2B5EF4-FFF2-40B4-BE49-F238E27FC236}">
              <a16:creationId xmlns:a16="http://schemas.microsoft.com/office/drawing/2014/main" id="{BAE92750-2C37-4A94-946F-73801D7F3858}"/>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4" name="Text Box 17">
          <a:extLst>
            <a:ext uri="{FF2B5EF4-FFF2-40B4-BE49-F238E27FC236}">
              <a16:creationId xmlns:a16="http://schemas.microsoft.com/office/drawing/2014/main" id="{409BCC17-7784-4306-A4CD-8AF6BF42E3B0}"/>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29</xdr:row>
      <xdr:rowOff>15875</xdr:rowOff>
    </xdr:from>
    <xdr:ext cx="95250" cy="171450"/>
    <xdr:sp macro="" textlink="">
      <xdr:nvSpPr>
        <xdr:cNvPr id="2225" name="Text Box 18">
          <a:extLst>
            <a:ext uri="{FF2B5EF4-FFF2-40B4-BE49-F238E27FC236}">
              <a16:creationId xmlns:a16="http://schemas.microsoft.com/office/drawing/2014/main" id="{97BAFBB9-0675-4CDC-99BB-517F5C280EEF}"/>
            </a:ext>
          </a:extLst>
        </xdr:cNvPr>
        <xdr:cNvSpPr txBox="1">
          <a:spLocks noChangeArrowheads="1"/>
        </xdr:cNvSpPr>
      </xdr:nvSpPr>
      <xdr:spPr bwMode="auto">
        <a:xfrm>
          <a:off x="33062069"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226" name="Text Box 15">
          <a:extLst>
            <a:ext uri="{FF2B5EF4-FFF2-40B4-BE49-F238E27FC236}">
              <a16:creationId xmlns:a16="http://schemas.microsoft.com/office/drawing/2014/main" id="{7B942976-3B03-4950-AD26-2C6D2C519C12}"/>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27" name="Text Box 16">
          <a:extLst>
            <a:ext uri="{FF2B5EF4-FFF2-40B4-BE49-F238E27FC236}">
              <a16:creationId xmlns:a16="http://schemas.microsoft.com/office/drawing/2014/main" id="{61F03D4C-52DC-45C4-87B5-387D03AE04B1}"/>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28" name="Text Box 17">
          <a:extLst>
            <a:ext uri="{FF2B5EF4-FFF2-40B4-BE49-F238E27FC236}">
              <a16:creationId xmlns:a16="http://schemas.microsoft.com/office/drawing/2014/main" id="{D25F6352-E5F2-4787-8ECE-970B3763811F}"/>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29" name="Text Box 18">
          <a:extLst>
            <a:ext uri="{FF2B5EF4-FFF2-40B4-BE49-F238E27FC236}">
              <a16:creationId xmlns:a16="http://schemas.microsoft.com/office/drawing/2014/main" id="{3312AD53-5CB5-42EA-A7E3-D36AAA0A8E7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0" name="Text Box 19">
          <a:extLst>
            <a:ext uri="{FF2B5EF4-FFF2-40B4-BE49-F238E27FC236}">
              <a16:creationId xmlns:a16="http://schemas.microsoft.com/office/drawing/2014/main" id="{1BCF777F-1D21-4355-BB3F-565AEE82D7A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1" name="Text Box 16">
          <a:extLst>
            <a:ext uri="{FF2B5EF4-FFF2-40B4-BE49-F238E27FC236}">
              <a16:creationId xmlns:a16="http://schemas.microsoft.com/office/drawing/2014/main" id="{B753E9FF-18BB-469A-86B5-C1F7683A4BF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32" name="Text Box 15">
          <a:extLst>
            <a:ext uri="{FF2B5EF4-FFF2-40B4-BE49-F238E27FC236}">
              <a16:creationId xmlns:a16="http://schemas.microsoft.com/office/drawing/2014/main" id="{9B93251B-3D21-4438-88D8-45A2033DB76B}"/>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33" name="Text Box 15">
          <a:extLst>
            <a:ext uri="{FF2B5EF4-FFF2-40B4-BE49-F238E27FC236}">
              <a16:creationId xmlns:a16="http://schemas.microsoft.com/office/drawing/2014/main" id="{C125C2ED-7793-46F6-9DB6-6F140A223BB5}"/>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34" name="Text Box 15">
          <a:extLst>
            <a:ext uri="{FF2B5EF4-FFF2-40B4-BE49-F238E27FC236}">
              <a16:creationId xmlns:a16="http://schemas.microsoft.com/office/drawing/2014/main" id="{1B23EDD1-375F-42AF-9F76-D748BCD16126}"/>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35" name="Text Box 15">
          <a:extLst>
            <a:ext uri="{FF2B5EF4-FFF2-40B4-BE49-F238E27FC236}">
              <a16:creationId xmlns:a16="http://schemas.microsoft.com/office/drawing/2014/main" id="{39209659-F71C-42FD-8457-D3866A2D560A}"/>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6" name="Text Box 16">
          <a:extLst>
            <a:ext uri="{FF2B5EF4-FFF2-40B4-BE49-F238E27FC236}">
              <a16:creationId xmlns:a16="http://schemas.microsoft.com/office/drawing/2014/main" id="{ED04CEAD-52DB-4097-B97C-81BDD0636F2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7" name="Text Box 17">
          <a:extLst>
            <a:ext uri="{FF2B5EF4-FFF2-40B4-BE49-F238E27FC236}">
              <a16:creationId xmlns:a16="http://schemas.microsoft.com/office/drawing/2014/main" id="{654F380A-A3C8-4823-9D60-53FE3123EB00}"/>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8" name="Text Box 18">
          <a:extLst>
            <a:ext uri="{FF2B5EF4-FFF2-40B4-BE49-F238E27FC236}">
              <a16:creationId xmlns:a16="http://schemas.microsoft.com/office/drawing/2014/main" id="{126C50D9-1F5F-4CA6-9A04-D326B4EDB38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9" name="Text Box 19">
          <a:extLst>
            <a:ext uri="{FF2B5EF4-FFF2-40B4-BE49-F238E27FC236}">
              <a16:creationId xmlns:a16="http://schemas.microsoft.com/office/drawing/2014/main" id="{AFE20D64-E5E6-4C28-9473-6EF7BF22A96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40" name="Text Box 15">
          <a:extLst>
            <a:ext uri="{FF2B5EF4-FFF2-40B4-BE49-F238E27FC236}">
              <a16:creationId xmlns:a16="http://schemas.microsoft.com/office/drawing/2014/main" id="{D8D75B9B-507F-44D5-944F-12D06A5E0E7D}"/>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41" name="Text Box 16">
          <a:extLst>
            <a:ext uri="{FF2B5EF4-FFF2-40B4-BE49-F238E27FC236}">
              <a16:creationId xmlns:a16="http://schemas.microsoft.com/office/drawing/2014/main" id="{67D1B977-7E30-4005-BAF6-2221FFDE6CB5}"/>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42" name="Text Box 17">
          <a:extLst>
            <a:ext uri="{FF2B5EF4-FFF2-40B4-BE49-F238E27FC236}">
              <a16:creationId xmlns:a16="http://schemas.microsoft.com/office/drawing/2014/main" id="{D2CBC257-A946-4D64-B42E-8F8C5FBD8F86}"/>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29</xdr:row>
      <xdr:rowOff>15875</xdr:rowOff>
    </xdr:from>
    <xdr:ext cx="95250" cy="171450"/>
    <xdr:sp macro="" textlink="">
      <xdr:nvSpPr>
        <xdr:cNvPr id="2243" name="Text Box 18">
          <a:extLst>
            <a:ext uri="{FF2B5EF4-FFF2-40B4-BE49-F238E27FC236}">
              <a16:creationId xmlns:a16="http://schemas.microsoft.com/office/drawing/2014/main" id="{D13C9CE1-61D4-460A-A301-4B406F728FDC}"/>
            </a:ext>
          </a:extLst>
        </xdr:cNvPr>
        <xdr:cNvSpPr txBox="1">
          <a:spLocks noChangeArrowheads="1"/>
        </xdr:cNvSpPr>
      </xdr:nvSpPr>
      <xdr:spPr bwMode="auto">
        <a:xfrm>
          <a:off x="35358387"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44" name="Text Box 15">
          <a:extLst>
            <a:ext uri="{FF2B5EF4-FFF2-40B4-BE49-F238E27FC236}">
              <a16:creationId xmlns:a16="http://schemas.microsoft.com/office/drawing/2014/main" id="{7FAA327A-C0C0-4AB5-BD04-D6FDB61F4B50}"/>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45" name="Text Box 15">
          <a:extLst>
            <a:ext uri="{FF2B5EF4-FFF2-40B4-BE49-F238E27FC236}">
              <a16:creationId xmlns:a16="http://schemas.microsoft.com/office/drawing/2014/main" id="{2D764564-6B18-45BD-8F3C-9E3F792B7A58}"/>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46" name="Text Box 15">
          <a:extLst>
            <a:ext uri="{FF2B5EF4-FFF2-40B4-BE49-F238E27FC236}">
              <a16:creationId xmlns:a16="http://schemas.microsoft.com/office/drawing/2014/main" id="{5396DF7E-F2FE-45B9-B97A-DEEB542622EA}"/>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47" name="Text Box 15">
          <a:extLst>
            <a:ext uri="{FF2B5EF4-FFF2-40B4-BE49-F238E27FC236}">
              <a16:creationId xmlns:a16="http://schemas.microsoft.com/office/drawing/2014/main" id="{ECEEEC97-FD5E-4366-8972-3AA50487A9EC}"/>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48" name="Text Box 15">
          <a:extLst>
            <a:ext uri="{FF2B5EF4-FFF2-40B4-BE49-F238E27FC236}">
              <a16:creationId xmlns:a16="http://schemas.microsoft.com/office/drawing/2014/main" id="{3A893BFC-57E9-43FB-9F35-FFED68CE8AB9}"/>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49" name="Text Box 15">
          <a:extLst>
            <a:ext uri="{FF2B5EF4-FFF2-40B4-BE49-F238E27FC236}">
              <a16:creationId xmlns:a16="http://schemas.microsoft.com/office/drawing/2014/main" id="{43CE1EDF-88BE-4C89-9CC5-5850DE70FDD8}"/>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50" name="Text Box 15">
          <a:extLst>
            <a:ext uri="{FF2B5EF4-FFF2-40B4-BE49-F238E27FC236}">
              <a16:creationId xmlns:a16="http://schemas.microsoft.com/office/drawing/2014/main" id="{32DE6CBF-C688-49E0-9A2D-D5907E7EADE2}"/>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251" name="Text Box 15">
          <a:extLst>
            <a:ext uri="{FF2B5EF4-FFF2-40B4-BE49-F238E27FC236}">
              <a16:creationId xmlns:a16="http://schemas.microsoft.com/office/drawing/2014/main" id="{B697C76B-FC3E-425F-B395-0DAABBF4345A}"/>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252" name="Text Box 15">
          <a:extLst>
            <a:ext uri="{FF2B5EF4-FFF2-40B4-BE49-F238E27FC236}">
              <a16:creationId xmlns:a16="http://schemas.microsoft.com/office/drawing/2014/main" id="{205A4EDD-D5DC-4070-9EAF-CDF5DF35A16E}"/>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53" name="Text Box 15">
          <a:extLst>
            <a:ext uri="{FF2B5EF4-FFF2-40B4-BE49-F238E27FC236}">
              <a16:creationId xmlns:a16="http://schemas.microsoft.com/office/drawing/2014/main" id="{71D58764-56A2-4679-A926-A9C6DD1A979A}"/>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54" name="Text Box 15">
          <a:extLst>
            <a:ext uri="{FF2B5EF4-FFF2-40B4-BE49-F238E27FC236}">
              <a16:creationId xmlns:a16="http://schemas.microsoft.com/office/drawing/2014/main" id="{346FAF90-48B2-4DE3-ABB3-5217A270F1F0}"/>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55" name="Text Box 15">
          <a:extLst>
            <a:ext uri="{FF2B5EF4-FFF2-40B4-BE49-F238E27FC236}">
              <a16:creationId xmlns:a16="http://schemas.microsoft.com/office/drawing/2014/main" id="{12457C87-5C33-42A2-9F3C-3D9C232A708B}"/>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56" name="Text Box 15">
          <a:extLst>
            <a:ext uri="{FF2B5EF4-FFF2-40B4-BE49-F238E27FC236}">
              <a16:creationId xmlns:a16="http://schemas.microsoft.com/office/drawing/2014/main" id="{56B7D20F-3DCF-4568-8721-B8F9F8615CAE}"/>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57" name="Text Box 15">
          <a:extLst>
            <a:ext uri="{FF2B5EF4-FFF2-40B4-BE49-F238E27FC236}">
              <a16:creationId xmlns:a16="http://schemas.microsoft.com/office/drawing/2014/main" id="{A3B5C6FF-FB8D-4DF1-A94C-07DE65C098D7}"/>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58" name="Text Box 15">
          <a:extLst>
            <a:ext uri="{FF2B5EF4-FFF2-40B4-BE49-F238E27FC236}">
              <a16:creationId xmlns:a16="http://schemas.microsoft.com/office/drawing/2014/main" id="{9496B626-C9F8-43FE-B44E-6D253F781642}"/>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59" name="Text Box 15">
          <a:extLst>
            <a:ext uri="{FF2B5EF4-FFF2-40B4-BE49-F238E27FC236}">
              <a16:creationId xmlns:a16="http://schemas.microsoft.com/office/drawing/2014/main" id="{1C38B1DA-862F-46A8-B226-58F62C414A84}"/>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60" name="Text Box 15">
          <a:extLst>
            <a:ext uri="{FF2B5EF4-FFF2-40B4-BE49-F238E27FC236}">
              <a16:creationId xmlns:a16="http://schemas.microsoft.com/office/drawing/2014/main" id="{30D101A7-E05C-4EC1-99E6-0E62FE8C619D}"/>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61" name="Text Box 15">
          <a:extLst>
            <a:ext uri="{FF2B5EF4-FFF2-40B4-BE49-F238E27FC236}">
              <a16:creationId xmlns:a16="http://schemas.microsoft.com/office/drawing/2014/main" id="{DD20477D-85D6-4813-9B10-816DE64C5DAD}"/>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62" name="Text Box 15">
          <a:extLst>
            <a:ext uri="{FF2B5EF4-FFF2-40B4-BE49-F238E27FC236}">
              <a16:creationId xmlns:a16="http://schemas.microsoft.com/office/drawing/2014/main" id="{DF64054E-1D4A-449B-980E-9924BAED72CA}"/>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63" name="Text Box 15">
          <a:extLst>
            <a:ext uri="{FF2B5EF4-FFF2-40B4-BE49-F238E27FC236}">
              <a16:creationId xmlns:a16="http://schemas.microsoft.com/office/drawing/2014/main" id="{C2A7B616-B06F-418B-B76A-C0C95969447C}"/>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64" name="Text Box 15">
          <a:extLst>
            <a:ext uri="{FF2B5EF4-FFF2-40B4-BE49-F238E27FC236}">
              <a16:creationId xmlns:a16="http://schemas.microsoft.com/office/drawing/2014/main" id="{429D0669-95C7-460D-88A5-4E0A5817D519}"/>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5" name="Text Box 16">
          <a:extLst>
            <a:ext uri="{FF2B5EF4-FFF2-40B4-BE49-F238E27FC236}">
              <a16:creationId xmlns:a16="http://schemas.microsoft.com/office/drawing/2014/main" id="{57B6C0AB-6BD6-4242-9C54-53D43C47631B}"/>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6" name="Text Box 17">
          <a:extLst>
            <a:ext uri="{FF2B5EF4-FFF2-40B4-BE49-F238E27FC236}">
              <a16:creationId xmlns:a16="http://schemas.microsoft.com/office/drawing/2014/main" id="{747D1858-8C48-461A-B9D1-459D2DC0DDD6}"/>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7" name="Text Box 18">
          <a:extLst>
            <a:ext uri="{FF2B5EF4-FFF2-40B4-BE49-F238E27FC236}">
              <a16:creationId xmlns:a16="http://schemas.microsoft.com/office/drawing/2014/main" id="{9F85962F-7FA6-4FD0-B7C7-E086C858F792}"/>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8" name="Text Box 19">
          <a:extLst>
            <a:ext uri="{FF2B5EF4-FFF2-40B4-BE49-F238E27FC236}">
              <a16:creationId xmlns:a16="http://schemas.microsoft.com/office/drawing/2014/main" id="{75D2B597-463B-4755-A742-FCC9E2097F36}"/>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9" name="Text Box 16">
          <a:extLst>
            <a:ext uri="{FF2B5EF4-FFF2-40B4-BE49-F238E27FC236}">
              <a16:creationId xmlns:a16="http://schemas.microsoft.com/office/drawing/2014/main" id="{91EB17C4-1589-4656-AD66-7E77412197E9}"/>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70" name="Text Box 17">
          <a:extLst>
            <a:ext uri="{FF2B5EF4-FFF2-40B4-BE49-F238E27FC236}">
              <a16:creationId xmlns:a16="http://schemas.microsoft.com/office/drawing/2014/main" id="{1C24F543-F4FD-4E1C-9F98-4759A8024D30}"/>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28</xdr:row>
      <xdr:rowOff>15875</xdr:rowOff>
    </xdr:from>
    <xdr:ext cx="95250" cy="171450"/>
    <xdr:sp macro="" textlink="">
      <xdr:nvSpPr>
        <xdr:cNvPr id="2271" name="Text Box 18">
          <a:extLst>
            <a:ext uri="{FF2B5EF4-FFF2-40B4-BE49-F238E27FC236}">
              <a16:creationId xmlns:a16="http://schemas.microsoft.com/office/drawing/2014/main" id="{0AD7A240-86C9-4748-AE4B-92B575FC8A2B}"/>
            </a:ext>
          </a:extLst>
        </xdr:cNvPr>
        <xdr:cNvSpPr txBox="1">
          <a:spLocks noChangeArrowheads="1"/>
        </xdr:cNvSpPr>
      </xdr:nvSpPr>
      <xdr:spPr bwMode="auto">
        <a:xfrm>
          <a:off x="33062069"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2" name="Text Box 16">
          <a:extLst>
            <a:ext uri="{FF2B5EF4-FFF2-40B4-BE49-F238E27FC236}">
              <a16:creationId xmlns:a16="http://schemas.microsoft.com/office/drawing/2014/main" id="{7C6D766D-2102-42EA-84D2-68185FA5C450}"/>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3" name="Text Box 17">
          <a:extLst>
            <a:ext uri="{FF2B5EF4-FFF2-40B4-BE49-F238E27FC236}">
              <a16:creationId xmlns:a16="http://schemas.microsoft.com/office/drawing/2014/main" id="{E5F40295-9A67-42A4-8530-257AD37AFC94}"/>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4" name="Text Box 18">
          <a:extLst>
            <a:ext uri="{FF2B5EF4-FFF2-40B4-BE49-F238E27FC236}">
              <a16:creationId xmlns:a16="http://schemas.microsoft.com/office/drawing/2014/main" id="{99C9C1D5-ECD2-47C8-A9DB-B637B0C5423D}"/>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5" name="Text Box 19">
          <a:extLst>
            <a:ext uri="{FF2B5EF4-FFF2-40B4-BE49-F238E27FC236}">
              <a16:creationId xmlns:a16="http://schemas.microsoft.com/office/drawing/2014/main" id="{D00980EC-3CEA-4151-8B22-944D6221931E}"/>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6" name="Text Box 16">
          <a:extLst>
            <a:ext uri="{FF2B5EF4-FFF2-40B4-BE49-F238E27FC236}">
              <a16:creationId xmlns:a16="http://schemas.microsoft.com/office/drawing/2014/main" id="{903C35E8-4014-4CB0-BDAC-AB330B10AD2A}"/>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77" name="Text Box 15">
          <a:extLst>
            <a:ext uri="{FF2B5EF4-FFF2-40B4-BE49-F238E27FC236}">
              <a16:creationId xmlns:a16="http://schemas.microsoft.com/office/drawing/2014/main" id="{E4A5F509-CB4D-4CBA-9396-94CFF9DFAEAB}"/>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78" name="Text Box 15">
          <a:extLst>
            <a:ext uri="{FF2B5EF4-FFF2-40B4-BE49-F238E27FC236}">
              <a16:creationId xmlns:a16="http://schemas.microsoft.com/office/drawing/2014/main" id="{CD65FB68-4CA1-4C55-AACC-4190DD1BE35B}"/>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9" name="Text Box 16">
          <a:extLst>
            <a:ext uri="{FF2B5EF4-FFF2-40B4-BE49-F238E27FC236}">
              <a16:creationId xmlns:a16="http://schemas.microsoft.com/office/drawing/2014/main" id="{4B40AAB8-FAD9-4D95-A25A-8C8028AF87CA}"/>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0" name="Text Box 17">
          <a:extLst>
            <a:ext uri="{FF2B5EF4-FFF2-40B4-BE49-F238E27FC236}">
              <a16:creationId xmlns:a16="http://schemas.microsoft.com/office/drawing/2014/main" id="{6DA01B87-1EB1-43E7-BBD3-EE719A60E67C}"/>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1" name="Text Box 18">
          <a:extLst>
            <a:ext uri="{FF2B5EF4-FFF2-40B4-BE49-F238E27FC236}">
              <a16:creationId xmlns:a16="http://schemas.microsoft.com/office/drawing/2014/main" id="{07127CBF-BCE4-4B28-B948-CBC3CFED0C24}"/>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2" name="Text Box 19">
          <a:extLst>
            <a:ext uri="{FF2B5EF4-FFF2-40B4-BE49-F238E27FC236}">
              <a16:creationId xmlns:a16="http://schemas.microsoft.com/office/drawing/2014/main" id="{F8447D4C-1A1F-4EC0-BC01-A5774AC60CF6}"/>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3" name="Text Box 16">
          <a:extLst>
            <a:ext uri="{FF2B5EF4-FFF2-40B4-BE49-F238E27FC236}">
              <a16:creationId xmlns:a16="http://schemas.microsoft.com/office/drawing/2014/main" id="{F6945FCF-311A-495D-B37E-CAC57B5BA32B}"/>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4" name="Text Box 17">
          <a:extLst>
            <a:ext uri="{FF2B5EF4-FFF2-40B4-BE49-F238E27FC236}">
              <a16:creationId xmlns:a16="http://schemas.microsoft.com/office/drawing/2014/main" id="{BB726361-985B-4CD6-BCA6-73623A22D3A1}"/>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28</xdr:row>
      <xdr:rowOff>15875</xdr:rowOff>
    </xdr:from>
    <xdr:ext cx="95250" cy="171450"/>
    <xdr:sp macro="" textlink="">
      <xdr:nvSpPr>
        <xdr:cNvPr id="2285" name="Text Box 18">
          <a:extLst>
            <a:ext uri="{FF2B5EF4-FFF2-40B4-BE49-F238E27FC236}">
              <a16:creationId xmlns:a16="http://schemas.microsoft.com/office/drawing/2014/main" id="{9133A557-EC5D-439C-8443-04094F512981}"/>
            </a:ext>
          </a:extLst>
        </xdr:cNvPr>
        <xdr:cNvSpPr txBox="1">
          <a:spLocks noChangeArrowheads="1"/>
        </xdr:cNvSpPr>
      </xdr:nvSpPr>
      <xdr:spPr bwMode="auto">
        <a:xfrm>
          <a:off x="35358387"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86" name="Text Box 15">
          <a:extLst>
            <a:ext uri="{FF2B5EF4-FFF2-40B4-BE49-F238E27FC236}">
              <a16:creationId xmlns:a16="http://schemas.microsoft.com/office/drawing/2014/main" id="{A5B1840C-2436-4B44-B616-653874F79458}"/>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87" name="Text Box 15">
          <a:extLst>
            <a:ext uri="{FF2B5EF4-FFF2-40B4-BE49-F238E27FC236}">
              <a16:creationId xmlns:a16="http://schemas.microsoft.com/office/drawing/2014/main" id="{843D6E13-B1E6-4931-BA48-D263EBC37B69}"/>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88" name="Text Box 15">
          <a:extLst>
            <a:ext uri="{FF2B5EF4-FFF2-40B4-BE49-F238E27FC236}">
              <a16:creationId xmlns:a16="http://schemas.microsoft.com/office/drawing/2014/main" id="{B7862023-2516-47D7-847A-0CEB4475983B}"/>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89" name="Text Box 15">
          <a:extLst>
            <a:ext uri="{FF2B5EF4-FFF2-40B4-BE49-F238E27FC236}">
              <a16:creationId xmlns:a16="http://schemas.microsoft.com/office/drawing/2014/main" id="{9D379604-3C0F-41CF-9DA7-C953551CA714}"/>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90" name="Text Box 15">
          <a:extLst>
            <a:ext uri="{FF2B5EF4-FFF2-40B4-BE49-F238E27FC236}">
              <a16:creationId xmlns:a16="http://schemas.microsoft.com/office/drawing/2014/main" id="{199D47B3-553F-4A5C-8774-23CCD63F8A4A}"/>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91" name="Text Box 15">
          <a:extLst>
            <a:ext uri="{FF2B5EF4-FFF2-40B4-BE49-F238E27FC236}">
              <a16:creationId xmlns:a16="http://schemas.microsoft.com/office/drawing/2014/main" id="{46487760-6213-4D85-8D2B-E49E170239DE}"/>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92" name="Text Box 15">
          <a:extLst>
            <a:ext uri="{FF2B5EF4-FFF2-40B4-BE49-F238E27FC236}">
              <a16:creationId xmlns:a16="http://schemas.microsoft.com/office/drawing/2014/main" id="{43C9069E-2BE2-4AE5-A50A-D8214A963430}"/>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93" name="Text Box 15">
          <a:extLst>
            <a:ext uri="{FF2B5EF4-FFF2-40B4-BE49-F238E27FC236}">
              <a16:creationId xmlns:a16="http://schemas.microsoft.com/office/drawing/2014/main" id="{C3ACC319-95A7-42F8-99C0-510EC62A50A0}"/>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94" name="Text Box 15">
          <a:extLst>
            <a:ext uri="{FF2B5EF4-FFF2-40B4-BE49-F238E27FC236}">
              <a16:creationId xmlns:a16="http://schemas.microsoft.com/office/drawing/2014/main" id="{D4674CD5-45D2-4421-8F36-0750328FFC23}"/>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95" name="Text Box 15">
          <a:extLst>
            <a:ext uri="{FF2B5EF4-FFF2-40B4-BE49-F238E27FC236}">
              <a16:creationId xmlns:a16="http://schemas.microsoft.com/office/drawing/2014/main" id="{5C4D09FD-3B81-4146-B5B3-589C886E2DCF}"/>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96" name="Text Box 15">
          <a:extLst>
            <a:ext uri="{FF2B5EF4-FFF2-40B4-BE49-F238E27FC236}">
              <a16:creationId xmlns:a16="http://schemas.microsoft.com/office/drawing/2014/main" id="{36794B6D-7C94-4A05-9BA0-B0664BD6922D}"/>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97" name="Text Box 15">
          <a:extLst>
            <a:ext uri="{FF2B5EF4-FFF2-40B4-BE49-F238E27FC236}">
              <a16:creationId xmlns:a16="http://schemas.microsoft.com/office/drawing/2014/main" id="{DBAC352D-1E00-4F94-BCCE-549056677E72}"/>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98" name="Text Box 15">
          <a:extLst>
            <a:ext uri="{FF2B5EF4-FFF2-40B4-BE49-F238E27FC236}">
              <a16:creationId xmlns:a16="http://schemas.microsoft.com/office/drawing/2014/main" id="{52E67561-3EAB-4865-90DF-F87BF7116A40}"/>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99" name="Text Box 15">
          <a:extLst>
            <a:ext uri="{FF2B5EF4-FFF2-40B4-BE49-F238E27FC236}">
              <a16:creationId xmlns:a16="http://schemas.microsoft.com/office/drawing/2014/main" id="{B71D5627-3098-4284-8599-8F87CA03920B}"/>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0" name="Text Box 16">
          <a:extLst>
            <a:ext uri="{FF2B5EF4-FFF2-40B4-BE49-F238E27FC236}">
              <a16:creationId xmlns:a16="http://schemas.microsoft.com/office/drawing/2014/main" id="{519433B4-0B76-426A-8980-D244EEEEAF6C}"/>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1" name="Text Box 17">
          <a:extLst>
            <a:ext uri="{FF2B5EF4-FFF2-40B4-BE49-F238E27FC236}">
              <a16:creationId xmlns:a16="http://schemas.microsoft.com/office/drawing/2014/main" id="{D184DA4D-34ED-4D03-A025-3FFE84DDE327}"/>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2" name="Text Box 18">
          <a:extLst>
            <a:ext uri="{FF2B5EF4-FFF2-40B4-BE49-F238E27FC236}">
              <a16:creationId xmlns:a16="http://schemas.microsoft.com/office/drawing/2014/main" id="{06B0F588-F6F4-4763-B465-A3D176E73871}"/>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3" name="Text Box 19">
          <a:extLst>
            <a:ext uri="{FF2B5EF4-FFF2-40B4-BE49-F238E27FC236}">
              <a16:creationId xmlns:a16="http://schemas.microsoft.com/office/drawing/2014/main" id="{E60E1DDC-7E65-49D3-A29B-64D08983F02C}"/>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4" name="Text Box 16">
          <a:extLst>
            <a:ext uri="{FF2B5EF4-FFF2-40B4-BE49-F238E27FC236}">
              <a16:creationId xmlns:a16="http://schemas.microsoft.com/office/drawing/2014/main" id="{C7D4088F-A65A-43C5-8708-917E7D75CF3F}"/>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5" name="Text Box 17">
          <a:extLst>
            <a:ext uri="{FF2B5EF4-FFF2-40B4-BE49-F238E27FC236}">
              <a16:creationId xmlns:a16="http://schemas.microsoft.com/office/drawing/2014/main" id="{BFF1A95C-29AE-42A2-8F33-D91FCCD9E6E8}"/>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27</xdr:row>
      <xdr:rowOff>15875</xdr:rowOff>
    </xdr:from>
    <xdr:ext cx="95250" cy="171450"/>
    <xdr:sp macro="" textlink="">
      <xdr:nvSpPr>
        <xdr:cNvPr id="2306" name="Text Box 18">
          <a:extLst>
            <a:ext uri="{FF2B5EF4-FFF2-40B4-BE49-F238E27FC236}">
              <a16:creationId xmlns:a16="http://schemas.microsoft.com/office/drawing/2014/main" id="{8B6A1CB1-5684-4EB8-8BAA-A17C20BF2EE4}"/>
            </a:ext>
          </a:extLst>
        </xdr:cNvPr>
        <xdr:cNvSpPr txBox="1">
          <a:spLocks noChangeArrowheads="1"/>
        </xdr:cNvSpPr>
      </xdr:nvSpPr>
      <xdr:spPr bwMode="auto">
        <a:xfrm>
          <a:off x="33062069"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07" name="Text Box 16">
          <a:extLst>
            <a:ext uri="{FF2B5EF4-FFF2-40B4-BE49-F238E27FC236}">
              <a16:creationId xmlns:a16="http://schemas.microsoft.com/office/drawing/2014/main" id="{1513FBE1-DC78-41A3-9964-CB2D6AD3551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08" name="Text Box 17">
          <a:extLst>
            <a:ext uri="{FF2B5EF4-FFF2-40B4-BE49-F238E27FC236}">
              <a16:creationId xmlns:a16="http://schemas.microsoft.com/office/drawing/2014/main" id="{433AEF94-4835-4C5B-B3CF-27EB164BBC72}"/>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09" name="Text Box 18">
          <a:extLst>
            <a:ext uri="{FF2B5EF4-FFF2-40B4-BE49-F238E27FC236}">
              <a16:creationId xmlns:a16="http://schemas.microsoft.com/office/drawing/2014/main" id="{CBB2427A-A1E0-4B93-A507-D3DEFE1376CA}"/>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0" name="Text Box 19">
          <a:extLst>
            <a:ext uri="{FF2B5EF4-FFF2-40B4-BE49-F238E27FC236}">
              <a16:creationId xmlns:a16="http://schemas.microsoft.com/office/drawing/2014/main" id="{CBEBED0B-5D6E-47C4-8F85-8686D4F76261}"/>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1" name="Text Box 16">
          <a:extLst>
            <a:ext uri="{FF2B5EF4-FFF2-40B4-BE49-F238E27FC236}">
              <a16:creationId xmlns:a16="http://schemas.microsoft.com/office/drawing/2014/main" id="{3756AB17-BA5F-44F8-8522-19163DE11806}"/>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12" name="Text Box 15">
          <a:extLst>
            <a:ext uri="{FF2B5EF4-FFF2-40B4-BE49-F238E27FC236}">
              <a16:creationId xmlns:a16="http://schemas.microsoft.com/office/drawing/2014/main" id="{1C03D9D1-B2E4-4C6B-97CE-B48219126AFC}"/>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13" name="Text Box 15">
          <a:extLst>
            <a:ext uri="{FF2B5EF4-FFF2-40B4-BE49-F238E27FC236}">
              <a16:creationId xmlns:a16="http://schemas.microsoft.com/office/drawing/2014/main" id="{D5215C05-D7EC-4907-8726-411B83852020}"/>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4" name="Text Box 16">
          <a:extLst>
            <a:ext uri="{FF2B5EF4-FFF2-40B4-BE49-F238E27FC236}">
              <a16:creationId xmlns:a16="http://schemas.microsoft.com/office/drawing/2014/main" id="{2669D728-DE29-45B9-87AE-C46B29A4BE82}"/>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5" name="Text Box 17">
          <a:extLst>
            <a:ext uri="{FF2B5EF4-FFF2-40B4-BE49-F238E27FC236}">
              <a16:creationId xmlns:a16="http://schemas.microsoft.com/office/drawing/2014/main" id="{39003202-4F86-4177-B2E9-20887485CAC7}"/>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6" name="Text Box 18">
          <a:extLst>
            <a:ext uri="{FF2B5EF4-FFF2-40B4-BE49-F238E27FC236}">
              <a16:creationId xmlns:a16="http://schemas.microsoft.com/office/drawing/2014/main" id="{031B4B01-8603-4585-9234-D1C38CC68235}"/>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7" name="Text Box 19">
          <a:extLst>
            <a:ext uri="{FF2B5EF4-FFF2-40B4-BE49-F238E27FC236}">
              <a16:creationId xmlns:a16="http://schemas.microsoft.com/office/drawing/2014/main" id="{792DBF9B-D1DC-45E9-82A9-D27B69003DE5}"/>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8" name="Text Box 16">
          <a:extLst>
            <a:ext uri="{FF2B5EF4-FFF2-40B4-BE49-F238E27FC236}">
              <a16:creationId xmlns:a16="http://schemas.microsoft.com/office/drawing/2014/main" id="{07F54C64-7D52-434E-BA9D-A1CEF1D995D5}"/>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9" name="Text Box 17">
          <a:extLst>
            <a:ext uri="{FF2B5EF4-FFF2-40B4-BE49-F238E27FC236}">
              <a16:creationId xmlns:a16="http://schemas.microsoft.com/office/drawing/2014/main" id="{D66E130F-5A0C-4695-A2AE-162EAFA99C7D}"/>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27</xdr:row>
      <xdr:rowOff>15875</xdr:rowOff>
    </xdr:from>
    <xdr:ext cx="95250" cy="171450"/>
    <xdr:sp macro="" textlink="">
      <xdr:nvSpPr>
        <xdr:cNvPr id="2320" name="Text Box 18">
          <a:extLst>
            <a:ext uri="{FF2B5EF4-FFF2-40B4-BE49-F238E27FC236}">
              <a16:creationId xmlns:a16="http://schemas.microsoft.com/office/drawing/2014/main" id="{5FF13B5F-0251-4ABC-B0DC-7ABD859B1540}"/>
            </a:ext>
          </a:extLst>
        </xdr:cNvPr>
        <xdr:cNvSpPr txBox="1">
          <a:spLocks noChangeArrowheads="1"/>
        </xdr:cNvSpPr>
      </xdr:nvSpPr>
      <xdr:spPr bwMode="auto">
        <a:xfrm>
          <a:off x="35358387"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21" name="Text Box 15">
          <a:extLst>
            <a:ext uri="{FF2B5EF4-FFF2-40B4-BE49-F238E27FC236}">
              <a16:creationId xmlns:a16="http://schemas.microsoft.com/office/drawing/2014/main" id="{63409016-A90B-4481-94D5-2E26DDAB3858}"/>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22" name="Text Box 15">
          <a:extLst>
            <a:ext uri="{FF2B5EF4-FFF2-40B4-BE49-F238E27FC236}">
              <a16:creationId xmlns:a16="http://schemas.microsoft.com/office/drawing/2014/main" id="{7FE13AE7-4E78-4844-9505-F27EEDB0696E}"/>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23" name="Text Box 15">
          <a:extLst>
            <a:ext uri="{FF2B5EF4-FFF2-40B4-BE49-F238E27FC236}">
              <a16:creationId xmlns:a16="http://schemas.microsoft.com/office/drawing/2014/main" id="{A648D3FC-2665-4F99-8D88-D8B844F97B63}"/>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24" name="Text Box 15">
          <a:extLst>
            <a:ext uri="{FF2B5EF4-FFF2-40B4-BE49-F238E27FC236}">
              <a16:creationId xmlns:a16="http://schemas.microsoft.com/office/drawing/2014/main" id="{BA8CB4DC-9A2A-4466-B96D-B15355DFC5EA}"/>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25" name="Text Box 15">
          <a:extLst>
            <a:ext uri="{FF2B5EF4-FFF2-40B4-BE49-F238E27FC236}">
              <a16:creationId xmlns:a16="http://schemas.microsoft.com/office/drawing/2014/main" id="{6AC1946B-5964-4FF6-B38C-43D8857C8B74}"/>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26" name="Text Box 15">
          <a:extLst>
            <a:ext uri="{FF2B5EF4-FFF2-40B4-BE49-F238E27FC236}">
              <a16:creationId xmlns:a16="http://schemas.microsoft.com/office/drawing/2014/main" id="{BEAE5DA3-1E11-4E9C-AFA9-35AD4A0DBB1F}"/>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27" name="Text Box 15">
          <a:extLst>
            <a:ext uri="{FF2B5EF4-FFF2-40B4-BE49-F238E27FC236}">
              <a16:creationId xmlns:a16="http://schemas.microsoft.com/office/drawing/2014/main" id="{CBA9E45F-79FD-4170-8D0F-DE63291B1484}"/>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28" name="Text Box 15">
          <a:extLst>
            <a:ext uri="{FF2B5EF4-FFF2-40B4-BE49-F238E27FC236}">
              <a16:creationId xmlns:a16="http://schemas.microsoft.com/office/drawing/2014/main" id="{5172EC97-D273-409A-8733-7B0010FA6F76}"/>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29" name="Text Box 15">
          <a:extLst>
            <a:ext uri="{FF2B5EF4-FFF2-40B4-BE49-F238E27FC236}">
              <a16:creationId xmlns:a16="http://schemas.microsoft.com/office/drawing/2014/main" id="{2396C364-6AB8-4BC5-A40A-8F8499BB196E}"/>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30" name="Text Box 15">
          <a:extLst>
            <a:ext uri="{FF2B5EF4-FFF2-40B4-BE49-F238E27FC236}">
              <a16:creationId xmlns:a16="http://schemas.microsoft.com/office/drawing/2014/main" id="{190A430D-57CD-4146-B95C-AD4F8BC19F68}"/>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31" name="Text Box 15">
          <a:extLst>
            <a:ext uri="{FF2B5EF4-FFF2-40B4-BE49-F238E27FC236}">
              <a16:creationId xmlns:a16="http://schemas.microsoft.com/office/drawing/2014/main" id="{A02D2EEE-A41F-4CCC-9C23-69C2C1CFEFF6}"/>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32" name="Text Box 15">
          <a:extLst>
            <a:ext uri="{FF2B5EF4-FFF2-40B4-BE49-F238E27FC236}">
              <a16:creationId xmlns:a16="http://schemas.microsoft.com/office/drawing/2014/main" id="{9A71D12A-19BA-4F90-B9F7-85458A2D139D}"/>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33" name="Text Box 15">
          <a:extLst>
            <a:ext uri="{FF2B5EF4-FFF2-40B4-BE49-F238E27FC236}">
              <a16:creationId xmlns:a16="http://schemas.microsoft.com/office/drawing/2014/main" id="{1839975C-2A32-46DE-A6E2-A50F6A5CC1B2}"/>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34" name="Text Box 15">
          <a:extLst>
            <a:ext uri="{FF2B5EF4-FFF2-40B4-BE49-F238E27FC236}">
              <a16:creationId xmlns:a16="http://schemas.microsoft.com/office/drawing/2014/main" id="{C392BF24-82DE-4C8F-9D34-47D0BADD44DA}"/>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5" name="Text Box 16">
          <a:extLst>
            <a:ext uri="{FF2B5EF4-FFF2-40B4-BE49-F238E27FC236}">
              <a16:creationId xmlns:a16="http://schemas.microsoft.com/office/drawing/2014/main" id="{F66FF9C4-A606-4848-AFFB-A6AF20C1A61D}"/>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6" name="Text Box 17">
          <a:extLst>
            <a:ext uri="{FF2B5EF4-FFF2-40B4-BE49-F238E27FC236}">
              <a16:creationId xmlns:a16="http://schemas.microsoft.com/office/drawing/2014/main" id="{F7688584-D428-42C4-83A0-933B724EAB59}"/>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7" name="Text Box 18">
          <a:extLst>
            <a:ext uri="{FF2B5EF4-FFF2-40B4-BE49-F238E27FC236}">
              <a16:creationId xmlns:a16="http://schemas.microsoft.com/office/drawing/2014/main" id="{2563462D-C114-42C4-A66A-A395AF1F2A3D}"/>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8" name="Text Box 19">
          <a:extLst>
            <a:ext uri="{FF2B5EF4-FFF2-40B4-BE49-F238E27FC236}">
              <a16:creationId xmlns:a16="http://schemas.microsoft.com/office/drawing/2014/main" id="{A269210D-E99D-410D-B48F-A8E625653ED0}"/>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9" name="Text Box 16">
          <a:extLst>
            <a:ext uri="{FF2B5EF4-FFF2-40B4-BE49-F238E27FC236}">
              <a16:creationId xmlns:a16="http://schemas.microsoft.com/office/drawing/2014/main" id="{5A3DAC51-9A52-4E54-BFCE-5979B0B25C82}"/>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40" name="Text Box 17">
          <a:extLst>
            <a:ext uri="{FF2B5EF4-FFF2-40B4-BE49-F238E27FC236}">
              <a16:creationId xmlns:a16="http://schemas.microsoft.com/office/drawing/2014/main" id="{16AEB9D2-A835-4B3C-A835-F032E13A8977}"/>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26</xdr:row>
      <xdr:rowOff>15875</xdr:rowOff>
    </xdr:from>
    <xdr:ext cx="95250" cy="171450"/>
    <xdr:sp macro="" textlink="">
      <xdr:nvSpPr>
        <xdr:cNvPr id="2341" name="Text Box 18">
          <a:extLst>
            <a:ext uri="{FF2B5EF4-FFF2-40B4-BE49-F238E27FC236}">
              <a16:creationId xmlns:a16="http://schemas.microsoft.com/office/drawing/2014/main" id="{68FD949E-7B8D-47D6-BF71-6E47264CFB83}"/>
            </a:ext>
          </a:extLst>
        </xdr:cNvPr>
        <xdr:cNvSpPr txBox="1">
          <a:spLocks noChangeArrowheads="1"/>
        </xdr:cNvSpPr>
      </xdr:nvSpPr>
      <xdr:spPr bwMode="auto">
        <a:xfrm>
          <a:off x="33062069" y="1192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2" name="Text Box 16">
          <a:extLst>
            <a:ext uri="{FF2B5EF4-FFF2-40B4-BE49-F238E27FC236}">
              <a16:creationId xmlns:a16="http://schemas.microsoft.com/office/drawing/2014/main" id="{7208A43F-D2A6-415B-827F-527D721960D8}"/>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3" name="Text Box 17">
          <a:extLst>
            <a:ext uri="{FF2B5EF4-FFF2-40B4-BE49-F238E27FC236}">
              <a16:creationId xmlns:a16="http://schemas.microsoft.com/office/drawing/2014/main" id="{3177E948-FCD2-4ECB-89B6-A12B2E58FE46}"/>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4" name="Text Box 18">
          <a:extLst>
            <a:ext uri="{FF2B5EF4-FFF2-40B4-BE49-F238E27FC236}">
              <a16:creationId xmlns:a16="http://schemas.microsoft.com/office/drawing/2014/main" id="{CE435C50-8DE5-4FA8-8F14-7A968274E4CF}"/>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5" name="Text Box 19">
          <a:extLst>
            <a:ext uri="{FF2B5EF4-FFF2-40B4-BE49-F238E27FC236}">
              <a16:creationId xmlns:a16="http://schemas.microsoft.com/office/drawing/2014/main" id="{D39C7F15-503A-4567-9D4D-D4F04B151DB7}"/>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6" name="Text Box 16">
          <a:extLst>
            <a:ext uri="{FF2B5EF4-FFF2-40B4-BE49-F238E27FC236}">
              <a16:creationId xmlns:a16="http://schemas.microsoft.com/office/drawing/2014/main" id="{F70BA03D-673D-4B57-9000-6AC30E69235D}"/>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47" name="Text Box 15">
          <a:extLst>
            <a:ext uri="{FF2B5EF4-FFF2-40B4-BE49-F238E27FC236}">
              <a16:creationId xmlns:a16="http://schemas.microsoft.com/office/drawing/2014/main" id="{B42C3B78-54B1-437E-AF8C-FC893D5EBBD6}"/>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8" name="Text Box 16">
          <a:extLst>
            <a:ext uri="{FF2B5EF4-FFF2-40B4-BE49-F238E27FC236}">
              <a16:creationId xmlns:a16="http://schemas.microsoft.com/office/drawing/2014/main" id="{3EB37A16-7785-4E65-878B-8B86297320BF}"/>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9" name="Text Box 17">
          <a:extLst>
            <a:ext uri="{FF2B5EF4-FFF2-40B4-BE49-F238E27FC236}">
              <a16:creationId xmlns:a16="http://schemas.microsoft.com/office/drawing/2014/main" id="{E34C12DB-072F-4B6D-9FEB-0D40C0A95BBB}"/>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0" name="Text Box 18">
          <a:extLst>
            <a:ext uri="{FF2B5EF4-FFF2-40B4-BE49-F238E27FC236}">
              <a16:creationId xmlns:a16="http://schemas.microsoft.com/office/drawing/2014/main" id="{80477585-F5CC-4E58-943C-1292D33E74CD}"/>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1" name="Text Box 19">
          <a:extLst>
            <a:ext uri="{FF2B5EF4-FFF2-40B4-BE49-F238E27FC236}">
              <a16:creationId xmlns:a16="http://schemas.microsoft.com/office/drawing/2014/main" id="{6855A04B-6D29-42CA-8842-77A51509C399}"/>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2" name="Text Box 16">
          <a:extLst>
            <a:ext uri="{FF2B5EF4-FFF2-40B4-BE49-F238E27FC236}">
              <a16:creationId xmlns:a16="http://schemas.microsoft.com/office/drawing/2014/main" id="{2E4B43C9-BBA6-437C-8081-1E1FA68D9876}"/>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3" name="Text Box 17">
          <a:extLst>
            <a:ext uri="{FF2B5EF4-FFF2-40B4-BE49-F238E27FC236}">
              <a16:creationId xmlns:a16="http://schemas.microsoft.com/office/drawing/2014/main" id="{5F1590C4-334F-4D40-9162-7AD80E2E9FB1}"/>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26</xdr:row>
      <xdr:rowOff>15875</xdr:rowOff>
    </xdr:from>
    <xdr:ext cx="95250" cy="171450"/>
    <xdr:sp macro="" textlink="">
      <xdr:nvSpPr>
        <xdr:cNvPr id="2354" name="Text Box 18">
          <a:extLst>
            <a:ext uri="{FF2B5EF4-FFF2-40B4-BE49-F238E27FC236}">
              <a16:creationId xmlns:a16="http://schemas.microsoft.com/office/drawing/2014/main" id="{AAFE708C-592B-4514-B896-B020E63483B9}"/>
            </a:ext>
          </a:extLst>
        </xdr:cNvPr>
        <xdr:cNvSpPr txBox="1">
          <a:spLocks noChangeArrowheads="1"/>
        </xdr:cNvSpPr>
      </xdr:nvSpPr>
      <xdr:spPr bwMode="auto">
        <a:xfrm>
          <a:off x="35358387" y="1192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55" name="Text Box 15">
          <a:extLst>
            <a:ext uri="{FF2B5EF4-FFF2-40B4-BE49-F238E27FC236}">
              <a16:creationId xmlns:a16="http://schemas.microsoft.com/office/drawing/2014/main" id="{85822700-9D32-4A38-9663-DF9972611D7F}"/>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56" name="Text Box 15">
          <a:extLst>
            <a:ext uri="{FF2B5EF4-FFF2-40B4-BE49-F238E27FC236}">
              <a16:creationId xmlns:a16="http://schemas.microsoft.com/office/drawing/2014/main" id="{A8E720E6-6020-430D-86F4-4E353620EDB3}"/>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57" name="Text Box 15">
          <a:extLst>
            <a:ext uri="{FF2B5EF4-FFF2-40B4-BE49-F238E27FC236}">
              <a16:creationId xmlns:a16="http://schemas.microsoft.com/office/drawing/2014/main" id="{452D87CC-A706-465B-94F2-57AE8B9AD80A}"/>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58" name="Text Box 15">
          <a:extLst>
            <a:ext uri="{FF2B5EF4-FFF2-40B4-BE49-F238E27FC236}">
              <a16:creationId xmlns:a16="http://schemas.microsoft.com/office/drawing/2014/main" id="{684C903A-C4E4-481B-AEB9-CDDFF612E092}"/>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59" name="Text Box 15">
          <a:extLst>
            <a:ext uri="{FF2B5EF4-FFF2-40B4-BE49-F238E27FC236}">
              <a16:creationId xmlns:a16="http://schemas.microsoft.com/office/drawing/2014/main" id="{C31CC54C-ACCB-42B7-A7CA-B16C5F625FBC}"/>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60" name="Text Box 15">
          <a:extLst>
            <a:ext uri="{FF2B5EF4-FFF2-40B4-BE49-F238E27FC236}">
              <a16:creationId xmlns:a16="http://schemas.microsoft.com/office/drawing/2014/main" id="{213E7F96-F9AE-417A-9AD3-78D03971E799}"/>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61" name="Text Box 15">
          <a:extLst>
            <a:ext uri="{FF2B5EF4-FFF2-40B4-BE49-F238E27FC236}">
              <a16:creationId xmlns:a16="http://schemas.microsoft.com/office/drawing/2014/main" id="{10CBB08D-B756-48E2-999D-A994713B7788}"/>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2" name="Text Box 16">
          <a:extLst>
            <a:ext uri="{FF2B5EF4-FFF2-40B4-BE49-F238E27FC236}">
              <a16:creationId xmlns:a16="http://schemas.microsoft.com/office/drawing/2014/main" id="{D1B5D7FD-C116-4854-AF19-CCF3776C8B0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3" name="Text Box 17">
          <a:extLst>
            <a:ext uri="{FF2B5EF4-FFF2-40B4-BE49-F238E27FC236}">
              <a16:creationId xmlns:a16="http://schemas.microsoft.com/office/drawing/2014/main" id="{7A520FA5-8BB5-4E9A-A01E-CA49C62CFCE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4" name="Text Box 18">
          <a:extLst>
            <a:ext uri="{FF2B5EF4-FFF2-40B4-BE49-F238E27FC236}">
              <a16:creationId xmlns:a16="http://schemas.microsoft.com/office/drawing/2014/main" id="{6339F550-CAA9-4073-B8F7-41B801985AA3}"/>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5" name="Text Box 19">
          <a:extLst>
            <a:ext uri="{FF2B5EF4-FFF2-40B4-BE49-F238E27FC236}">
              <a16:creationId xmlns:a16="http://schemas.microsoft.com/office/drawing/2014/main" id="{9A543DDA-F746-462A-8212-8898D0CB9BB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66" name="Text Box 15">
          <a:extLst>
            <a:ext uri="{FF2B5EF4-FFF2-40B4-BE49-F238E27FC236}">
              <a16:creationId xmlns:a16="http://schemas.microsoft.com/office/drawing/2014/main" id="{BC066ABE-2305-4534-9E66-2E6BB65BB95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7" name="Text Box 16">
          <a:extLst>
            <a:ext uri="{FF2B5EF4-FFF2-40B4-BE49-F238E27FC236}">
              <a16:creationId xmlns:a16="http://schemas.microsoft.com/office/drawing/2014/main" id="{EEF0B559-19FB-4241-8971-4E6877516A2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8" name="Text Box 17">
          <a:extLst>
            <a:ext uri="{FF2B5EF4-FFF2-40B4-BE49-F238E27FC236}">
              <a16:creationId xmlns:a16="http://schemas.microsoft.com/office/drawing/2014/main" id="{4FBDDEC6-97B7-4D92-A9AF-B3CC45E0BE9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369" name="Text Box 18">
          <a:extLst>
            <a:ext uri="{FF2B5EF4-FFF2-40B4-BE49-F238E27FC236}">
              <a16:creationId xmlns:a16="http://schemas.microsoft.com/office/drawing/2014/main" id="{4B4B5DDB-1B24-45D2-9EDA-C80C85D9997E}"/>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370" name="Text Box 15">
          <a:extLst>
            <a:ext uri="{FF2B5EF4-FFF2-40B4-BE49-F238E27FC236}">
              <a16:creationId xmlns:a16="http://schemas.microsoft.com/office/drawing/2014/main" id="{04631DA6-0BCB-4D84-AEC9-E0C49F798A8F}"/>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1" name="Text Box 16">
          <a:extLst>
            <a:ext uri="{FF2B5EF4-FFF2-40B4-BE49-F238E27FC236}">
              <a16:creationId xmlns:a16="http://schemas.microsoft.com/office/drawing/2014/main" id="{3AB1E0D6-7D22-4119-867F-64C98EE95B7B}"/>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2" name="Text Box 17">
          <a:extLst>
            <a:ext uri="{FF2B5EF4-FFF2-40B4-BE49-F238E27FC236}">
              <a16:creationId xmlns:a16="http://schemas.microsoft.com/office/drawing/2014/main" id="{6CAB11FE-AC2B-4E3A-8994-B0FCBBC1899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3" name="Text Box 18">
          <a:extLst>
            <a:ext uri="{FF2B5EF4-FFF2-40B4-BE49-F238E27FC236}">
              <a16:creationId xmlns:a16="http://schemas.microsoft.com/office/drawing/2014/main" id="{1187F929-35C1-4EED-B18A-006A8042147F}"/>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4" name="Text Box 19">
          <a:extLst>
            <a:ext uri="{FF2B5EF4-FFF2-40B4-BE49-F238E27FC236}">
              <a16:creationId xmlns:a16="http://schemas.microsoft.com/office/drawing/2014/main" id="{D1A8E6B3-F06E-4F66-831E-A5C02129009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5" name="Text Box 16">
          <a:extLst>
            <a:ext uri="{FF2B5EF4-FFF2-40B4-BE49-F238E27FC236}">
              <a16:creationId xmlns:a16="http://schemas.microsoft.com/office/drawing/2014/main" id="{7CB79DBB-5AD9-4E47-AA3C-AFCFE1DEBAC0}"/>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76" name="Text Box 15">
          <a:extLst>
            <a:ext uri="{FF2B5EF4-FFF2-40B4-BE49-F238E27FC236}">
              <a16:creationId xmlns:a16="http://schemas.microsoft.com/office/drawing/2014/main" id="{CE07A37E-EB24-4F0A-92D2-9113CF4A7DB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77" name="Text Box 16">
          <a:extLst>
            <a:ext uri="{FF2B5EF4-FFF2-40B4-BE49-F238E27FC236}">
              <a16:creationId xmlns:a16="http://schemas.microsoft.com/office/drawing/2014/main" id="{F691CCC7-42B3-48AC-B16C-7DE394C19E8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78" name="Text Box 17">
          <a:extLst>
            <a:ext uri="{FF2B5EF4-FFF2-40B4-BE49-F238E27FC236}">
              <a16:creationId xmlns:a16="http://schemas.microsoft.com/office/drawing/2014/main" id="{664A632F-6026-44FB-92CF-CEAC7C566B6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79" name="Text Box 18">
          <a:extLst>
            <a:ext uri="{FF2B5EF4-FFF2-40B4-BE49-F238E27FC236}">
              <a16:creationId xmlns:a16="http://schemas.microsoft.com/office/drawing/2014/main" id="{95DFC80F-459C-4433-9E14-E7C225F9A1D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0" name="Text Box 19">
          <a:extLst>
            <a:ext uri="{FF2B5EF4-FFF2-40B4-BE49-F238E27FC236}">
              <a16:creationId xmlns:a16="http://schemas.microsoft.com/office/drawing/2014/main" id="{78CD80F4-27DF-49B0-9643-AA3B2827FC5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1" name="Text Box 16">
          <a:extLst>
            <a:ext uri="{FF2B5EF4-FFF2-40B4-BE49-F238E27FC236}">
              <a16:creationId xmlns:a16="http://schemas.microsoft.com/office/drawing/2014/main" id="{73FB804A-E29D-4CDC-9CE8-101AF9B6585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2" name="Text Box 17">
          <a:extLst>
            <a:ext uri="{FF2B5EF4-FFF2-40B4-BE49-F238E27FC236}">
              <a16:creationId xmlns:a16="http://schemas.microsoft.com/office/drawing/2014/main" id="{C201D75E-0629-4E3F-9F8D-046E5B51FC3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383" name="Text Box 18">
          <a:extLst>
            <a:ext uri="{FF2B5EF4-FFF2-40B4-BE49-F238E27FC236}">
              <a16:creationId xmlns:a16="http://schemas.microsoft.com/office/drawing/2014/main" id="{F81CC57C-550A-40AF-9BA3-8BCB7C58BBBF}"/>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384" name="Text Box 15">
          <a:extLst>
            <a:ext uri="{FF2B5EF4-FFF2-40B4-BE49-F238E27FC236}">
              <a16:creationId xmlns:a16="http://schemas.microsoft.com/office/drawing/2014/main" id="{FAB95486-8242-4EB0-BFA7-9F650176B08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85" name="Text Box 15">
          <a:extLst>
            <a:ext uri="{FF2B5EF4-FFF2-40B4-BE49-F238E27FC236}">
              <a16:creationId xmlns:a16="http://schemas.microsoft.com/office/drawing/2014/main" id="{56D2ED3C-5CFC-4FA8-83CD-7D0F055B76C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386" name="Text Box 15">
          <a:extLst>
            <a:ext uri="{FF2B5EF4-FFF2-40B4-BE49-F238E27FC236}">
              <a16:creationId xmlns:a16="http://schemas.microsoft.com/office/drawing/2014/main" id="{43FF7A00-1540-4284-BDC6-3B10DA84AA86}"/>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387" name="Text Box 15">
          <a:extLst>
            <a:ext uri="{FF2B5EF4-FFF2-40B4-BE49-F238E27FC236}">
              <a16:creationId xmlns:a16="http://schemas.microsoft.com/office/drawing/2014/main" id="{AF92E110-7C8D-42B3-B5D6-9714FBD093DD}"/>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8" name="Text Box 16">
          <a:extLst>
            <a:ext uri="{FF2B5EF4-FFF2-40B4-BE49-F238E27FC236}">
              <a16:creationId xmlns:a16="http://schemas.microsoft.com/office/drawing/2014/main" id="{83BFF5B4-F8FF-4D5E-9976-6C7506B2C51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9" name="Text Box 17">
          <a:extLst>
            <a:ext uri="{FF2B5EF4-FFF2-40B4-BE49-F238E27FC236}">
              <a16:creationId xmlns:a16="http://schemas.microsoft.com/office/drawing/2014/main" id="{5F81D0DA-7351-4847-9B92-404D4BDA0E9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0" name="Text Box 18">
          <a:extLst>
            <a:ext uri="{FF2B5EF4-FFF2-40B4-BE49-F238E27FC236}">
              <a16:creationId xmlns:a16="http://schemas.microsoft.com/office/drawing/2014/main" id="{2CB8F6C0-B7A2-40E2-B769-59C06EB42BD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1" name="Text Box 19">
          <a:extLst>
            <a:ext uri="{FF2B5EF4-FFF2-40B4-BE49-F238E27FC236}">
              <a16:creationId xmlns:a16="http://schemas.microsoft.com/office/drawing/2014/main" id="{E282DD13-9628-4A81-8546-AC1CE92354C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2" name="Text Box 16">
          <a:extLst>
            <a:ext uri="{FF2B5EF4-FFF2-40B4-BE49-F238E27FC236}">
              <a16:creationId xmlns:a16="http://schemas.microsoft.com/office/drawing/2014/main" id="{635593D9-2DAE-4B38-9916-04FC7F23CD5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3" name="Text Box 17">
          <a:extLst>
            <a:ext uri="{FF2B5EF4-FFF2-40B4-BE49-F238E27FC236}">
              <a16:creationId xmlns:a16="http://schemas.microsoft.com/office/drawing/2014/main" id="{4E32E0A3-CE0E-444F-B99C-4D94D29172C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394" name="Text Box 18">
          <a:extLst>
            <a:ext uri="{FF2B5EF4-FFF2-40B4-BE49-F238E27FC236}">
              <a16:creationId xmlns:a16="http://schemas.microsoft.com/office/drawing/2014/main" id="{E5236DDB-0CAF-42CD-A535-D3DD03202C43}"/>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5" name="Text Box 15">
          <a:extLst>
            <a:ext uri="{FF2B5EF4-FFF2-40B4-BE49-F238E27FC236}">
              <a16:creationId xmlns:a16="http://schemas.microsoft.com/office/drawing/2014/main" id="{B5242069-B24C-46EC-B9DB-726D1F65F57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396" name="Text Box 15">
          <a:extLst>
            <a:ext uri="{FF2B5EF4-FFF2-40B4-BE49-F238E27FC236}">
              <a16:creationId xmlns:a16="http://schemas.microsoft.com/office/drawing/2014/main" id="{B36EB681-50EE-496E-988B-8D771150F116}"/>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7" name="Text Box 15">
          <a:extLst>
            <a:ext uri="{FF2B5EF4-FFF2-40B4-BE49-F238E27FC236}">
              <a16:creationId xmlns:a16="http://schemas.microsoft.com/office/drawing/2014/main" id="{47C506C4-836B-4C82-BE84-AA062F277BA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8" name="Text Box 15">
          <a:extLst>
            <a:ext uri="{FF2B5EF4-FFF2-40B4-BE49-F238E27FC236}">
              <a16:creationId xmlns:a16="http://schemas.microsoft.com/office/drawing/2014/main" id="{11C21B0B-8357-4166-906A-03FB215A147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9" name="Text Box 15">
          <a:extLst>
            <a:ext uri="{FF2B5EF4-FFF2-40B4-BE49-F238E27FC236}">
              <a16:creationId xmlns:a16="http://schemas.microsoft.com/office/drawing/2014/main" id="{D030583A-B020-41FD-A3F0-29A5073376D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0" name="Text Box 16">
          <a:extLst>
            <a:ext uri="{FF2B5EF4-FFF2-40B4-BE49-F238E27FC236}">
              <a16:creationId xmlns:a16="http://schemas.microsoft.com/office/drawing/2014/main" id="{F9AED2CC-1398-49F2-B2CC-56DB29C1408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1" name="Text Box 17">
          <a:extLst>
            <a:ext uri="{FF2B5EF4-FFF2-40B4-BE49-F238E27FC236}">
              <a16:creationId xmlns:a16="http://schemas.microsoft.com/office/drawing/2014/main" id="{F675AB06-7CDA-4AC9-9AB4-8306FE6C91A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2" name="Text Box 18">
          <a:extLst>
            <a:ext uri="{FF2B5EF4-FFF2-40B4-BE49-F238E27FC236}">
              <a16:creationId xmlns:a16="http://schemas.microsoft.com/office/drawing/2014/main" id="{8FBE838B-2838-481C-96FE-DB7BB9FBBE6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3" name="Text Box 19">
          <a:extLst>
            <a:ext uri="{FF2B5EF4-FFF2-40B4-BE49-F238E27FC236}">
              <a16:creationId xmlns:a16="http://schemas.microsoft.com/office/drawing/2014/main" id="{F7E18332-E651-4141-BFF6-B7A94053441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4" name="Text Box 16">
          <a:extLst>
            <a:ext uri="{FF2B5EF4-FFF2-40B4-BE49-F238E27FC236}">
              <a16:creationId xmlns:a16="http://schemas.microsoft.com/office/drawing/2014/main" id="{FAA3AB29-9006-49BD-A863-6CC7333FCDA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5" name="Text Box 17">
          <a:extLst>
            <a:ext uri="{FF2B5EF4-FFF2-40B4-BE49-F238E27FC236}">
              <a16:creationId xmlns:a16="http://schemas.microsoft.com/office/drawing/2014/main" id="{23FC4699-EC5A-4820-AF1D-B3286751696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06" name="Text Box 18">
          <a:extLst>
            <a:ext uri="{FF2B5EF4-FFF2-40B4-BE49-F238E27FC236}">
              <a16:creationId xmlns:a16="http://schemas.microsoft.com/office/drawing/2014/main" id="{CFB6ADC8-EA87-47F5-8C0E-124A8B82982E}"/>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07" name="Text Box 15">
          <a:extLst>
            <a:ext uri="{FF2B5EF4-FFF2-40B4-BE49-F238E27FC236}">
              <a16:creationId xmlns:a16="http://schemas.microsoft.com/office/drawing/2014/main" id="{0992C71F-CA6B-42C0-822F-1676AEB01F4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08" name="Text Box 15">
          <a:extLst>
            <a:ext uri="{FF2B5EF4-FFF2-40B4-BE49-F238E27FC236}">
              <a16:creationId xmlns:a16="http://schemas.microsoft.com/office/drawing/2014/main" id="{229CF8F0-A2AC-4585-B826-94E2F6C436B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09" name="Text Box 15">
          <a:extLst>
            <a:ext uri="{FF2B5EF4-FFF2-40B4-BE49-F238E27FC236}">
              <a16:creationId xmlns:a16="http://schemas.microsoft.com/office/drawing/2014/main" id="{6E3B5A4B-92C7-483F-8208-9AD08ED0FFB1}"/>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10" name="Text Box 15">
          <a:extLst>
            <a:ext uri="{FF2B5EF4-FFF2-40B4-BE49-F238E27FC236}">
              <a16:creationId xmlns:a16="http://schemas.microsoft.com/office/drawing/2014/main" id="{63903EF8-F96B-4D6D-B66E-0D3CA62CCE1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1" name="Text Box 16">
          <a:extLst>
            <a:ext uri="{FF2B5EF4-FFF2-40B4-BE49-F238E27FC236}">
              <a16:creationId xmlns:a16="http://schemas.microsoft.com/office/drawing/2014/main" id="{E70D42CE-0689-46C7-94BD-5B97CC13110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2" name="Text Box 17">
          <a:extLst>
            <a:ext uri="{FF2B5EF4-FFF2-40B4-BE49-F238E27FC236}">
              <a16:creationId xmlns:a16="http://schemas.microsoft.com/office/drawing/2014/main" id="{F6468C33-F678-4BB0-8411-E1EF8CD6B96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3" name="Text Box 18">
          <a:extLst>
            <a:ext uri="{FF2B5EF4-FFF2-40B4-BE49-F238E27FC236}">
              <a16:creationId xmlns:a16="http://schemas.microsoft.com/office/drawing/2014/main" id="{EE887688-BF84-4405-B6E9-077448A5ACD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4" name="Text Box 19">
          <a:extLst>
            <a:ext uri="{FF2B5EF4-FFF2-40B4-BE49-F238E27FC236}">
              <a16:creationId xmlns:a16="http://schemas.microsoft.com/office/drawing/2014/main" id="{454D7FA4-1313-4EA3-B053-3B44B062005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5" name="Text Box 16">
          <a:extLst>
            <a:ext uri="{FF2B5EF4-FFF2-40B4-BE49-F238E27FC236}">
              <a16:creationId xmlns:a16="http://schemas.microsoft.com/office/drawing/2014/main" id="{601DBE4E-60F3-4E45-9B49-AFD28D03325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6" name="Text Box 17">
          <a:extLst>
            <a:ext uri="{FF2B5EF4-FFF2-40B4-BE49-F238E27FC236}">
              <a16:creationId xmlns:a16="http://schemas.microsoft.com/office/drawing/2014/main" id="{D224D472-D8AC-4BFD-B74F-B0401D3F61D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17" name="Text Box 18">
          <a:extLst>
            <a:ext uri="{FF2B5EF4-FFF2-40B4-BE49-F238E27FC236}">
              <a16:creationId xmlns:a16="http://schemas.microsoft.com/office/drawing/2014/main" id="{F594F67F-549B-48F7-92F4-AA8A09503C1D}"/>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18" name="Text Box 15">
          <a:extLst>
            <a:ext uri="{FF2B5EF4-FFF2-40B4-BE49-F238E27FC236}">
              <a16:creationId xmlns:a16="http://schemas.microsoft.com/office/drawing/2014/main" id="{0CA1B824-4975-4B75-BB8B-937772254B9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19" name="Text Box 15">
          <a:extLst>
            <a:ext uri="{FF2B5EF4-FFF2-40B4-BE49-F238E27FC236}">
              <a16:creationId xmlns:a16="http://schemas.microsoft.com/office/drawing/2014/main" id="{0AEBB358-5620-4898-A796-795C06AE6D24}"/>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20" name="Text Box 15">
          <a:extLst>
            <a:ext uri="{FF2B5EF4-FFF2-40B4-BE49-F238E27FC236}">
              <a16:creationId xmlns:a16="http://schemas.microsoft.com/office/drawing/2014/main" id="{9F0D6256-0E12-4624-BB5A-941A7F61AC4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21" name="Text Box 15">
          <a:extLst>
            <a:ext uri="{FF2B5EF4-FFF2-40B4-BE49-F238E27FC236}">
              <a16:creationId xmlns:a16="http://schemas.microsoft.com/office/drawing/2014/main" id="{1C6F1E3A-9BE1-497E-8939-CDAF1A6170D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22" name="Text Box 15">
          <a:extLst>
            <a:ext uri="{FF2B5EF4-FFF2-40B4-BE49-F238E27FC236}">
              <a16:creationId xmlns:a16="http://schemas.microsoft.com/office/drawing/2014/main" id="{CD50C7EB-B1B3-4C11-A220-9801AA39624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3" name="Text Box 16">
          <a:extLst>
            <a:ext uri="{FF2B5EF4-FFF2-40B4-BE49-F238E27FC236}">
              <a16:creationId xmlns:a16="http://schemas.microsoft.com/office/drawing/2014/main" id="{06F0390E-6779-4D17-84B6-A59DA43B030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4" name="Text Box 17">
          <a:extLst>
            <a:ext uri="{FF2B5EF4-FFF2-40B4-BE49-F238E27FC236}">
              <a16:creationId xmlns:a16="http://schemas.microsoft.com/office/drawing/2014/main" id="{636F7125-AD0D-4D39-B03F-32FDC2816183}"/>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5" name="Text Box 18">
          <a:extLst>
            <a:ext uri="{FF2B5EF4-FFF2-40B4-BE49-F238E27FC236}">
              <a16:creationId xmlns:a16="http://schemas.microsoft.com/office/drawing/2014/main" id="{C28FBB9F-0F07-430A-B817-9ABE5159B96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6" name="Text Box 19">
          <a:extLst>
            <a:ext uri="{FF2B5EF4-FFF2-40B4-BE49-F238E27FC236}">
              <a16:creationId xmlns:a16="http://schemas.microsoft.com/office/drawing/2014/main" id="{D770DC99-38A2-4382-B566-68F231C5099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7" name="Text Box 16">
          <a:extLst>
            <a:ext uri="{FF2B5EF4-FFF2-40B4-BE49-F238E27FC236}">
              <a16:creationId xmlns:a16="http://schemas.microsoft.com/office/drawing/2014/main" id="{5751914A-0BBC-4329-97F0-53F7011B104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8" name="Text Box 17">
          <a:extLst>
            <a:ext uri="{FF2B5EF4-FFF2-40B4-BE49-F238E27FC236}">
              <a16:creationId xmlns:a16="http://schemas.microsoft.com/office/drawing/2014/main" id="{8DE08086-781B-4252-86E6-85F7E7F74F9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29" name="Text Box 18">
          <a:extLst>
            <a:ext uri="{FF2B5EF4-FFF2-40B4-BE49-F238E27FC236}">
              <a16:creationId xmlns:a16="http://schemas.microsoft.com/office/drawing/2014/main" id="{7D9A74C2-82BF-43A5-A4F2-F0FFB9AF2B72}"/>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30" name="Text Box 15">
          <a:extLst>
            <a:ext uri="{FF2B5EF4-FFF2-40B4-BE49-F238E27FC236}">
              <a16:creationId xmlns:a16="http://schemas.microsoft.com/office/drawing/2014/main" id="{5E001E5E-EB45-4A3B-9F4D-7E5EFC2079F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31" name="Text Box 15">
          <a:extLst>
            <a:ext uri="{FF2B5EF4-FFF2-40B4-BE49-F238E27FC236}">
              <a16:creationId xmlns:a16="http://schemas.microsoft.com/office/drawing/2014/main" id="{D2BB5CBC-9298-49B0-A857-32C92CC69E8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32" name="Text Box 15">
          <a:extLst>
            <a:ext uri="{FF2B5EF4-FFF2-40B4-BE49-F238E27FC236}">
              <a16:creationId xmlns:a16="http://schemas.microsoft.com/office/drawing/2014/main" id="{7DC48237-9B7D-472B-8193-8B4157449B88}"/>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33" name="Text Box 15">
          <a:extLst>
            <a:ext uri="{FF2B5EF4-FFF2-40B4-BE49-F238E27FC236}">
              <a16:creationId xmlns:a16="http://schemas.microsoft.com/office/drawing/2014/main" id="{27F998FE-C151-4F54-AB0A-DD9FDFA6C8F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4" name="Text Box 16">
          <a:extLst>
            <a:ext uri="{FF2B5EF4-FFF2-40B4-BE49-F238E27FC236}">
              <a16:creationId xmlns:a16="http://schemas.microsoft.com/office/drawing/2014/main" id="{EA3E6750-C426-493F-A086-AFEE4A6F6DF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5" name="Text Box 17">
          <a:extLst>
            <a:ext uri="{FF2B5EF4-FFF2-40B4-BE49-F238E27FC236}">
              <a16:creationId xmlns:a16="http://schemas.microsoft.com/office/drawing/2014/main" id="{AB073BD3-04F9-4CB0-95D6-CC24C7B491B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6" name="Text Box 18">
          <a:extLst>
            <a:ext uri="{FF2B5EF4-FFF2-40B4-BE49-F238E27FC236}">
              <a16:creationId xmlns:a16="http://schemas.microsoft.com/office/drawing/2014/main" id="{C24930F2-5B65-4CED-B398-26940B38D42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7" name="Text Box 19">
          <a:extLst>
            <a:ext uri="{FF2B5EF4-FFF2-40B4-BE49-F238E27FC236}">
              <a16:creationId xmlns:a16="http://schemas.microsoft.com/office/drawing/2014/main" id="{133E38D0-5ADF-48DF-874B-D56D2016B97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8" name="Text Box 16">
          <a:extLst>
            <a:ext uri="{FF2B5EF4-FFF2-40B4-BE49-F238E27FC236}">
              <a16:creationId xmlns:a16="http://schemas.microsoft.com/office/drawing/2014/main" id="{6A7D0DE7-D7CD-4C9A-9F35-691236C8298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9" name="Text Box 17">
          <a:extLst>
            <a:ext uri="{FF2B5EF4-FFF2-40B4-BE49-F238E27FC236}">
              <a16:creationId xmlns:a16="http://schemas.microsoft.com/office/drawing/2014/main" id="{FB3BE516-904B-48E0-84A1-AD9B826CE57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40" name="Text Box 18">
          <a:extLst>
            <a:ext uri="{FF2B5EF4-FFF2-40B4-BE49-F238E27FC236}">
              <a16:creationId xmlns:a16="http://schemas.microsoft.com/office/drawing/2014/main" id="{215495D7-9CF0-4F5E-8664-54A3E34B8B4F}"/>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1" name="Text Box 15">
          <a:extLst>
            <a:ext uri="{FF2B5EF4-FFF2-40B4-BE49-F238E27FC236}">
              <a16:creationId xmlns:a16="http://schemas.microsoft.com/office/drawing/2014/main" id="{AE94F8DC-6CE0-418A-90DA-7BA3DA4BE5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42" name="Text Box 15">
          <a:extLst>
            <a:ext uri="{FF2B5EF4-FFF2-40B4-BE49-F238E27FC236}">
              <a16:creationId xmlns:a16="http://schemas.microsoft.com/office/drawing/2014/main" id="{D005B7E2-BC2E-4640-8DF7-AACC3A3C69E6}"/>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3" name="Text Box 15">
          <a:extLst>
            <a:ext uri="{FF2B5EF4-FFF2-40B4-BE49-F238E27FC236}">
              <a16:creationId xmlns:a16="http://schemas.microsoft.com/office/drawing/2014/main" id="{358821F2-2F1C-4239-A1BE-338B9851BE3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4" name="Text Box 15">
          <a:extLst>
            <a:ext uri="{FF2B5EF4-FFF2-40B4-BE49-F238E27FC236}">
              <a16:creationId xmlns:a16="http://schemas.microsoft.com/office/drawing/2014/main" id="{5F6471D3-CFC6-4632-BAD6-3ED9FCABA3A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5" name="Text Box 15">
          <a:extLst>
            <a:ext uri="{FF2B5EF4-FFF2-40B4-BE49-F238E27FC236}">
              <a16:creationId xmlns:a16="http://schemas.microsoft.com/office/drawing/2014/main" id="{C1C71FE2-1D84-4983-88C5-EFCABF1B8F8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6" name="Text Box 16">
          <a:extLst>
            <a:ext uri="{FF2B5EF4-FFF2-40B4-BE49-F238E27FC236}">
              <a16:creationId xmlns:a16="http://schemas.microsoft.com/office/drawing/2014/main" id="{9CAEDF32-D464-489A-BDEC-F15132C9926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7" name="Text Box 17">
          <a:extLst>
            <a:ext uri="{FF2B5EF4-FFF2-40B4-BE49-F238E27FC236}">
              <a16:creationId xmlns:a16="http://schemas.microsoft.com/office/drawing/2014/main" id="{03722DDB-4F20-4160-BCA7-A82C6952D1C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8" name="Text Box 18">
          <a:extLst>
            <a:ext uri="{FF2B5EF4-FFF2-40B4-BE49-F238E27FC236}">
              <a16:creationId xmlns:a16="http://schemas.microsoft.com/office/drawing/2014/main" id="{4E0BA4DA-5150-4D59-80FF-5A6094C8280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9" name="Text Box 19">
          <a:extLst>
            <a:ext uri="{FF2B5EF4-FFF2-40B4-BE49-F238E27FC236}">
              <a16:creationId xmlns:a16="http://schemas.microsoft.com/office/drawing/2014/main" id="{CD08B2A6-4020-4246-BDC5-C43DF3E5AAE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0" name="Text Box 16">
          <a:extLst>
            <a:ext uri="{FF2B5EF4-FFF2-40B4-BE49-F238E27FC236}">
              <a16:creationId xmlns:a16="http://schemas.microsoft.com/office/drawing/2014/main" id="{D174C04D-6020-41BE-8E38-9131E59ADEB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1" name="Text Box 17">
          <a:extLst>
            <a:ext uri="{FF2B5EF4-FFF2-40B4-BE49-F238E27FC236}">
              <a16:creationId xmlns:a16="http://schemas.microsoft.com/office/drawing/2014/main" id="{B9D837F7-4656-418F-9DAE-049036EC71A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52" name="Text Box 18">
          <a:extLst>
            <a:ext uri="{FF2B5EF4-FFF2-40B4-BE49-F238E27FC236}">
              <a16:creationId xmlns:a16="http://schemas.microsoft.com/office/drawing/2014/main" id="{6524D323-F43F-431C-883A-38981C48B3F7}"/>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53" name="Text Box 15">
          <a:extLst>
            <a:ext uri="{FF2B5EF4-FFF2-40B4-BE49-F238E27FC236}">
              <a16:creationId xmlns:a16="http://schemas.microsoft.com/office/drawing/2014/main" id="{D6724397-6838-408E-8077-BE2EE477143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54" name="Text Box 15">
          <a:extLst>
            <a:ext uri="{FF2B5EF4-FFF2-40B4-BE49-F238E27FC236}">
              <a16:creationId xmlns:a16="http://schemas.microsoft.com/office/drawing/2014/main" id="{8FC45005-A3F7-410D-BA24-A23C85CDD1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55" name="Text Box 15">
          <a:extLst>
            <a:ext uri="{FF2B5EF4-FFF2-40B4-BE49-F238E27FC236}">
              <a16:creationId xmlns:a16="http://schemas.microsoft.com/office/drawing/2014/main" id="{8911A994-4E2D-4FBE-9A00-6ACD621A08C7}"/>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56" name="Text Box 15">
          <a:extLst>
            <a:ext uri="{FF2B5EF4-FFF2-40B4-BE49-F238E27FC236}">
              <a16:creationId xmlns:a16="http://schemas.microsoft.com/office/drawing/2014/main" id="{CDFAC74C-7BCD-4245-8B4C-981E2844B2C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7" name="Text Box 16">
          <a:extLst>
            <a:ext uri="{FF2B5EF4-FFF2-40B4-BE49-F238E27FC236}">
              <a16:creationId xmlns:a16="http://schemas.microsoft.com/office/drawing/2014/main" id="{03A7BDF4-D899-43B8-917D-DEAA454DC2C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8" name="Text Box 17">
          <a:extLst>
            <a:ext uri="{FF2B5EF4-FFF2-40B4-BE49-F238E27FC236}">
              <a16:creationId xmlns:a16="http://schemas.microsoft.com/office/drawing/2014/main" id="{4043009A-DFDE-470F-8101-D56117ED0F8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9" name="Text Box 18">
          <a:extLst>
            <a:ext uri="{FF2B5EF4-FFF2-40B4-BE49-F238E27FC236}">
              <a16:creationId xmlns:a16="http://schemas.microsoft.com/office/drawing/2014/main" id="{90D1A734-0806-4EEF-B56E-54BFB991623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60" name="Text Box 19">
          <a:extLst>
            <a:ext uri="{FF2B5EF4-FFF2-40B4-BE49-F238E27FC236}">
              <a16:creationId xmlns:a16="http://schemas.microsoft.com/office/drawing/2014/main" id="{97F4213D-152A-4940-94F7-A44394E89D2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61" name="Text Box 16">
          <a:extLst>
            <a:ext uri="{FF2B5EF4-FFF2-40B4-BE49-F238E27FC236}">
              <a16:creationId xmlns:a16="http://schemas.microsoft.com/office/drawing/2014/main" id="{DB3316E2-57B3-4EA1-A158-5E6AA62AF5D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62" name="Text Box 17">
          <a:extLst>
            <a:ext uri="{FF2B5EF4-FFF2-40B4-BE49-F238E27FC236}">
              <a16:creationId xmlns:a16="http://schemas.microsoft.com/office/drawing/2014/main" id="{121C61FF-0F3E-428F-98AD-10D97D2216D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63" name="Text Box 18">
          <a:extLst>
            <a:ext uri="{FF2B5EF4-FFF2-40B4-BE49-F238E27FC236}">
              <a16:creationId xmlns:a16="http://schemas.microsoft.com/office/drawing/2014/main" id="{1E5E0CF6-0CEE-4001-9392-134C7850F7A7}"/>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64" name="Text Box 15">
          <a:extLst>
            <a:ext uri="{FF2B5EF4-FFF2-40B4-BE49-F238E27FC236}">
              <a16:creationId xmlns:a16="http://schemas.microsoft.com/office/drawing/2014/main" id="{FB729940-2965-4C31-AB3F-63906281501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65" name="Text Box 15">
          <a:extLst>
            <a:ext uri="{FF2B5EF4-FFF2-40B4-BE49-F238E27FC236}">
              <a16:creationId xmlns:a16="http://schemas.microsoft.com/office/drawing/2014/main" id="{FF0B7DDB-11F8-4C45-8E58-EFEC27CE9D7A}"/>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66" name="Text Box 15">
          <a:extLst>
            <a:ext uri="{FF2B5EF4-FFF2-40B4-BE49-F238E27FC236}">
              <a16:creationId xmlns:a16="http://schemas.microsoft.com/office/drawing/2014/main" id="{0094A68A-AA1E-471A-84AA-E3DC8BEB5BC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67" name="Text Box 15">
          <a:extLst>
            <a:ext uri="{FF2B5EF4-FFF2-40B4-BE49-F238E27FC236}">
              <a16:creationId xmlns:a16="http://schemas.microsoft.com/office/drawing/2014/main" id="{98300032-3534-489A-822A-CF8A6BA81D7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68" name="Text Box 15">
          <a:extLst>
            <a:ext uri="{FF2B5EF4-FFF2-40B4-BE49-F238E27FC236}">
              <a16:creationId xmlns:a16="http://schemas.microsoft.com/office/drawing/2014/main" id="{BECFC769-3AD0-43DF-A6C3-E03E2123815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69" name="Text Box 15">
          <a:extLst>
            <a:ext uri="{FF2B5EF4-FFF2-40B4-BE49-F238E27FC236}">
              <a16:creationId xmlns:a16="http://schemas.microsoft.com/office/drawing/2014/main" id="{53A87F67-2269-4E57-9777-38D1F0B6388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0" name="Text Box 15">
          <a:extLst>
            <a:ext uri="{FF2B5EF4-FFF2-40B4-BE49-F238E27FC236}">
              <a16:creationId xmlns:a16="http://schemas.microsoft.com/office/drawing/2014/main" id="{FC812AAF-89F6-44C1-AE03-D4E2393F2404}"/>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1" name="Text Box 15">
          <a:extLst>
            <a:ext uri="{FF2B5EF4-FFF2-40B4-BE49-F238E27FC236}">
              <a16:creationId xmlns:a16="http://schemas.microsoft.com/office/drawing/2014/main" id="{71D3F0BB-184A-4A8D-B6DB-10A138CDAAA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72" name="Text Box 15">
          <a:extLst>
            <a:ext uri="{FF2B5EF4-FFF2-40B4-BE49-F238E27FC236}">
              <a16:creationId xmlns:a16="http://schemas.microsoft.com/office/drawing/2014/main" id="{C39F0FC7-1483-4589-9A78-89D7AF7B130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73" name="Text Box 15">
          <a:extLst>
            <a:ext uri="{FF2B5EF4-FFF2-40B4-BE49-F238E27FC236}">
              <a16:creationId xmlns:a16="http://schemas.microsoft.com/office/drawing/2014/main" id="{985D5981-2E19-4220-99E4-3743017F27C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4" name="Text Box 15">
          <a:extLst>
            <a:ext uri="{FF2B5EF4-FFF2-40B4-BE49-F238E27FC236}">
              <a16:creationId xmlns:a16="http://schemas.microsoft.com/office/drawing/2014/main" id="{9FFC9297-1FB9-457D-9951-FEC0A84D5926}"/>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5" name="Text Box 15">
          <a:extLst>
            <a:ext uri="{FF2B5EF4-FFF2-40B4-BE49-F238E27FC236}">
              <a16:creationId xmlns:a16="http://schemas.microsoft.com/office/drawing/2014/main" id="{ED4667C4-2264-4F7B-9D6B-91044667A0F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6" name="Text Box 15">
          <a:extLst>
            <a:ext uri="{FF2B5EF4-FFF2-40B4-BE49-F238E27FC236}">
              <a16:creationId xmlns:a16="http://schemas.microsoft.com/office/drawing/2014/main" id="{B99CEC06-41DB-424F-AC86-40546122E33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7" name="Text Box 15">
          <a:extLst>
            <a:ext uri="{FF2B5EF4-FFF2-40B4-BE49-F238E27FC236}">
              <a16:creationId xmlns:a16="http://schemas.microsoft.com/office/drawing/2014/main" id="{C9DA217A-15A8-4A32-ACBC-8ECF324999F5}"/>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8" name="Text Box 15">
          <a:extLst>
            <a:ext uri="{FF2B5EF4-FFF2-40B4-BE49-F238E27FC236}">
              <a16:creationId xmlns:a16="http://schemas.microsoft.com/office/drawing/2014/main" id="{65F11D51-87FC-4A08-815A-DAC062EF7F9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9" name="Text Box 15">
          <a:extLst>
            <a:ext uri="{FF2B5EF4-FFF2-40B4-BE49-F238E27FC236}">
              <a16:creationId xmlns:a16="http://schemas.microsoft.com/office/drawing/2014/main" id="{FBB2D77E-51F9-40E6-A006-F356C44F8908}"/>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80" name="Text Box 15">
          <a:extLst>
            <a:ext uri="{FF2B5EF4-FFF2-40B4-BE49-F238E27FC236}">
              <a16:creationId xmlns:a16="http://schemas.microsoft.com/office/drawing/2014/main" id="{D9F07852-0901-4FC7-A3CF-93998213C6B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1" name="Text Box 15">
          <a:extLst>
            <a:ext uri="{FF2B5EF4-FFF2-40B4-BE49-F238E27FC236}">
              <a16:creationId xmlns:a16="http://schemas.microsoft.com/office/drawing/2014/main" id="{77446E2E-3E69-48A5-A9D6-459CC98AFCE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2" name="Text Box 15">
          <a:extLst>
            <a:ext uri="{FF2B5EF4-FFF2-40B4-BE49-F238E27FC236}">
              <a16:creationId xmlns:a16="http://schemas.microsoft.com/office/drawing/2014/main" id="{A9DCB8D3-1121-4D40-89FF-1282DA33D95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3" name="Text Box 15">
          <a:extLst>
            <a:ext uri="{FF2B5EF4-FFF2-40B4-BE49-F238E27FC236}">
              <a16:creationId xmlns:a16="http://schemas.microsoft.com/office/drawing/2014/main" id="{0DDCC241-E888-4B69-9249-F0C607EBF74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4" name="Text Box 15">
          <a:extLst>
            <a:ext uri="{FF2B5EF4-FFF2-40B4-BE49-F238E27FC236}">
              <a16:creationId xmlns:a16="http://schemas.microsoft.com/office/drawing/2014/main" id="{2E9FA942-92D0-48C5-BA90-99988269473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5" name="Text Box 15">
          <a:extLst>
            <a:ext uri="{FF2B5EF4-FFF2-40B4-BE49-F238E27FC236}">
              <a16:creationId xmlns:a16="http://schemas.microsoft.com/office/drawing/2014/main" id="{CFCA105E-9E64-4F98-B436-38D2A3EE8A1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6" name="Text Box 15">
          <a:extLst>
            <a:ext uri="{FF2B5EF4-FFF2-40B4-BE49-F238E27FC236}">
              <a16:creationId xmlns:a16="http://schemas.microsoft.com/office/drawing/2014/main" id="{0C0DF67E-AE27-4F92-89DE-069AD68AAC9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7" name="Text Box 15">
          <a:extLst>
            <a:ext uri="{FF2B5EF4-FFF2-40B4-BE49-F238E27FC236}">
              <a16:creationId xmlns:a16="http://schemas.microsoft.com/office/drawing/2014/main" id="{EDEB6898-807F-4BB8-9E84-AEE23F006C4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8" name="Text Box 15">
          <a:extLst>
            <a:ext uri="{FF2B5EF4-FFF2-40B4-BE49-F238E27FC236}">
              <a16:creationId xmlns:a16="http://schemas.microsoft.com/office/drawing/2014/main" id="{02C36FDE-DEF9-41B8-81FE-656AC5F82E0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9" name="Text Box 15">
          <a:extLst>
            <a:ext uri="{FF2B5EF4-FFF2-40B4-BE49-F238E27FC236}">
              <a16:creationId xmlns:a16="http://schemas.microsoft.com/office/drawing/2014/main" id="{FD44FAFD-2C21-4ADE-9C61-399B9D869FE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0" name="Text Box 15">
          <a:extLst>
            <a:ext uri="{FF2B5EF4-FFF2-40B4-BE49-F238E27FC236}">
              <a16:creationId xmlns:a16="http://schemas.microsoft.com/office/drawing/2014/main" id="{509B5DE2-A381-4312-8204-4A97DEAE25B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1" name="Text Box 15">
          <a:extLst>
            <a:ext uri="{FF2B5EF4-FFF2-40B4-BE49-F238E27FC236}">
              <a16:creationId xmlns:a16="http://schemas.microsoft.com/office/drawing/2014/main" id="{15A3A4DD-47C5-4EEE-BF44-EDB78E5CDEF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2" name="Text Box 15">
          <a:extLst>
            <a:ext uri="{FF2B5EF4-FFF2-40B4-BE49-F238E27FC236}">
              <a16:creationId xmlns:a16="http://schemas.microsoft.com/office/drawing/2014/main" id="{6E767900-290C-44BA-950F-4F4A66F3480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3" name="Text Box 15">
          <a:extLst>
            <a:ext uri="{FF2B5EF4-FFF2-40B4-BE49-F238E27FC236}">
              <a16:creationId xmlns:a16="http://schemas.microsoft.com/office/drawing/2014/main" id="{E4FCBBEF-47DD-4119-B54F-45B0473F2E4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4" name="Text Box 15">
          <a:extLst>
            <a:ext uri="{FF2B5EF4-FFF2-40B4-BE49-F238E27FC236}">
              <a16:creationId xmlns:a16="http://schemas.microsoft.com/office/drawing/2014/main" id="{A755E674-953D-487F-9338-AA6549DCD60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5" name="Text Box 15">
          <a:extLst>
            <a:ext uri="{FF2B5EF4-FFF2-40B4-BE49-F238E27FC236}">
              <a16:creationId xmlns:a16="http://schemas.microsoft.com/office/drawing/2014/main" id="{9741DD40-407B-455B-9989-745AC86CDDA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6" name="Text Box 15">
          <a:extLst>
            <a:ext uri="{FF2B5EF4-FFF2-40B4-BE49-F238E27FC236}">
              <a16:creationId xmlns:a16="http://schemas.microsoft.com/office/drawing/2014/main" id="{96547D3F-DE4C-4B8C-B7B7-7589F035D72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7" name="Text Box 15">
          <a:extLst>
            <a:ext uri="{FF2B5EF4-FFF2-40B4-BE49-F238E27FC236}">
              <a16:creationId xmlns:a16="http://schemas.microsoft.com/office/drawing/2014/main" id="{D9F8F4D7-FD01-4B3A-9C3F-BF19DF45EF7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8" name="Text Box 15">
          <a:extLst>
            <a:ext uri="{FF2B5EF4-FFF2-40B4-BE49-F238E27FC236}">
              <a16:creationId xmlns:a16="http://schemas.microsoft.com/office/drawing/2014/main" id="{446777CF-0ECA-4229-B383-89C788C8EB2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9" name="Text Box 15">
          <a:extLst>
            <a:ext uri="{FF2B5EF4-FFF2-40B4-BE49-F238E27FC236}">
              <a16:creationId xmlns:a16="http://schemas.microsoft.com/office/drawing/2014/main" id="{02C8F6F7-A5A9-4E4E-99B1-979DEF55472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0" name="Text Box 15">
          <a:extLst>
            <a:ext uri="{FF2B5EF4-FFF2-40B4-BE49-F238E27FC236}">
              <a16:creationId xmlns:a16="http://schemas.microsoft.com/office/drawing/2014/main" id="{14DF2658-32FE-446F-8757-DAA98FE759B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1" name="Text Box 15">
          <a:extLst>
            <a:ext uri="{FF2B5EF4-FFF2-40B4-BE49-F238E27FC236}">
              <a16:creationId xmlns:a16="http://schemas.microsoft.com/office/drawing/2014/main" id="{714720A5-18AF-485F-A8D9-F032402BDBF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2" name="Text Box 15">
          <a:extLst>
            <a:ext uri="{FF2B5EF4-FFF2-40B4-BE49-F238E27FC236}">
              <a16:creationId xmlns:a16="http://schemas.microsoft.com/office/drawing/2014/main" id="{AB22B986-1DC3-4530-A970-522DA85CB64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3" name="Text Box 15">
          <a:extLst>
            <a:ext uri="{FF2B5EF4-FFF2-40B4-BE49-F238E27FC236}">
              <a16:creationId xmlns:a16="http://schemas.microsoft.com/office/drawing/2014/main" id="{E5FCC9F9-4BD2-4B12-8190-3DB51352800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4" name="Text Box 15">
          <a:extLst>
            <a:ext uri="{FF2B5EF4-FFF2-40B4-BE49-F238E27FC236}">
              <a16:creationId xmlns:a16="http://schemas.microsoft.com/office/drawing/2014/main" id="{13492EE3-D04C-435F-BFA4-A04BCB1DC80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5" name="Text Box 15">
          <a:extLst>
            <a:ext uri="{FF2B5EF4-FFF2-40B4-BE49-F238E27FC236}">
              <a16:creationId xmlns:a16="http://schemas.microsoft.com/office/drawing/2014/main" id="{AC96EB9D-7AFB-4A16-8CFB-A4538258945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6" name="Text Box 15">
          <a:extLst>
            <a:ext uri="{FF2B5EF4-FFF2-40B4-BE49-F238E27FC236}">
              <a16:creationId xmlns:a16="http://schemas.microsoft.com/office/drawing/2014/main" id="{236585A2-15F8-4FF0-8E4C-07D92C06D9F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7" name="Text Box 15">
          <a:extLst>
            <a:ext uri="{FF2B5EF4-FFF2-40B4-BE49-F238E27FC236}">
              <a16:creationId xmlns:a16="http://schemas.microsoft.com/office/drawing/2014/main" id="{63A34962-4FC2-4920-878D-3A0E8B3010D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8" name="Text Box 15">
          <a:extLst>
            <a:ext uri="{FF2B5EF4-FFF2-40B4-BE49-F238E27FC236}">
              <a16:creationId xmlns:a16="http://schemas.microsoft.com/office/drawing/2014/main" id="{37EF2C3B-D690-4591-A63C-7BD26281FCF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9" name="Text Box 15">
          <a:extLst>
            <a:ext uri="{FF2B5EF4-FFF2-40B4-BE49-F238E27FC236}">
              <a16:creationId xmlns:a16="http://schemas.microsoft.com/office/drawing/2014/main" id="{820DE5E8-6705-4A4C-A275-F0FFFBB8180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0" name="Text Box 15">
          <a:extLst>
            <a:ext uri="{FF2B5EF4-FFF2-40B4-BE49-F238E27FC236}">
              <a16:creationId xmlns:a16="http://schemas.microsoft.com/office/drawing/2014/main" id="{40FE1D6F-2162-4080-8FF7-C38F2579E3F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1" name="Text Box 15">
          <a:extLst>
            <a:ext uri="{FF2B5EF4-FFF2-40B4-BE49-F238E27FC236}">
              <a16:creationId xmlns:a16="http://schemas.microsoft.com/office/drawing/2014/main" id="{10CD6DB4-F636-42F8-BC07-3A034B47B87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2" name="Text Box 15">
          <a:extLst>
            <a:ext uri="{FF2B5EF4-FFF2-40B4-BE49-F238E27FC236}">
              <a16:creationId xmlns:a16="http://schemas.microsoft.com/office/drawing/2014/main" id="{C89F66A2-F6D0-412F-AA34-E80E475D7ED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3" name="Text Box 15">
          <a:extLst>
            <a:ext uri="{FF2B5EF4-FFF2-40B4-BE49-F238E27FC236}">
              <a16:creationId xmlns:a16="http://schemas.microsoft.com/office/drawing/2014/main" id="{59086DA3-80AE-47F7-9A0D-1703EA6EAD1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4" name="Text Box 15">
          <a:extLst>
            <a:ext uri="{FF2B5EF4-FFF2-40B4-BE49-F238E27FC236}">
              <a16:creationId xmlns:a16="http://schemas.microsoft.com/office/drawing/2014/main" id="{7659E6E0-014E-4F2C-9661-15FBEBBD0B8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5" name="Text Box 15">
          <a:extLst>
            <a:ext uri="{FF2B5EF4-FFF2-40B4-BE49-F238E27FC236}">
              <a16:creationId xmlns:a16="http://schemas.microsoft.com/office/drawing/2014/main" id="{12AF007F-E5A9-45B0-AD9D-4E81377F708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6" name="Text Box 15">
          <a:extLst>
            <a:ext uri="{FF2B5EF4-FFF2-40B4-BE49-F238E27FC236}">
              <a16:creationId xmlns:a16="http://schemas.microsoft.com/office/drawing/2014/main" id="{45B37956-91D4-4FF0-A5B1-6458E4E2E68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7" name="Text Box 15">
          <a:extLst>
            <a:ext uri="{FF2B5EF4-FFF2-40B4-BE49-F238E27FC236}">
              <a16:creationId xmlns:a16="http://schemas.microsoft.com/office/drawing/2014/main" id="{94A7013F-B86D-4F7D-8E77-CFDE2377D41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8" name="Text Box 15">
          <a:extLst>
            <a:ext uri="{FF2B5EF4-FFF2-40B4-BE49-F238E27FC236}">
              <a16:creationId xmlns:a16="http://schemas.microsoft.com/office/drawing/2014/main" id="{4146F458-136F-4589-81BF-F0325900576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9" name="Text Box 15">
          <a:extLst>
            <a:ext uri="{FF2B5EF4-FFF2-40B4-BE49-F238E27FC236}">
              <a16:creationId xmlns:a16="http://schemas.microsoft.com/office/drawing/2014/main" id="{4ACF35D2-BA6B-4399-BCE0-1EC6259E308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0" name="Text Box 15">
          <a:extLst>
            <a:ext uri="{FF2B5EF4-FFF2-40B4-BE49-F238E27FC236}">
              <a16:creationId xmlns:a16="http://schemas.microsoft.com/office/drawing/2014/main" id="{E39BA281-53F1-47C0-B767-080DB3BF8C2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1" name="Text Box 15">
          <a:extLst>
            <a:ext uri="{FF2B5EF4-FFF2-40B4-BE49-F238E27FC236}">
              <a16:creationId xmlns:a16="http://schemas.microsoft.com/office/drawing/2014/main" id="{0E7EA0E2-54E0-4116-9B8D-5BD8F8830E1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2" name="Text Box 15">
          <a:extLst>
            <a:ext uri="{FF2B5EF4-FFF2-40B4-BE49-F238E27FC236}">
              <a16:creationId xmlns:a16="http://schemas.microsoft.com/office/drawing/2014/main" id="{C862779B-0DB1-4F33-A93C-AA8F94BECC6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3" name="Text Box 15">
          <a:extLst>
            <a:ext uri="{FF2B5EF4-FFF2-40B4-BE49-F238E27FC236}">
              <a16:creationId xmlns:a16="http://schemas.microsoft.com/office/drawing/2014/main" id="{DB9464F5-C90E-4976-993C-85F35643C46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4" name="Text Box 15">
          <a:extLst>
            <a:ext uri="{FF2B5EF4-FFF2-40B4-BE49-F238E27FC236}">
              <a16:creationId xmlns:a16="http://schemas.microsoft.com/office/drawing/2014/main" id="{27FE13BC-28E7-4034-B4B2-EEE21FA8747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5" name="Text Box 15">
          <a:extLst>
            <a:ext uri="{FF2B5EF4-FFF2-40B4-BE49-F238E27FC236}">
              <a16:creationId xmlns:a16="http://schemas.microsoft.com/office/drawing/2014/main" id="{4DDF6745-A029-497C-A6F8-0748F472A83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6" name="Text Box 15">
          <a:extLst>
            <a:ext uri="{FF2B5EF4-FFF2-40B4-BE49-F238E27FC236}">
              <a16:creationId xmlns:a16="http://schemas.microsoft.com/office/drawing/2014/main" id="{6B802E21-F5B4-428D-80DF-947C074A28D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7" name="Text Box 15">
          <a:extLst>
            <a:ext uri="{FF2B5EF4-FFF2-40B4-BE49-F238E27FC236}">
              <a16:creationId xmlns:a16="http://schemas.microsoft.com/office/drawing/2014/main" id="{E8DCB23C-81B3-4F75-809C-00F4CFFD563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8" name="Text Box 15">
          <a:extLst>
            <a:ext uri="{FF2B5EF4-FFF2-40B4-BE49-F238E27FC236}">
              <a16:creationId xmlns:a16="http://schemas.microsoft.com/office/drawing/2014/main" id="{DEAFE803-80EB-4B47-A8AD-D00B690D6C7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9" name="Text Box 15">
          <a:extLst>
            <a:ext uri="{FF2B5EF4-FFF2-40B4-BE49-F238E27FC236}">
              <a16:creationId xmlns:a16="http://schemas.microsoft.com/office/drawing/2014/main" id="{3253E4D2-D362-4546-964B-EF5318E2F7A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0" name="Text Box 15">
          <a:extLst>
            <a:ext uri="{FF2B5EF4-FFF2-40B4-BE49-F238E27FC236}">
              <a16:creationId xmlns:a16="http://schemas.microsoft.com/office/drawing/2014/main" id="{5202F73E-63CA-4BA4-8D0E-DEF073BD390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1" name="Text Box 15">
          <a:extLst>
            <a:ext uri="{FF2B5EF4-FFF2-40B4-BE49-F238E27FC236}">
              <a16:creationId xmlns:a16="http://schemas.microsoft.com/office/drawing/2014/main" id="{4A290254-FBA7-439E-B98E-4A699DF3FC5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2" name="Text Box 15">
          <a:extLst>
            <a:ext uri="{FF2B5EF4-FFF2-40B4-BE49-F238E27FC236}">
              <a16:creationId xmlns:a16="http://schemas.microsoft.com/office/drawing/2014/main" id="{F7A605F1-344B-4E42-9D91-249DA72FE8F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3" name="Text Box 15">
          <a:extLst>
            <a:ext uri="{FF2B5EF4-FFF2-40B4-BE49-F238E27FC236}">
              <a16:creationId xmlns:a16="http://schemas.microsoft.com/office/drawing/2014/main" id="{CBD224A8-6B2E-4090-8247-D9495CF68FF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4" name="Text Box 15">
          <a:extLst>
            <a:ext uri="{FF2B5EF4-FFF2-40B4-BE49-F238E27FC236}">
              <a16:creationId xmlns:a16="http://schemas.microsoft.com/office/drawing/2014/main" id="{9833E50A-0AFC-4C31-A990-8BF37B3AAEB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5" name="Text Box 15">
          <a:extLst>
            <a:ext uri="{FF2B5EF4-FFF2-40B4-BE49-F238E27FC236}">
              <a16:creationId xmlns:a16="http://schemas.microsoft.com/office/drawing/2014/main" id="{AE1EBBE7-91FB-47B3-98B2-ECE8F6FE4C0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6" name="Text Box 15">
          <a:extLst>
            <a:ext uri="{FF2B5EF4-FFF2-40B4-BE49-F238E27FC236}">
              <a16:creationId xmlns:a16="http://schemas.microsoft.com/office/drawing/2014/main" id="{5F6BF787-351A-4DB8-93C6-8F52D363D78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7" name="Text Box 15">
          <a:extLst>
            <a:ext uri="{FF2B5EF4-FFF2-40B4-BE49-F238E27FC236}">
              <a16:creationId xmlns:a16="http://schemas.microsoft.com/office/drawing/2014/main" id="{3418A7EF-0565-4342-96B7-19510EFEED3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8" name="Text Box 15">
          <a:extLst>
            <a:ext uri="{FF2B5EF4-FFF2-40B4-BE49-F238E27FC236}">
              <a16:creationId xmlns:a16="http://schemas.microsoft.com/office/drawing/2014/main" id="{D39D4D31-6EC3-4F9A-A3C1-B0645C8B09E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9" name="Text Box 15">
          <a:extLst>
            <a:ext uri="{FF2B5EF4-FFF2-40B4-BE49-F238E27FC236}">
              <a16:creationId xmlns:a16="http://schemas.microsoft.com/office/drawing/2014/main" id="{35A5A5EE-A6E0-47B4-9345-E62A51BE030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0" name="Text Box 15">
          <a:extLst>
            <a:ext uri="{FF2B5EF4-FFF2-40B4-BE49-F238E27FC236}">
              <a16:creationId xmlns:a16="http://schemas.microsoft.com/office/drawing/2014/main" id="{66F99ACC-3659-4F62-9982-21C8B9BFAA4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1" name="Text Box 15">
          <a:extLst>
            <a:ext uri="{FF2B5EF4-FFF2-40B4-BE49-F238E27FC236}">
              <a16:creationId xmlns:a16="http://schemas.microsoft.com/office/drawing/2014/main" id="{D211C7E9-B834-4F1E-87EF-96B34761B04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2" name="Text Box 15">
          <a:extLst>
            <a:ext uri="{FF2B5EF4-FFF2-40B4-BE49-F238E27FC236}">
              <a16:creationId xmlns:a16="http://schemas.microsoft.com/office/drawing/2014/main" id="{D42FDAC6-28B8-45B8-B309-101FD2AAD90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3" name="Text Box 15">
          <a:extLst>
            <a:ext uri="{FF2B5EF4-FFF2-40B4-BE49-F238E27FC236}">
              <a16:creationId xmlns:a16="http://schemas.microsoft.com/office/drawing/2014/main" id="{8855345D-9D1E-446C-BB0A-840571017AD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4" name="Text Box 15">
          <a:extLst>
            <a:ext uri="{FF2B5EF4-FFF2-40B4-BE49-F238E27FC236}">
              <a16:creationId xmlns:a16="http://schemas.microsoft.com/office/drawing/2014/main" id="{C329F380-70AE-4B1E-B875-F03F7D98AE9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5" name="Text Box 15">
          <a:extLst>
            <a:ext uri="{FF2B5EF4-FFF2-40B4-BE49-F238E27FC236}">
              <a16:creationId xmlns:a16="http://schemas.microsoft.com/office/drawing/2014/main" id="{8BB042E1-1138-4E82-8AD4-019D411B758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6" name="Text Box 15">
          <a:extLst>
            <a:ext uri="{FF2B5EF4-FFF2-40B4-BE49-F238E27FC236}">
              <a16:creationId xmlns:a16="http://schemas.microsoft.com/office/drawing/2014/main" id="{102DB71F-7409-437E-A08F-EB6075F76FC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7" name="Text Box 15">
          <a:extLst>
            <a:ext uri="{FF2B5EF4-FFF2-40B4-BE49-F238E27FC236}">
              <a16:creationId xmlns:a16="http://schemas.microsoft.com/office/drawing/2014/main" id="{FEF98334-7E21-4CD6-AB3F-3ACE28883FC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8" name="Text Box 15">
          <a:extLst>
            <a:ext uri="{FF2B5EF4-FFF2-40B4-BE49-F238E27FC236}">
              <a16:creationId xmlns:a16="http://schemas.microsoft.com/office/drawing/2014/main" id="{8A496BFE-B3D4-43EF-9954-F15B7C1DC67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9" name="Text Box 15">
          <a:extLst>
            <a:ext uri="{FF2B5EF4-FFF2-40B4-BE49-F238E27FC236}">
              <a16:creationId xmlns:a16="http://schemas.microsoft.com/office/drawing/2014/main" id="{21985C4F-CA05-4357-BC99-85E79EE5787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50" name="Text Box 15">
          <a:extLst>
            <a:ext uri="{FF2B5EF4-FFF2-40B4-BE49-F238E27FC236}">
              <a16:creationId xmlns:a16="http://schemas.microsoft.com/office/drawing/2014/main" id="{C2E060B5-0092-410D-AB36-F4AFE6EA40F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51" name="Text Box 15">
          <a:extLst>
            <a:ext uri="{FF2B5EF4-FFF2-40B4-BE49-F238E27FC236}">
              <a16:creationId xmlns:a16="http://schemas.microsoft.com/office/drawing/2014/main" id="{D5523480-AC17-4670-A6D7-A3A6AC4C9AC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52" name="Text Box 15">
          <a:extLst>
            <a:ext uri="{FF2B5EF4-FFF2-40B4-BE49-F238E27FC236}">
              <a16:creationId xmlns:a16="http://schemas.microsoft.com/office/drawing/2014/main" id="{537FA825-9286-477D-B9D3-9397E2078CF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3" name="Text Box 15">
          <a:extLst>
            <a:ext uri="{FF2B5EF4-FFF2-40B4-BE49-F238E27FC236}">
              <a16:creationId xmlns:a16="http://schemas.microsoft.com/office/drawing/2014/main" id="{A1ED142F-BD67-4254-AEA1-6E3F49FD6C53}"/>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4" name="Text Box 15">
          <a:extLst>
            <a:ext uri="{FF2B5EF4-FFF2-40B4-BE49-F238E27FC236}">
              <a16:creationId xmlns:a16="http://schemas.microsoft.com/office/drawing/2014/main" id="{C81AA5C0-28B2-4FA5-B257-3C48C9D76780}"/>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5" name="Text Box 15">
          <a:extLst>
            <a:ext uri="{FF2B5EF4-FFF2-40B4-BE49-F238E27FC236}">
              <a16:creationId xmlns:a16="http://schemas.microsoft.com/office/drawing/2014/main" id="{BE7E4CD7-6BAA-4911-A1FC-48EDBC3760D4}"/>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6" name="Text Box 15">
          <a:extLst>
            <a:ext uri="{FF2B5EF4-FFF2-40B4-BE49-F238E27FC236}">
              <a16:creationId xmlns:a16="http://schemas.microsoft.com/office/drawing/2014/main" id="{E5EA9F8D-BB8A-4387-93EE-372E2A1B25A2}"/>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57" name="Text Box 15">
          <a:extLst>
            <a:ext uri="{FF2B5EF4-FFF2-40B4-BE49-F238E27FC236}">
              <a16:creationId xmlns:a16="http://schemas.microsoft.com/office/drawing/2014/main" id="{54B2C022-B3BF-4D27-95A4-8A03CC1AB24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58" name="Text Box 15">
          <a:extLst>
            <a:ext uri="{FF2B5EF4-FFF2-40B4-BE49-F238E27FC236}">
              <a16:creationId xmlns:a16="http://schemas.microsoft.com/office/drawing/2014/main" id="{CCA7531B-84FE-42F8-AA80-53A1F7EE24F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59" name="Text Box 15">
          <a:extLst>
            <a:ext uri="{FF2B5EF4-FFF2-40B4-BE49-F238E27FC236}">
              <a16:creationId xmlns:a16="http://schemas.microsoft.com/office/drawing/2014/main" id="{C83B9352-2220-4E24-82F8-74F53B709DB9}"/>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0" name="Text Box 15">
          <a:extLst>
            <a:ext uri="{FF2B5EF4-FFF2-40B4-BE49-F238E27FC236}">
              <a16:creationId xmlns:a16="http://schemas.microsoft.com/office/drawing/2014/main" id="{F497480D-8ADE-4CB1-844D-301CD63770B4}"/>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1" name="Text Box 15">
          <a:extLst>
            <a:ext uri="{FF2B5EF4-FFF2-40B4-BE49-F238E27FC236}">
              <a16:creationId xmlns:a16="http://schemas.microsoft.com/office/drawing/2014/main" id="{BF916219-D7E7-4A4A-AC77-D53524A0241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2" name="Text Box 15">
          <a:extLst>
            <a:ext uri="{FF2B5EF4-FFF2-40B4-BE49-F238E27FC236}">
              <a16:creationId xmlns:a16="http://schemas.microsoft.com/office/drawing/2014/main" id="{46E4E74A-AAAB-415F-90E5-626260C2DAB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3" name="Text Box 15">
          <a:extLst>
            <a:ext uri="{FF2B5EF4-FFF2-40B4-BE49-F238E27FC236}">
              <a16:creationId xmlns:a16="http://schemas.microsoft.com/office/drawing/2014/main" id="{24A32E48-5D19-43E1-838E-C8546BF2CDF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4" name="Text Box 15">
          <a:extLst>
            <a:ext uri="{FF2B5EF4-FFF2-40B4-BE49-F238E27FC236}">
              <a16:creationId xmlns:a16="http://schemas.microsoft.com/office/drawing/2014/main" id="{6D19C74D-5521-441A-8942-7BE3D8DC1E8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5" name="Text Box 15">
          <a:extLst>
            <a:ext uri="{FF2B5EF4-FFF2-40B4-BE49-F238E27FC236}">
              <a16:creationId xmlns:a16="http://schemas.microsoft.com/office/drawing/2014/main" id="{E72D54FA-4D03-4BDB-B791-3997489C35E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6" name="Text Box 15">
          <a:extLst>
            <a:ext uri="{FF2B5EF4-FFF2-40B4-BE49-F238E27FC236}">
              <a16:creationId xmlns:a16="http://schemas.microsoft.com/office/drawing/2014/main" id="{64CB0BBC-0842-4493-9478-DAABA4877090}"/>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7" name="Text Box 15">
          <a:extLst>
            <a:ext uri="{FF2B5EF4-FFF2-40B4-BE49-F238E27FC236}">
              <a16:creationId xmlns:a16="http://schemas.microsoft.com/office/drawing/2014/main" id="{76CC35F4-0DCF-4F27-A9A1-7B36F862C370}"/>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8" name="Text Box 15">
          <a:extLst>
            <a:ext uri="{FF2B5EF4-FFF2-40B4-BE49-F238E27FC236}">
              <a16:creationId xmlns:a16="http://schemas.microsoft.com/office/drawing/2014/main" id="{9D59BED2-F718-41BA-ADA8-819932AA1778}"/>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9" name="Text Box 15">
          <a:extLst>
            <a:ext uri="{FF2B5EF4-FFF2-40B4-BE49-F238E27FC236}">
              <a16:creationId xmlns:a16="http://schemas.microsoft.com/office/drawing/2014/main" id="{803EED18-41B8-4C97-A447-A3AEF4B970AF}"/>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0" name="Text Box 15">
          <a:extLst>
            <a:ext uri="{FF2B5EF4-FFF2-40B4-BE49-F238E27FC236}">
              <a16:creationId xmlns:a16="http://schemas.microsoft.com/office/drawing/2014/main" id="{D048B73A-624C-4894-A843-A56BA00520D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1" name="Text Box 15">
          <a:extLst>
            <a:ext uri="{FF2B5EF4-FFF2-40B4-BE49-F238E27FC236}">
              <a16:creationId xmlns:a16="http://schemas.microsoft.com/office/drawing/2014/main" id="{3DDFFF23-0F70-417F-8952-517A5CF6C488}"/>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2" name="Text Box 15">
          <a:extLst>
            <a:ext uri="{FF2B5EF4-FFF2-40B4-BE49-F238E27FC236}">
              <a16:creationId xmlns:a16="http://schemas.microsoft.com/office/drawing/2014/main" id="{99B6CDC1-4892-4E4C-9B9C-9C2F7DAD0DD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3" name="Text Box 15">
          <a:extLst>
            <a:ext uri="{FF2B5EF4-FFF2-40B4-BE49-F238E27FC236}">
              <a16:creationId xmlns:a16="http://schemas.microsoft.com/office/drawing/2014/main" id="{D9D1CD74-8A95-4999-A422-676A8A35F5F4}"/>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4" name="Text Box 15">
          <a:extLst>
            <a:ext uri="{FF2B5EF4-FFF2-40B4-BE49-F238E27FC236}">
              <a16:creationId xmlns:a16="http://schemas.microsoft.com/office/drawing/2014/main" id="{120601F1-1B43-42F8-8042-03572721BC1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5" name="Text Box 15">
          <a:extLst>
            <a:ext uri="{FF2B5EF4-FFF2-40B4-BE49-F238E27FC236}">
              <a16:creationId xmlns:a16="http://schemas.microsoft.com/office/drawing/2014/main" id="{C3BA6CF7-8D54-4136-BEBC-A033E42281F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6" name="Text Box 15">
          <a:extLst>
            <a:ext uri="{FF2B5EF4-FFF2-40B4-BE49-F238E27FC236}">
              <a16:creationId xmlns:a16="http://schemas.microsoft.com/office/drawing/2014/main" id="{EE4A2C17-48B3-4883-A1DC-CD6FD8971E87}"/>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7" name="Text Box 15">
          <a:extLst>
            <a:ext uri="{FF2B5EF4-FFF2-40B4-BE49-F238E27FC236}">
              <a16:creationId xmlns:a16="http://schemas.microsoft.com/office/drawing/2014/main" id="{21D35EAA-C497-4DD5-9E10-0DCF56EEA4B9}"/>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8" name="Text Box 15">
          <a:extLst>
            <a:ext uri="{FF2B5EF4-FFF2-40B4-BE49-F238E27FC236}">
              <a16:creationId xmlns:a16="http://schemas.microsoft.com/office/drawing/2014/main" id="{B4E8B216-A161-4D18-84AF-1A4EE8F7EAA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9" name="Text Box 15">
          <a:extLst>
            <a:ext uri="{FF2B5EF4-FFF2-40B4-BE49-F238E27FC236}">
              <a16:creationId xmlns:a16="http://schemas.microsoft.com/office/drawing/2014/main" id="{3E148520-0D00-46E8-8698-967CF3616C5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80" name="Text Box 15">
          <a:extLst>
            <a:ext uri="{FF2B5EF4-FFF2-40B4-BE49-F238E27FC236}">
              <a16:creationId xmlns:a16="http://schemas.microsoft.com/office/drawing/2014/main" id="{2EEEFBCD-E325-4D5E-9147-16689E7B93D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1" name="Text Box 16">
          <a:extLst>
            <a:ext uri="{FF2B5EF4-FFF2-40B4-BE49-F238E27FC236}">
              <a16:creationId xmlns:a16="http://schemas.microsoft.com/office/drawing/2014/main" id="{8D0DFD17-989E-404F-8DAA-83DF7C86E186}"/>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2" name="Text Box 17">
          <a:extLst>
            <a:ext uri="{FF2B5EF4-FFF2-40B4-BE49-F238E27FC236}">
              <a16:creationId xmlns:a16="http://schemas.microsoft.com/office/drawing/2014/main" id="{C53143D4-85B7-4C1E-B4CC-3A9D6961122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3" name="Text Box 18">
          <a:extLst>
            <a:ext uri="{FF2B5EF4-FFF2-40B4-BE49-F238E27FC236}">
              <a16:creationId xmlns:a16="http://schemas.microsoft.com/office/drawing/2014/main" id="{2A92BBC3-2784-49A3-84B1-3401E660C3D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4" name="Text Box 19">
          <a:extLst>
            <a:ext uri="{FF2B5EF4-FFF2-40B4-BE49-F238E27FC236}">
              <a16:creationId xmlns:a16="http://schemas.microsoft.com/office/drawing/2014/main" id="{8795D5E0-EAC1-40B5-BC53-BDD88942530A}"/>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527FE638-9772-47AB-A746-1B5B1426A3D6}"/>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6" name="Text Box 16">
          <a:extLst>
            <a:ext uri="{FF2B5EF4-FFF2-40B4-BE49-F238E27FC236}">
              <a16:creationId xmlns:a16="http://schemas.microsoft.com/office/drawing/2014/main" id="{60DE8C4B-281F-41D0-9052-62EB7ADC3865}"/>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7" name="Text Box 17">
          <a:extLst>
            <a:ext uri="{FF2B5EF4-FFF2-40B4-BE49-F238E27FC236}">
              <a16:creationId xmlns:a16="http://schemas.microsoft.com/office/drawing/2014/main" id="{C47F07EB-52D2-4696-8D9F-58402C53FFCE}"/>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2588" name="Text Box 18">
          <a:extLst>
            <a:ext uri="{FF2B5EF4-FFF2-40B4-BE49-F238E27FC236}">
              <a16:creationId xmlns:a16="http://schemas.microsoft.com/office/drawing/2014/main" id="{024FCDA7-DC5B-4C04-A00C-188476944390}"/>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2589" name="Text Box 15">
          <a:extLst>
            <a:ext uri="{FF2B5EF4-FFF2-40B4-BE49-F238E27FC236}">
              <a16:creationId xmlns:a16="http://schemas.microsoft.com/office/drawing/2014/main" id="{0F9485AD-8C8F-4176-82AF-33F1CB6464E1}"/>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0" name="Text Box 16">
          <a:extLst>
            <a:ext uri="{FF2B5EF4-FFF2-40B4-BE49-F238E27FC236}">
              <a16:creationId xmlns:a16="http://schemas.microsoft.com/office/drawing/2014/main" id="{EBBE4546-AF90-4C12-9829-B870DA57E106}"/>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1" name="Text Box 17">
          <a:extLst>
            <a:ext uri="{FF2B5EF4-FFF2-40B4-BE49-F238E27FC236}">
              <a16:creationId xmlns:a16="http://schemas.microsoft.com/office/drawing/2014/main" id="{25499034-2CC7-4743-9235-4172BE3B6838}"/>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2" name="Text Box 18">
          <a:extLst>
            <a:ext uri="{FF2B5EF4-FFF2-40B4-BE49-F238E27FC236}">
              <a16:creationId xmlns:a16="http://schemas.microsoft.com/office/drawing/2014/main" id="{E1B3B270-3110-4258-84C3-0BFBC5455574}"/>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3" name="Text Box 19">
          <a:extLst>
            <a:ext uri="{FF2B5EF4-FFF2-40B4-BE49-F238E27FC236}">
              <a16:creationId xmlns:a16="http://schemas.microsoft.com/office/drawing/2014/main" id="{076359F9-07D8-47C9-8650-F33576E9DC4F}"/>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4" name="Text Box 16">
          <a:extLst>
            <a:ext uri="{FF2B5EF4-FFF2-40B4-BE49-F238E27FC236}">
              <a16:creationId xmlns:a16="http://schemas.microsoft.com/office/drawing/2014/main" id="{34B7E56A-CC98-434F-8A23-134B6D542C21}"/>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595" name="Text Box 15">
          <a:extLst>
            <a:ext uri="{FF2B5EF4-FFF2-40B4-BE49-F238E27FC236}">
              <a16:creationId xmlns:a16="http://schemas.microsoft.com/office/drawing/2014/main" id="{787F4743-4822-477F-89EA-D08619C9159D}"/>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596" name="Text Box 15">
          <a:extLst>
            <a:ext uri="{FF2B5EF4-FFF2-40B4-BE49-F238E27FC236}">
              <a16:creationId xmlns:a16="http://schemas.microsoft.com/office/drawing/2014/main" id="{D35539EF-1C26-43C3-8CDC-05005544761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597" name="Text Box 15">
          <a:extLst>
            <a:ext uri="{FF2B5EF4-FFF2-40B4-BE49-F238E27FC236}">
              <a16:creationId xmlns:a16="http://schemas.microsoft.com/office/drawing/2014/main" id="{EB3ADEF9-BC8C-4AAF-B52E-56B057DE4C1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598" name="Text Box 15">
          <a:extLst>
            <a:ext uri="{FF2B5EF4-FFF2-40B4-BE49-F238E27FC236}">
              <a16:creationId xmlns:a16="http://schemas.microsoft.com/office/drawing/2014/main" id="{D4B2F06E-7919-464E-A361-5D0A47083D91}"/>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599" name="Text Box 15">
          <a:extLst>
            <a:ext uri="{FF2B5EF4-FFF2-40B4-BE49-F238E27FC236}">
              <a16:creationId xmlns:a16="http://schemas.microsoft.com/office/drawing/2014/main" id="{546381DC-9288-4DF2-A7B0-5E40D2061018}"/>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600" name="Text Box 15">
          <a:extLst>
            <a:ext uri="{FF2B5EF4-FFF2-40B4-BE49-F238E27FC236}">
              <a16:creationId xmlns:a16="http://schemas.microsoft.com/office/drawing/2014/main" id="{6337802A-0CD6-4085-B94F-8F1535D42609}"/>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601" name="Text Box 15">
          <a:extLst>
            <a:ext uri="{FF2B5EF4-FFF2-40B4-BE49-F238E27FC236}">
              <a16:creationId xmlns:a16="http://schemas.microsoft.com/office/drawing/2014/main" id="{ACAC597D-1250-4C37-B4B1-D222FA1FBC52}"/>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2" name="Text Box 16">
          <a:extLst>
            <a:ext uri="{FF2B5EF4-FFF2-40B4-BE49-F238E27FC236}">
              <a16:creationId xmlns:a16="http://schemas.microsoft.com/office/drawing/2014/main" id="{3A0D74C6-2B64-4C38-8322-6A25333D83B6}"/>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3" name="Text Box 17">
          <a:extLst>
            <a:ext uri="{FF2B5EF4-FFF2-40B4-BE49-F238E27FC236}">
              <a16:creationId xmlns:a16="http://schemas.microsoft.com/office/drawing/2014/main" id="{62264EA5-4D62-43C7-82A5-A8097FBB63B3}"/>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4" name="Text Box 18">
          <a:extLst>
            <a:ext uri="{FF2B5EF4-FFF2-40B4-BE49-F238E27FC236}">
              <a16:creationId xmlns:a16="http://schemas.microsoft.com/office/drawing/2014/main" id="{68F6D370-C7CC-4836-AE3F-15455826739F}"/>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5" name="Text Box 19">
          <a:extLst>
            <a:ext uri="{FF2B5EF4-FFF2-40B4-BE49-F238E27FC236}">
              <a16:creationId xmlns:a16="http://schemas.microsoft.com/office/drawing/2014/main" id="{A3956954-D8EC-4CCF-AAF3-0B6B7AABC88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6" name="Text Box 16">
          <a:extLst>
            <a:ext uri="{FF2B5EF4-FFF2-40B4-BE49-F238E27FC236}">
              <a16:creationId xmlns:a16="http://schemas.microsoft.com/office/drawing/2014/main" id="{6D3382C8-0410-4125-9E3B-F9DF7D5DF16A}"/>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7" name="Text Box 17">
          <a:extLst>
            <a:ext uri="{FF2B5EF4-FFF2-40B4-BE49-F238E27FC236}">
              <a16:creationId xmlns:a16="http://schemas.microsoft.com/office/drawing/2014/main" id="{75D5BD98-6969-49C1-B71B-33B1EED69B7E}"/>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2608" name="Text Box 18">
          <a:extLst>
            <a:ext uri="{FF2B5EF4-FFF2-40B4-BE49-F238E27FC236}">
              <a16:creationId xmlns:a16="http://schemas.microsoft.com/office/drawing/2014/main" id="{0A1A423A-7B52-409D-996B-93D373017155}"/>
            </a:ext>
          </a:extLst>
        </xdr:cNvPr>
        <xdr:cNvSpPr txBox="1">
          <a:spLocks noChangeArrowheads="1"/>
        </xdr:cNvSpPr>
      </xdr:nvSpPr>
      <xdr:spPr bwMode="auto">
        <a:xfrm>
          <a:off x="3305651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09" name="Text Box 15">
          <a:extLst>
            <a:ext uri="{FF2B5EF4-FFF2-40B4-BE49-F238E27FC236}">
              <a16:creationId xmlns:a16="http://schemas.microsoft.com/office/drawing/2014/main" id="{CAFF2213-EAAC-4F40-B4F4-D35BEC29D1AD}"/>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10" name="Text Box 15">
          <a:extLst>
            <a:ext uri="{FF2B5EF4-FFF2-40B4-BE49-F238E27FC236}">
              <a16:creationId xmlns:a16="http://schemas.microsoft.com/office/drawing/2014/main" id="{760AAAB3-E869-4575-B633-C1120BFD8A1E}"/>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2611" name="Text Box 15">
          <a:extLst>
            <a:ext uri="{FF2B5EF4-FFF2-40B4-BE49-F238E27FC236}">
              <a16:creationId xmlns:a16="http://schemas.microsoft.com/office/drawing/2014/main" id="{D37C3EF9-15C0-448D-B251-43279F9E04C0}"/>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12" name="Text Box 15">
          <a:extLst>
            <a:ext uri="{FF2B5EF4-FFF2-40B4-BE49-F238E27FC236}">
              <a16:creationId xmlns:a16="http://schemas.microsoft.com/office/drawing/2014/main" id="{A1100C62-CB86-4044-B3F5-E5188D275C6E}"/>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3" name="Text Box 16">
          <a:extLst>
            <a:ext uri="{FF2B5EF4-FFF2-40B4-BE49-F238E27FC236}">
              <a16:creationId xmlns:a16="http://schemas.microsoft.com/office/drawing/2014/main" id="{5D4F5FE8-8961-44F4-8877-084C2EFD7C9E}"/>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4" name="Text Box 17">
          <a:extLst>
            <a:ext uri="{FF2B5EF4-FFF2-40B4-BE49-F238E27FC236}">
              <a16:creationId xmlns:a16="http://schemas.microsoft.com/office/drawing/2014/main" id="{96BC4858-BC3A-448B-A663-C1ACCACBEC7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5" name="Text Box 18">
          <a:extLst>
            <a:ext uri="{FF2B5EF4-FFF2-40B4-BE49-F238E27FC236}">
              <a16:creationId xmlns:a16="http://schemas.microsoft.com/office/drawing/2014/main" id="{53026EF7-3F1C-4274-9B32-D0A414182833}"/>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6" name="Text Box 19">
          <a:extLst>
            <a:ext uri="{FF2B5EF4-FFF2-40B4-BE49-F238E27FC236}">
              <a16:creationId xmlns:a16="http://schemas.microsoft.com/office/drawing/2014/main" id="{58AA00A5-BA39-488A-8E6E-A22215CA164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7" name="Text Box 16">
          <a:extLst>
            <a:ext uri="{FF2B5EF4-FFF2-40B4-BE49-F238E27FC236}">
              <a16:creationId xmlns:a16="http://schemas.microsoft.com/office/drawing/2014/main" id="{EE2A003D-AD28-4AFC-A6B8-FD460CCF6E19}"/>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8" name="Text Box 17">
          <a:extLst>
            <a:ext uri="{FF2B5EF4-FFF2-40B4-BE49-F238E27FC236}">
              <a16:creationId xmlns:a16="http://schemas.microsoft.com/office/drawing/2014/main" id="{492302FF-B450-4917-831D-E6EC46EEAAD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33</xdr:row>
      <xdr:rowOff>644525</xdr:rowOff>
    </xdr:from>
    <xdr:ext cx="95250" cy="171450"/>
    <xdr:sp macro="" textlink="">
      <xdr:nvSpPr>
        <xdr:cNvPr id="2619" name="Text Box 18">
          <a:extLst>
            <a:ext uri="{FF2B5EF4-FFF2-40B4-BE49-F238E27FC236}">
              <a16:creationId xmlns:a16="http://schemas.microsoft.com/office/drawing/2014/main" id="{C707A760-0ECD-4DFB-98FD-0D53751BA0CF}"/>
            </a:ext>
          </a:extLst>
        </xdr:cNvPr>
        <xdr:cNvSpPr txBox="1">
          <a:spLocks noChangeArrowheads="1"/>
        </xdr:cNvSpPr>
      </xdr:nvSpPr>
      <xdr:spPr bwMode="auto">
        <a:xfrm>
          <a:off x="32926337" y="15916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20" name="Text Box 15">
          <a:extLst>
            <a:ext uri="{FF2B5EF4-FFF2-40B4-BE49-F238E27FC236}">
              <a16:creationId xmlns:a16="http://schemas.microsoft.com/office/drawing/2014/main" id="{9BCE703E-B0E0-49D8-A387-0596F059444F}"/>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2621" name="Text Box 15">
          <a:extLst>
            <a:ext uri="{FF2B5EF4-FFF2-40B4-BE49-F238E27FC236}">
              <a16:creationId xmlns:a16="http://schemas.microsoft.com/office/drawing/2014/main" id="{BC51A883-5A2E-4B52-8E50-C56F365E5FA8}"/>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2" name="Text Box 16">
          <a:extLst>
            <a:ext uri="{FF2B5EF4-FFF2-40B4-BE49-F238E27FC236}">
              <a16:creationId xmlns:a16="http://schemas.microsoft.com/office/drawing/2014/main" id="{465761AA-9659-4061-AC1D-44CDC61B567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3" name="Text Box 17">
          <a:extLst>
            <a:ext uri="{FF2B5EF4-FFF2-40B4-BE49-F238E27FC236}">
              <a16:creationId xmlns:a16="http://schemas.microsoft.com/office/drawing/2014/main" id="{2C9915F5-4E78-4EB9-BC4F-FC6A4146F31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4" name="Text Box 18">
          <a:extLst>
            <a:ext uri="{FF2B5EF4-FFF2-40B4-BE49-F238E27FC236}">
              <a16:creationId xmlns:a16="http://schemas.microsoft.com/office/drawing/2014/main" id="{C59C11A6-4270-4268-8087-43CA226E5F27}"/>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5" name="Text Box 19">
          <a:extLst>
            <a:ext uri="{FF2B5EF4-FFF2-40B4-BE49-F238E27FC236}">
              <a16:creationId xmlns:a16="http://schemas.microsoft.com/office/drawing/2014/main" id="{A970BFC0-7B00-4705-80EE-6EE6454FF0B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6" name="Text Box 16">
          <a:extLst>
            <a:ext uri="{FF2B5EF4-FFF2-40B4-BE49-F238E27FC236}">
              <a16:creationId xmlns:a16="http://schemas.microsoft.com/office/drawing/2014/main" id="{503DA268-94EB-4057-B767-7E2F996A0DB3}"/>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7" name="Text Box 17">
          <a:extLst>
            <a:ext uri="{FF2B5EF4-FFF2-40B4-BE49-F238E27FC236}">
              <a16:creationId xmlns:a16="http://schemas.microsoft.com/office/drawing/2014/main" id="{CDFDC326-5238-4697-8AA9-0F10CA00C835}"/>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2628" name="Text Box 18">
          <a:extLst>
            <a:ext uri="{FF2B5EF4-FFF2-40B4-BE49-F238E27FC236}">
              <a16:creationId xmlns:a16="http://schemas.microsoft.com/office/drawing/2014/main" id="{39730AD6-2672-4D02-ACA0-2D8CEA559AF8}"/>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29" name="Text Box 15">
          <a:extLst>
            <a:ext uri="{FF2B5EF4-FFF2-40B4-BE49-F238E27FC236}">
              <a16:creationId xmlns:a16="http://schemas.microsoft.com/office/drawing/2014/main" id="{334B2053-28CA-4C05-82EE-AA1B4662C9E7}"/>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30" name="Text Box 15">
          <a:extLst>
            <a:ext uri="{FF2B5EF4-FFF2-40B4-BE49-F238E27FC236}">
              <a16:creationId xmlns:a16="http://schemas.microsoft.com/office/drawing/2014/main" id="{595C5E4F-61AA-484A-A6BC-6FCC669F2AEA}"/>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2631" name="Text Box 15">
          <a:extLst>
            <a:ext uri="{FF2B5EF4-FFF2-40B4-BE49-F238E27FC236}">
              <a16:creationId xmlns:a16="http://schemas.microsoft.com/office/drawing/2014/main" id="{435C1D18-B7DF-4B78-8B87-A5F76DC5D213}"/>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32" name="Text Box 15">
          <a:extLst>
            <a:ext uri="{FF2B5EF4-FFF2-40B4-BE49-F238E27FC236}">
              <a16:creationId xmlns:a16="http://schemas.microsoft.com/office/drawing/2014/main" id="{C5985B1B-1F00-4FF8-BEE5-18E1256FC46A}"/>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3" name="Text Box 16">
          <a:extLst>
            <a:ext uri="{FF2B5EF4-FFF2-40B4-BE49-F238E27FC236}">
              <a16:creationId xmlns:a16="http://schemas.microsoft.com/office/drawing/2014/main" id="{4411E518-B152-44C4-A1F2-8CC1FC71654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4" name="Text Box 17">
          <a:extLst>
            <a:ext uri="{FF2B5EF4-FFF2-40B4-BE49-F238E27FC236}">
              <a16:creationId xmlns:a16="http://schemas.microsoft.com/office/drawing/2014/main" id="{A0B497A4-A8B8-4593-81BB-B30B41963B6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5" name="Text Box 18">
          <a:extLst>
            <a:ext uri="{FF2B5EF4-FFF2-40B4-BE49-F238E27FC236}">
              <a16:creationId xmlns:a16="http://schemas.microsoft.com/office/drawing/2014/main" id="{2BAD25B3-7DE2-40C2-B068-E94EC5F9601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6" name="Text Box 19">
          <a:extLst>
            <a:ext uri="{FF2B5EF4-FFF2-40B4-BE49-F238E27FC236}">
              <a16:creationId xmlns:a16="http://schemas.microsoft.com/office/drawing/2014/main" id="{7CB424D4-71AA-42FB-AC81-88CEAE8D1892}"/>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7" name="Text Box 16">
          <a:extLst>
            <a:ext uri="{FF2B5EF4-FFF2-40B4-BE49-F238E27FC236}">
              <a16:creationId xmlns:a16="http://schemas.microsoft.com/office/drawing/2014/main" id="{ABCFDA2D-8716-4959-B816-2F0E2134B3F7}"/>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8" name="Text Box 17">
          <a:extLst>
            <a:ext uri="{FF2B5EF4-FFF2-40B4-BE49-F238E27FC236}">
              <a16:creationId xmlns:a16="http://schemas.microsoft.com/office/drawing/2014/main" id="{74F9EF01-DFDF-4294-9C61-B0BCDD7EF08A}"/>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2639" name="Text Box 18">
          <a:extLst>
            <a:ext uri="{FF2B5EF4-FFF2-40B4-BE49-F238E27FC236}">
              <a16:creationId xmlns:a16="http://schemas.microsoft.com/office/drawing/2014/main" id="{7BA4FCC4-B526-49D3-B0B9-3757A2C5BC74}"/>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40" name="Text Box 15">
          <a:extLst>
            <a:ext uri="{FF2B5EF4-FFF2-40B4-BE49-F238E27FC236}">
              <a16:creationId xmlns:a16="http://schemas.microsoft.com/office/drawing/2014/main" id="{B8F6D193-2A89-4071-B070-2A7F0DE6E7A7}"/>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2641" name="Text Box 15">
          <a:extLst>
            <a:ext uri="{FF2B5EF4-FFF2-40B4-BE49-F238E27FC236}">
              <a16:creationId xmlns:a16="http://schemas.microsoft.com/office/drawing/2014/main" id="{44205441-52E7-47D3-A645-F354E9E9DBEA}"/>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2" name="Text Box 16">
          <a:extLst>
            <a:ext uri="{FF2B5EF4-FFF2-40B4-BE49-F238E27FC236}">
              <a16:creationId xmlns:a16="http://schemas.microsoft.com/office/drawing/2014/main" id="{A8A4E67E-7624-4741-92E7-C97CBADCDAE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3" name="Text Box 17">
          <a:extLst>
            <a:ext uri="{FF2B5EF4-FFF2-40B4-BE49-F238E27FC236}">
              <a16:creationId xmlns:a16="http://schemas.microsoft.com/office/drawing/2014/main" id="{5682E1E0-5697-40E4-B3A7-C5FA5DFA9086}"/>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4" name="Text Box 18">
          <a:extLst>
            <a:ext uri="{FF2B5EF4-FFF2-40B4-BE49-F238E27FC236}">
              <a16:creationId xmlns:a16="http://schemas.microsoft.com/office/drawing/2014/main" id="{D308A504-BB0A-4A4D-9179-BC297F3B375C}"/>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5" name="Text Box 19">
          <a:extLst>
            <a:ext uri="{FF2B5EF4-FFF2-40B4-BE49-F238E27FC236}">
              <a16:creationId xmlns:a16="http://schemas.microsoft.com/office/drawing/2014/main" id="{E1F71CD5-8D84-498C-B1A8-27CBA433AD26}"/>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6" name="Text Box 16">
          <a:extLst>
            <a:ext uri="{FF2B5EF4-FFF2-40B4-BE49-F238E27FC236}">
              <a16:creationId xmlns:a16="http://schemas.microsoft.com/office/drawing/2014/main" id="{686235CF-6694-4ECF-920D-7D20C084F81A}"/>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7" name="Text Box 17">
          <a:extLst>
            <a:ext uri="{FF2B5EF4-FFF2-40B4-BE49-F238E27FC236}">
              <a16:creationId xmlns:a16="http://schemas.microsoft.com/office/drawing/2014/main" id="{FD56BF1D-5B9F-48B4-895D-8F5A632C5761}"/>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2648" name="Text Box 18">
          <a:extLst>
            <a:ext uri="{FF2B5EF4-FFF2-40B4-BE49-F238E27FC236}">
              <a16:creationId xmlns:a16="http://schemas.microsoft.com/office/drawing/2014/main" id="{57F2A17A-B0D7-4B17-B354-7714E2A61D06}"/>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49" name="Text Box 15">
          <a:extLst>
            <a:ext uri="{FF2B5EF4-FFF2-40B4-BE49-F238E27FC236}">
              <a16:creationId xmlns:a16="http://schemas.microsoft.com/office/drawing/2014/main" id="{89B06FFC-CFF8-4178-9B22-9BFF2409DDBC}"/>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650" name="Text Box 15">
          <a:extLst>
            <a:ext uri="{FF2B5EF4-FFF2-40B4-BE49-F238E27FC236}">
              <a16:creationId xmlns:a16="http://schemas.microsoft.com/office/drawing/2014/main" id="{EEEFDA26-3E8A-480F-9D24-E8694A56FC91}"/>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2651" name="Text Box 15">
          <a:extLst>
            <a:ext uri="{FF2B5EF4-FFF2-40B4-BE49-F238E27FC236}">
              <a16:creationId xmlns:a16="http://schemas.microsoft.com/office/drawing/2014/main" id="{10DCBB29-982A-40FF-8681-2593B8BF9828}"/>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52" name="Text Box 15">
          <a:extLst>
            <a:ext uri="{FF2B5EF4-FFF2-40B4-BE49-F238E27FC236}">
              <a16:creationId xmlns:a16="http://schemas.microsoft.com/office/drawing/2014/main" id="{F9413C47-7C98-44E0-9C38-2AEF30CAF57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3" name="Text Box 16">
          <a:extLst>
            <a:ext uri="{FF2B5EF4-FFF2-40B4-BE49-F238E27FC236}">
              <a16:creationId xmlns:a16="http://schemas.microsoft.com/office/drawing/2014/main" id="{59889874-050D-4089-991F-70CC72CA75E5}"/>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4" name="Text Box 17">
          <a:extLst>
            <a:ext uri="{FF2B5EF4-FFF2-40B4-BE49-F238E27FC236}">
              <a16:creationId xmlns:a16="http://schemas.microsoft.com/office/drawing/2014/main" id="{A06F5AB5-0375-4EB9-B492-82E760F07F79}"/>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5" name="Text Box 18">
          <a:extLst>
            <a:ext uri="{FF2B5EF4-FFF2-40B4-BE49-F238E27FC236}">
              <a16:creationId xmlns:a16="http://schemas.microsoft.com/office/drawing/2014/main" id="{AAD27940-34BC-41FB-A1D0-7867DFCCFC1C}"/>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6" name="Text Box 19">
          <a:extLst>
            <a:ext uri="{FF2B5EF4-FFF2-40B4-BE49-F238E27FC236}">
              <a16:creationId xmlns:a16="http://schemas.microsoft.com/office/drawing/2014/main" id="{B5D3D9A2-66D6-4E47-80BB-769880617AD1}"/>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7" name="Text Box 16">
          <a:extLst>
            <a:ext uri="{FF2B5EF4-FFF2-40B4-BE49-F238E27FC236}">
              <a16:creationId xmlns:a16="http://schemas.microsoft.com/office/drawing/2014/main" id="{691F156B-77A5-4614-B8CA-D61B6F924A4B}"/>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8" name="Text Box 17">
          <a:extLst>
            <a:ext uri="{FF2B5EF4-FFF2-40B4-BE49-F238E27FC236}">
              <a16:creationId xmlns:a16="http://schemas.microsoft.com/office/drawing/2014/main" id="{8CE06226-C452-4DCB-BF7C-5EFD6C6A2BB4}"/>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2659" name="Text Box 18">
          <a:extLst>
            <a:ext uri="{FF2B5EF4-FFF2-40B4-BE49-F238E27FC236}">
              <a16:creationId xmlns:a16="http://schemas.microsoft.com/office/drawing/2014/main" id="{8014873C-C266-41AD-91A8-45BBA83A2526}"/>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660" name="Text Box 15">
          <a:extLst>
            <a:ext uri="{FF2B5EF4-FFF2-40B4-BE49-F238E27FC236}">
              <a16:creationId xmlns:a16="http://schemas.microsoft.com/office/drawing/2014/main" id="{8675B467-103B-4F6A-AF7F-18841C0CD250}"/>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2661" name="Text Box 15">
          <a:extLst>
            <a:ext uri="{FF2B5EF4-FFF2-40B4-BE49-F238E27FC236}">
              <a16:creationId xmlns:a16="http://schemas.microsoft.com/office/drawing/2014/main" id="{124304A2-5C53-4367-83C8-21A9E191F636}"/>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2" name="Text Box 16">
          <a:extLst>
            <a:ext uri="{FF2B5EF4-FFF2-40B4-BE49-F238E27FC236}">
              <a16:creationId xmlns:a16="http://schemas.microsoft.com/office/drawing/2014/main" id="{1464D9CD-B416-4947-B82E-4AE654648FE0}"/>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3" name="Text Box 17">
          <a:extLst>
            <a:ext uri="{FF2B5EF4-FFF2-40B4-BE49-F238E27FC236}">
              <a16:creationId xmlns:a16="http://schemas.microsoft.com/office/drawing/2014/main" id="{18A7E10A-F387-49B7-AC32-4252C4F93854}"/>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4" name="Text Box 18">
          <a:extLst>
            <a:ext uri="{FF2B5EF4-FFF2-40B4-BE49-F238E27FC236}">
              <a16:creationId xmlns:a16="http://schemas.microsoft.com/office/drawing/2014/main" id="{C59919B7-75FB-4D8B-9D39-D1D28D8B7C3F}"/>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5" name="Text Box 19">
          <a:extLst>
            <a:ext uri="{FF2B5EF4-FFF2-40B4-BE49-F238E27FC236}">
              <a16:creationId xmlns:a16="http://schemas.microsoft.com/office/drawing/2014/main" id="{0D80D80C-D088-418A-8474-EF9C00855952}"/>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6" name="Text Box 16">
          <a:extLst>
            <a:ext uri="{FF2B5EF4-FFF2-40B4-BE49-F238E27FC236}">
              <a16:creationId xmlns:a16="http://schemas.microsoft.com/office/drawing/2014/main" id="{A63CA97B-713C-44F1-83BA-826381223823}"/>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7" name="Text Box 17">
          <a:extLst>
            <a:ext uri="{FF2B5EF4-FFF2-40B4-BE49-F238E27FC236}">
              <a16:creationId xmlns:a16="http://schemas.microsoft.com/office/drawing/2014/main" id="{0777289D-D66C-4355-B90B-2E07D2F1615A}"/>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2668" name="Text Box 18">
          <a:extLst>
            <a:ext uri="{FF2B5EF4-FFF2-40B4-BE49-F238E27FC236}">
              <a16:creationId xmlns:a16="http://schemas.microsoft.com/office/drawing/2014/main" id="{FB15B826-E81A-48B0-A2B8-433A80AA02CD}"/>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31</xdr:row>
      <xdr:rowOff>533400</xdr:rowOff>
    </xdr:from>
    <xdr:ext cx="95250" cy="442269"/>
    <xdr:sp macro="" textlink="">
      <xdr:nvSpPr>
        <xdr:cNvPr id="2669" name="Text Box 15">
          <a:extLst>
            <a:ext uri="{FF2B5EF4-FFF2-40B4-BE49-F238E27FC236}">
              <a16:creationId xmlns:a16="http://schemas.microsoft.com/office/drawing/2014/main" id="{06E697EB-A3B4-4A27-8935-26AB2782619A}"/>
            </a:ext>
          </a:extLst>
        </xdr:cNvPr>
        <xdr:cNvSpPr txBox="1">
          <a:spLocks noChangeArrowheads="1"/>
        </xdr:cNvSpPr>
      </xdr:nvSpPr>
      <xdr:spPr bwMode="auto">
        <a:xfrm>
          <a:off x="35388550" y="149161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670" name="Text Box 15">
          <a:extLst>
            <a:ext uri="{FF2B5EF4-FFF2-40B4-BE49-F238E27FC236}">
              <a16:creationId xmlns:a16="http://schemas.microsoft.com/office/drawing/2014/main" id="{F445116F-2112-4798-A145-4BBBA556C891}"/>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2671" name="Text Box 15">
          <a:extLst>
            <a:ext uri="{FF2B5EF4-FFF2-40B4-BE49-F238E27FC236}">
              <a16:creationId xmlns:a16="http://schemas.microsoft.com/office/drawing/2014/main" id="{8ACF32E7-DA82-4A7C-A7C4-141504954B9C}"/>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2672" name="Text Box 15">
          <a:extLst>
            <a:ext uri="{FF2B5EF4-FFF2-40B4-BE49-F238E27FC236}">
              <a16:creationId xmlns:a16="http://schemas.microsoft.com/office/drawing/2014/main" id="{5F075DE5-8634-4530-89A2-7065B3CD7F48}"/>
            </a:ext>
          </a:extLst>
        </xdr:cNvPr>
        <xdr:cNvSpPr txBox="1">
          <a:spLocks noChangeArrowheads="1"/>
        </xdr:cNvSpPr>
      </xdr:nvSpPr>
      <xdr:spPr bwMode="auto">
        <a:xfrm>
          <a:off x="3538537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3" name="Text Box 16">
          <a:extLst>
            <a:ext uri="{FF2B5EF4-FFF2-40B4-BE49-F238E27FC236}">
              <a16:creationId xmlns:a16="http://schemas.microsoft.com/office/drawing/2014/main" id="{30ED0D79-94B6-4979-ACA4-9AAC5013D97F}"/>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4" name="Text Box 17">
          <a:extLst>
            <a:ext uri="{FF2B5EF4-FFF2-40B4-BE49-F238E27FC236}">
              <a16:creationId xmlns:a16="http://schemas.microsoft.com/office/drawing/2014/main" id="{0279B5F5-6848-42A3-92FB-C51600661603}"/>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5" name="Text Box 18">
          <a:extLst>
            <a:ext uri="{FF2B5EF4-FFF2-40B4-BE49-F238E27FC236}">
              <a16:creationId xmlns:a16="http://schemas.microsoft.com/office/drawing/2014/main" id="{9E6CF6EE-A05C-48B7-AF9E-1029B78AC70C}"/>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6" name="Text Box 19">
          <a:extLst>
            <a:ext uri="{FF2B5EF4-FFF2-40B4-BE49-F238E27FC236}">
              <a16:creationId xmlns:a16="http://schemas.microsoft.com/office/drawing/2014/main" id="{17F023BA-D985-45B1-A0BE-DEA3FA6CE0E8}"/>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7" name="Text Box 16">
          <a:extLst>
            <a:ext uri="{FF2B5EF4-FFF2-40B4-BE49-F238E27FC236}">
              <a16:creationId xmlns:a16="http://schemas.microsoft.com/office/drawing/2014/main" id="{C90C762A-98DC-41B6-8A81-50F3F2C46838}"/>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8" name="Text Box 17">
          <a:extLst>
            <a:ext uri="{FF2B5EF4-FFF2-40B4-BE49-F238E27FC236}">
              <a16:creationId xmlns:a16="http://schemas.microsoft.com/office/drawing/2014/main" id="{4EC7B803-97E0-42A4-A0BC-938D9F6B40B7}"/>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2679" name="Text Box 18">
          <a:extLst>
            <a:ext uri="{FF2B5EF4-FFF2-40B4-BE49-F238E27FC236}">
              <a16:creationId xmlns:a16="http://schemas.microsoft.com/office/drawing/2014/main" id="{7AA445DA-0435-41B0-84BF-5462A254D0F0}"/>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680" name="Text Box 15">
          <a:extLst>
            <a:ext uri="{FF2B5EF4-FFF2-40B4-BE49-F238E27FC236}">
              <a16:creationId xmlns:a16="http://schemas.microsoft.com/office/drawing/2014/main" id="{28D5AA38-FD27-4195-80E3-C437718B8FE5}"/>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2681" name="Text Box 15">
          <a:extLst>
            <a:ext uri="{FF2B5EF4-FFF2-40B4-BE49-F238E27FC236}">
              <a16:creationId xmlns:a16="http://schemas.microsoft.com/office/drawing/2014/main" id="{B441937F-CBA1-4C72-8B4F-D8826E5A81B2}"/>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682" name="Text Box 15">
          <a:extLst>
            <a:ext uri="{FF2B5EF4-FFF2-40B4-BE49-F238E27FC236}">
              <a16:creationId xmlns:a16="http://schemas.microsoft.com/office/drawing/2014/main" id="{CDBE6304-A343-4FEE-9725-E44BC87FEF3D}"/>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683" name="Text Box 15">
          <a:extLst>
            <a:ext uri="{FF2B5EF4-FFF2-40B4-BE49-F238E27FC236}">
              <a16:creationId xmlns:a16="http://schemas.microsoft.com/office/drawing/2014/main" id="{788FA47B-4E57-4036-8833-E2D87CA81763}"/>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684" name="Text Box 15">
          <a:extLst>
            <a:ext uri="{FF2B5EF4-FFF2-40B4-BE49-F238E27FC236}">
              <a16:creationId xmlns:a16="http://schemas.microsoft.com/office/drawing/2014/main" id="{9362B75F-2CB9-4E33-8B2E-68FFAAFA183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685" name="Text Box 15">
          <a:extLst>
            <a:ext uri="{FF2B5EF4-FFF2-40B4-BE49-F238E27FC236}">
              <a16:creationId xmlns:a16="http://schemas.microsoft.com/office/drawing/2014/main" id="{62FEDFB8-C28D-4A77-9672-629AAD214348}"/>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686" name="Text Box 15">
          <a:extLst>
            <a:ext uri="{FF2B5EF4-FFF2-40B4-BE49-F238E27FC236}">
              <a16:creationId xmlns:a16="http://schemas.microsoft.com/office/drawing/2014/main" id="{E8A9FEEA-1806-4C29-8C94-ACC5A21197F9}"/>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2687" name="Text Box 15">
          <a:extLst>
            <a:ext uri="{FF2B5EF4-FFF2-40B4-BE49-F238E27FC236}">
              <a16:creationId xmlns:a16="http://schemas.microsoft.com/office/drawing/2014/main" id="{8601D020-1E62-49DA-976A-BFAB94168B1D}"/>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688" name="Text Box 15">
          <a:extLst>
            <a:ext uri="{FF2B5EF4-FFF2-40B4-BE49-F238E27FC236}">
              <a16:creationId xmlns:a16="http://schemas.microsoft.com/office/drawing/2014/main" id="{B3C90014-E821-4F3B-8A37-2E4996F5D7AA}"/>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2689" name="Text Box 15">
          <a:extLst>
            <a:ext uri="{FF2B5EF4-FFF2-40B4-BE49-F238E27FC236}">
              <a16:creationId xmlns:a16="http://schemas.microsoft.com/office/drawing/2014/main" id="{87A69202-900A-40E5-9CDB-29D9631D0DE7}"/>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0" name="Text Box 15">
          <a:extLst>
            <a:ext uri="{FF2B5EF4-FFF2-40B4-BE49-F238E27FC236}">
              <a16:creationId xmlns:a16="http://schemas.microsoft.com/office/drawing/2014/main" id="{17FE9A43-2299-47F5-A7A2-43F4E310DAFF}"/>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1" name="Text Box 15">
          <a:extLst>
            <a:ext uri="{FF2B5EF4-FFF2-40B4-BE49-F238E27FC236}">
              <a16:creationId xmlns:a16="http://schemas.microsoft.com/office/drawing/2014/main" id="{67247D05-8608-4390-9EAD-E17174DED98B}"/>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2" name="Text Box 15">
          <a:extLst>
            <a:ext uri="{FF2B5EF4-FFF2-40B4-BE49-F238E27FC236}">
              <a16:creationId xmlns:a16="http://schemas.microsoft.com/office/drawing/2014/main" id="{6F2CF62B-E9ED-4892-968A-EADEA21FDCD3}"/>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3" name="Text Box 15">
          <a:extLst>
            <a:ext uri="{FF2B5EF4-FFF2-40B4-BE49-F238E27FC236}">
              <a16:creationId xmlns:a16="http://schemas.microsoft.com/office/drawing/2014/main" id="{9CC9766B-BD5B-4B6D-BAF1-AA4F60EEE84D}"/>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4" name="Text Box 15">
          <a:extLst>
            <a:ext uri="{FF2B5EF4-FFF2-40B4-BE49-F238E27FC236}">
              <a16:creationId xmlns:a16="http://schemas.microsoft.com/office/drawing/2014/main" id="{2B610AD3-012F-4623-9BE9-7C4DD894A671}"/>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5" name="Text Box 15">
          <a:extLst>
            <a:ext uri="{FF2B5EF4-FFF2-40B4-BE49-F238E27FC236}">
              <a16:creationId xmlns:a16="http://schemas.microsoft.com/office/drawing/2014/main" id="{66920972-21AC-444F-8D24-18D3C6E0801E}"/>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6" name="Text Box 15">
          <a:extLst>
            <a:ext uri="{FF2B5EF4-FFF2-40B4-BE49-F238E27FC236}">
              <a16:creationId xmlns:a16="http://schemas.microsoft.com/office/drawing/2014/main" id="{AD08B24B-168A-4BDD-8A47-AD80D9AF6D21}"/>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7" name="Text Box 15">
          <a:extLst>
            <a:ext uri="{FF2B5EF4-FFF2-40B4-BE49-F238E27FC236}">
              <a16:creationId xmlns:a16="http://schemas.microsoft.com/office/drawing/2014/main" id="{6F547D1F-3F63-4E09-882F-33EBB0E2F702}"/>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8" name="Text Box 15">
          <a:extLst>
            <a:ext uri="{FF2B5EF4-FFF2-40B4-BE49-F238E27FC236}">
              <a16:creationId xmlns:a16="http://schemas.microsoft.com/office/drawing/2014/main" id="{E696A646-EDCC-412A-AE0F-A1FAD004BBFB}"/>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9" name="Text Box 15">
          <a:extLst>
            <a:ext uri="{FF2B5EF4-FFF2-40B4-BE49-F238E27FC236}">
              <a16:creationId xmlns:a16="http://schemas.microsoft.com/office/drawing/2014/main" id="{93065822-4E2D-4382-BA0C-3591B928FC75}"/>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0" name="Text Box 15">
          <a:extLst>
            <a:ext uri="{FF2B5EF4-FFF2-40B4-BE49-F238E27FC236}">
              <a16:creationId xmlns:a16="http://schemas.microsoft.com/office/drawing/2014/main" id="{4C9BA50D-059A-4A9B-AEF0-8C6B37695EEF}"/>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1" name="Text Box 15">
          <a:extLst>
            <a:ext uri="{FF2B5EF4-FFF2-40B4-BE49-F238E27FC236}">
              <a16:creationId xmlns:a16="http://schemas.microsoft.com/office/drawing/2014/main" id="{365C3F50-3CD9-4037-9DD3-3D55045D3977}"/>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702" name="Text Box 15">
          <a:extLst>
            <a:ext uri="{FF2B5EF4-FFF2-40B4-BE49-F238E27FC236}">
              <a16:creationId xmlns:a16="http://schemas.microsoft.com/office/drawing/2014/main" id="{A828F04A-B062-4979-8E03-A6C2AEE708A0}"/>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703" name="Text Box 15">
          <a:extLst>
            <a:ext uri="{FF2B5EF4-FFF2-40B4-BE49-F238E27FC236}">
              <a16:creationId xmlns:a16="http://schemas.microsoft.com/office/drawing/2014/main" id="{70D887FF-A47A-46D0-AE9A-7DCA3B278A37}"/>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4" name="Text Box 15">
          <a:extLst>
            <a:ext uri="{FF2B5EF4-FFF2-40B4-BE49-F238E27FC236}">
              <a16:creationId xmlns:a16="http://schemas.microsoft.com/office/drawing/2014/main" id="{7B2DDD31-E47F-40ED-B0AE-21ACD3BF6C4D}"/>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5" name="Text Box 15">
          <a:extLst>
            <a:ext uri="{FF2B5EF4-FFF2-40B4-BE49-F238E27FC236}">
              <a16:creationId xmlns:a16="http://schemas.microsoft.com/office/drawing/2014/main" id="{E58CCB60-49F2-4000-84BD-ADA93301F618}"/>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6" name="Text Box 15">
          <a:extLst>
            <a:ext uri="{FF2B5EF4-FFF2-40B4-BE49-F238E27FC236}">
              <a16:creationId xmlns:a16="http://schemas.microsoft.com/office/drawing/2014/main" id="{2D55EF91-FF67-425C-9E05-EF79120B2606}"/>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7" name="Text Box 15">
          <a:extLst>
            <a:ext uri="{FF2B5EF4-FFF2-40B4-BE49-F238E27FC236}">
              <a16:creationId xmlns:a16="http://schemas.microsoft.com/office/drawing/2014/main" id="{CCC4586E-2781-47C2-9F2B-060CF86771C3}"/>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8" name="Text Box 15">
          <a:extLst>
            <a:ext uri="{FF2B5EF4-FFF2-40B4-BE49-F238E27FC236}">
              <a16:creationId xmlns:a16="http://schemas.microsoft.com/office/drawing/2014/main" id="{E9469509-DC7B-4F2B-AAD2-9338B73BCA1C}"/>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9" name="Text Box 15">
          <a:extLst>
            <a:ext uri="{FF2B5EF4-FFF2-40B4-BE49-F238E27FC236}">
              <a16:creationId xmlns:a16="http://schemas.microsoft.com/office/drawing/2014/main" id="{365E2AA3-A9A3-406D-91CF-AED62A66E2D5}"/>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0" name="Text Box 15">
          <a:extLst>
            <a:ext uri="{FF2B5EF4-FFF2-40B4-BE49-F238E27FC236}">
              <a16:creationId xmlns:a16="http://schemas.microsoft.com/office/drawing/2014/main" id="{A6EA6C89-78B4-495D-AEE2-D67AEFF08310}"/>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1" name="Text Box 15">
          <a:extLst>
            <a:ext uri="{FF2B5EF4-FFF2-40B4-BE49-F238E27FC236}">
              <a16:creationId xmlns:a16="http://schemas.microsoft.com/office/drawing/2014/main" id="{69F6457F-2727-4505-AF19-59D1163AA34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2" name="Text Box 15">
          <a:extLst>
            <a:ext uri="{FF2B5EF4-FFF2-40B4-BE49-F238E27FC236}">
              <a16:creationId xmlns:a16="http://schemas.microsoft.com/office/drawing/2014/main" id="{1C076E79-DF8E-4553-AC53-FE88C31743DA}"/>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3" name="Text Box 15">
          <a:extLst>
            <a:ext uri="{FF2B5EF4-FFF2-40B4-BE49-F238E27FC236}">
              <a16:creationId xmlns:a16="http://schemas.microsoft.com/office/drawing/2014/main" id="{2342F7A2-28AF-4065-A251-6CFDFF781B01}"/>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4" name="Text Box 15">
          <a:extLst>
            <a:ext uri="{FF2B5EF4-FFF2-40B4-BE49-F238E27FC236}">
              <a16:creationId xmlns:a16="http://schemas.microsoft.com/office/drawing/2014/main" id="{082C602B-CFF3-4A0F-8376-56ECAACC054E}"/>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5" name="Text Box 15">
          <a:extLst>
            <a:ext uri="{FF2B5EF4-FFF2-40B4-BE49-F238E27FC236}">
              <a16:creationId xmlns:a16="http://schemas.microsoft.com/office/drawing/2014/main" id="{2056B2C9-D3C5-40CB-A08A-A56AC60A4BB7}"/>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6" name="Text Box 15">
          <a:extLst>
            <a:ext uri="{FF2B5EF4-FFF2-40B4-BE49-F238E27FC236}">
              <a16:creationId xmlns:a16="http://schemas.microsoft.com/office/drawing/2014/main" id="{756D6D1C-129B-4724-9327-FC4A59BE269C}"/>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7" name="Text Box 15">
          <a:extLst>
            <a:ext uri="{FF2B5EF4-FFF2-40B4-BE49-F238E27FC236}">
              <a16:creationId xmlns:a16="http://schemas.microsoft.com/office/drawing/2014/main" id="{644F26F5-1696-4373-B56E-CF5721CC0F68}"/>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8" name="Text Box 15">
          <a:extLst>
            <a:ext uri="{FF2B5EF4-FFF2-40B4-BE49-F238E27FC236}">
              <a16:creationId xmlns:a16="http://schemas.microsoft.com/office/drawing/2014/main" id="{6D242484-0714-4B4A-8742-8A3F41A84B00}"/>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9" name="Text Box 15">
          <a:extLst>
            <a:ext uri="{FF2B5EF4-FFF2-40B4-BE49-F238E27FC236}">
              <a16:creationId xmlns:a16="http://schemas.microsoft.com/office/drawing/2014/main" id="{E671F64B-4E3B-48D4-A4DC-4531E7AFF212}"/>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20" name="Text Box 15">
          <a:extLst>
            <a:ext uri="{FF2B5EF4-FFF2-40B4-BE49-F238E27FC236}">
              <a16:creationId xmlns:a16="http://schemas.microsoft.com/office/drawing/2014/main" id="{32D85564-8059-4D7D-B495-71A820C42456}"/>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1" name="Text Box 15">
          <a:extLst>
            <a:ext uri="{FF2B5EF4-FFF2-40B4-BE49-F238E27FC236}">
              <a16:creationId xmlns:a16="http://schemas.microsoft.com/office/drawing/2014/main" id="{F1E037D3-E651-4F46-8745-FEF6DD3D1005}"/>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2" name="Text Box 15">
          <a:extLst>
            <a:ext uri="{FF2B5EF4-FFF2-40B4-BE49-F238E27FC236}">
              <a16:creationId xmlns:a16="http://schemas.microsoft.com/office/drawing/2014/main" id="{E2EC3307-9F9E-4F8D-A8B5-04CE147232F6}"/>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32</xdr:row>
      <xdr:rowOff>1171575</xdr:rowOff>
    </xdr:from>
    <xdr:ext cx="95250" cy="442269"/>
    <xdr:sp macro="" textlink="">
      <xdr:nvSpPr>
        <xdr:cNvPr id="2723" name="Text Box 15">
          <a:extLst>
            <a:ext uri="{FF2B5EF4-FFF2-40B4-BE49-F238E27FC236}">
              <a16:creationId xmlns:a16="http://schemas.microsoft.com/office/drawing/2014/main" id="{2D6A43E9-019E-4DCE-8063-15020D47B266}"/>
            </a:ext>
          </a:extLst>
        </xdr:cNvPr>
        <xdr:cNvSpPr txBox="1">
          <a:spLocks noChangeArrowheads="1"/>
        </xdr:cNvSpPr>
      </xdr:nvSpPr>
      <xdr:spPr bwMode="auto">
        <a:xfrm>
          <a:off x="351567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32</xdr:row>
      <xdr:rowOff>771525</xdr:rowOff>
    </xdr:from>
    <xdr:ext cx="95250" cy="442269"/>
    <xdr:sp macro="" textlink="">
      <xdr:nvSpPr>
        <xdr:cNvPr id="2724" name="Text Box 15">
          <a:extLst>
            <a:ext uri="{FF2B5EF4-FFF2-40B4-BE49-F238E27FC236}">
              <a16:creationId xmlns:a16="http://schemas.microsoft.com/office/drawing/2014/main" id="{9103C80D-8516-431C-A77B-9701D15FE044}"/>
            </a:ext>
          </a:extLst>
        </xdr:cNvPr>
        <xdr:cNvSpPr txBox="1">
          <a:spLocks noChangeArrowheads="1"/>
        </xdr:cNvSpPr>
      </xdr:nvSpPr>
      <xdr:spPr bwMode="auto">
        <a:xfrm>
          <a:off x="353091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25" name="Text Box 15">
          <a:extLst>
            <a:ext uri="{FF2B5EF4-FFF2-40B4-BE49-F238E27FC236}">
              <a16:creationId xmlns:a16="http://schemas.microsoft.com/office/drawing/2014/main" id="{C06A1DA5-D8C7-4826-9084-3B638F9A459C}"/>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26" name="Text Box 15">
          <a:extLst>
            <a:ext uri="{FF2B5EF4-FFF2-40B4-BE49-F238E27FC236}">
              <a16:creationId xmlns:a16="http://schemas.microsoft.com/office/drawing/2014/main" id="{1838D4E1-86DE-458C-A064-4EFAF1A1A0A0}"/>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7" name="Text Box 15">
          <a:extLst>
            <a:ext uri="{FF2B5EF4-FFF2-40B4-BE49-F238E27FC236}">
              <a16:creationId xmlns:a16="http://schemas.microsoft.com/office/drawing/2014/main" id="{B7B90250-7702-4BE2-986E-35EA835F975B}"/>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8" name="Text Box 15">
          <a:extLst>
            <a:ext uri="{FF2B5EF4-FFF2-40B4-BE49-F238E27FC236}">
              <a16:creationId xmlns:a16="http://schemas.microsoft.com/office/drawing/2014/main" id="{C2D6E3DB-0D46-4300-993D-CA20D0DA1F32}"/>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29" name="Text Box 15">
          <a:extLst>
            <a:ext uri="{FF2B5EF4-FFF2-40B4-BE49-F238E27FC236}">
              <a16:creationId xmlns:a16="http://schemas.microsoft.com/office/drawing/2014/main" id="{1CA93F92-3C9A-465A-97F3-045B62E0B233}"/>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30" name="Text Box 15">
          <a:extLst>
            <a:ext uri="{FF2B5EF4-FFF2-40B4-BE49-F238E27FC236}">
              <a16:creationId xmlns:a16="http://schemas.microsoft.com/office/drawing/2014/main" id="{795BD6ED-AA89-45DB-BE75-06E4918B6781}"/>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1" name="Text Box 15">
          <a:extLst>
            <a:ext uri="{FF2B5EF4-FFF2-40B4-BE49-F238E27FC236}">
              <a16:creationId xmlns:a16="http://schemas.microsoft.com/office/drawing/2014/main" id="{E9C031E1-5132-43BC-9B12-712C1502AF1C}"/>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2" name="Text Box 15">
          <a:extLst>
            <a:ext uri="{FF2B5EF4-FFF2-40B4-BE49-F238E27FC236}">
              <a16:creationId xmlns:a16="http://schemas.microsoft.com/office/drawing/2014/main" id="{D53DCB90-AA2B-456F-9672-217735C52161}"/>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33" name="Text Box 15">
          <a:extLst>
            <a:ext uri="{FF2B5EF4-FFF2-40B4-BE49-F238E27FC236}">
              <a16:creationId xmlns:a16="http://schemas.microsoft.com/office/drawing/2014/main" id="{38114BE0-7A9B-405C-A188-6B82EB712C1F}"/>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34" name="Text Box 15">
          <a:extLst>
            <a:ext uri="{FF2B5EF4-FFF2-40B4-BE49-F238E27FC236}">
              <a16:creationId xmlns:a16="http://schemas.microsoft.com/office/drawing/2014/main" id="{3C0B5B74-B139-4862-8529-7DEE2C2505AE}"/>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5" name="Text Box 15">
          <a:extLst>
            <a:ext uri="{FF2B5EF4-FFF2-40B4-BE49-F238E27FC236}">
              <a16:creationId xmlns:a16="http://schemas.microsoft.com/office/drawing/2014/main" id="{15F67E81-B0A4-4B23-AFA9-0AA2446F3A8B}"/>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6" name="Text Box 15">
          <a:extLst>
            <a:ext uri="{FF2B5EF4-FFF2-40B4-BE49-F238E27FC236}">
              <a16:creationId xmlns:a16="http://schemas.microsoft.com/office/drawing/2014/main" id="{44F58477-8C8D-4BE5-8802-7AFC13280A3D}"/>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35</xdr:row>
      <xdr:rowOff>6123</xdr:rowOff>
    </xdr:from>
    <xdr:ext cx="95250" cy="171450"/>
    <xdr:sp macro="" textlink="">
      <xdr:nvSpPr>
        <xdr:cNvPr id="2737" name="Text Box 16">
          <a:extLst>
            <a:ext uri="{FF2B5EF4-FFF2-40B4-BE49-F238E27FC236}">
              <a16:creationId xmlns:a16="http://schemas.microsoft.com/office/drawing/2014/main" id="{79AE6BFF-FB73-479B-B039-27998FFFFAB7}"/>
            </a:ext>
          </a:extLst>
        </xdr:cNvPr>
        <xdr:cNvSpPr txBox="1">
          <a:spLocks noChangeArrowheads="1"/>
        </xdr:cNvSpPr>
      </xdr:nvSpPr>
      <xdr:spPr bwMode="auto">
        <a:xfrm>
          <a:off x="33062182" y="1642722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38" name="Text Box 17">
          <a:extLst>
            <a:ext uri="{FF2B5EF4-FFF2-40B4-BE49-F238E27FC236}">
              <a16:creationId xmlns:a16="http://schemas.microsoft.com/office/drawing/2014/main" id="{C488B7DE-F857-4F11-8597-B75F2174A3EF}"/>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39" name="Text Box 18">
          <a:extLst>
            <a:ext uri="{FF2B5EF4-FFF2-40B4-BE49-F238E27FC236}">
              <a16:creationId xmlns:a16="http://schemas.microsoft.com/office/drawing/2014/main" id="{6A320817-7A44-460C-A1E9-931046289C18}"/>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40" name="Text Box 19">
          <a:extLst>
            <a:ext uri="{FF2B5EF4-FFF2-40B4-BE49-F238E27FC236}">
              <a16:creationId xmlns:a16="http://schemas.microsoft.com/office/drawing/2014/main" id="{E6620AE0-1B71-45E8-977B-7529C8FA3312}"/>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741" name="Text Box 15">
          <a:extLst>
            <a:ext uri="{FF2B5EF4-FFF2-40B4-BE49-F238E27FC236}">
              <a16:creationId xmlns:a16="http://schemas.microsoft.com/office/drawing/2014/main" id="{5E8EB8B6-E156-466F-B926-8679B5B92A6E}"/>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42" name="Text Box 16">
          <a:extLst>
            <a:ext uri="{FF2B5EF4-FFF2-40B4-BE49-F238E27FC236}">
              <a16:creationId xmlns:a16="http://schemas.microsoft.com/office/drawing/2014/main" id="{A6522661-1C60-4C5F-AE15-725CCD3034E6}"/>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43" name="Text Box 17">
          <a:extLst>
            <a:ext uri="{FF2B5EF4-FFF2-40B4-BE49-F238E27FC236}">
              <a16:creationId xmlns:a16="http://schemas.microsoft.com/office/drawing/2014/main" id="{6ADA0B2F-AD67-4E4C-A23A-AD7B16EA434A}"/>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34</xdr:row>
      <xdr:rowOff>15875</xdr:rowOff>
    </xdr:from>
    <xdr:ext cx="95250" cy="171450"/>
    <xdr:sp macro="" textlink="">
      <xdr:nvSpPr>
        <xdr:cNvPr id="2744" name="Text Box 18">
          <a:extLst>
            <a:ext uri="{FF2B5EF4-FFF2-40B4-BE49-F238E27FC236}">
              <a16:creationId xmlns:a16="http://schemas.microsoft.com/office/drawing/2014/main" id="{F7BE2E8E-1E8B-405F-AEF0-B3DD1633A87A}"/>
            </a:ext>
          </a:extLst>
        </xdr:cNvPr>
        <xdr:cNvSpPr txBox="1">
          <a:spLocks noChangeArrowheads="1"/>
        </xdr:cNvSpPr>
      </xdr:nvSpPr>
      <xdr:spPr bwMode="auto">
        <a:xfrm>
          <a:off x="33062069"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745" name="Text Box 15">
          <a:extLst>
            <a:ext uri="{FF2B5EF4-FFF2-40B4-BE49-F238E27FC236}">
              <a16:creationId xmlns:a16="http://schemas.microsoft.com/office/drawing/2014/main" id="{0F27C069-7119-4067-8BBC-38E7B366ED03}"/>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6" name="Text Box 16">
          <a:extLst>
            <a:ext uri="{FF2B5EF4-FFF2-40B4-BE49-F238E27FC236}">
              <a16:creationId xmlns:a16="http://schemas.microsoft.com/office/drawing/2014/main" id="{FF720C2D-5660-4BF9-BF97-270C0B60CF3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7" name="Text Box 17">
          <a:extLst>
            <a:ext uri="{FF2B5EF4-FFF2-40B4-BE49-F238E27FC236}">
              <a16:creationId xmlns:a16="http://schemas.microsoft.com/office/drawing/2014/main" id="{02D52A77-FD2D-483D-AD38-3BB0215157DD}"/>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8" name="Text Box 18">
          <a:extLst>
            <a:ext uri="{FF2B5EF4-FFF2-40B4-BE49-F238E27FC236}">
              <a16:creationId xmlns:a16="http://schemas.microsoft.com/office/drawing/2014/main" id="{FA2F9CA8-3C85-44BD-8241-C202CBD1D2AD}"/>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9" name="Text Box 19">
          <a:extLst>
            <a:ext uri="{FF2B5EF4-FFF2-40B4-BE49-F238E27FC236}">
              <a16:creationId xmlns:a16="http://schemas.microsoft.com/office/drawing/2014/main" id="{710CD928-260A-4D33-A6BD-8D0891F84BDE}"/>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50" name="Text Box 16">
          <a:extLst>
            <a:ext uri="{FF2B5EF4-FFF2-40B4-BE49-F238E27FC236}">
              <a16:creationId xmlns:a16="http://schemas.microsoft.com/office/drawing/2014/main" id="{610C168A-662A-460E-82FF-D81AB9E5D964}"/>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1" name="Text Box 16">
          <a:extLst>
            <a:ext uri="{FF2B5EF4-FFF2-40B4-BE49-F238E27FC236}">
              <a16:creationId xmlns:a16="http://schemas.microsoft.com/office/drawing/2014/main" id="{D072BA36-F78B-426E-A23C-94A5A7C0EF56}"/>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2" name="Text Box 17">
          <a:extLst>
            <a:ext uri="{FF2B5EF4-FFF2-40B4-BE49-F238E27FC236}">
              <a16:creationId xmlns:a16="http://schemas.microsoft.com/office/drawing/2014/main" id="{3748095F-126D-418C-BF12-4771175DBE13}"/>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3" name="Text Box 18">
          <a:extLst>
            <a:ext uri="{FF2B5EF4-FFF2-40B4-BE49-F238E27FC236}">
              <a16:creationId xmlns:a16="http://schemas.microsoft.com/office/drawing/2014/main" id="{9ACB4902-0BC0-4DDF-80FA-70C1972DD937}"/>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4" name="Text Box 19">
          <a:extLst>
            <a:ext uri="{FF2B5EF4-FFF2-40B4-BE49-F238E27FC236}">
              <a16:creationId xmlns:a16="http://schemas.microsoft.com/office/drawing/2014/main" id="{644B4B47-3575-4A49-864D-CF9237C3793D}"/>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755" name="Text Box 15">
          <a:extLst>
            <a:ext uri="{FF2B5EF4-FFF2-40B4-BE49-F238E27FC236}">
              <a16:creationId xmlns:a16="http://schemas.microsoft.com/office/drawing/2014/main" id="{E59F1AAE-05BD-4D11-B274-6229B017953D}"/>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6" name="Text Box 16">
          <a:extLst>
            <a:ext uri="{FF2B5EF4-FFF2-40B4-BE49-F238E27FC236}">
              <a16:creationId xmlns:a16="http://schemas.microsoft.com/office/drawing/2014/main" id="{1145681A-0FA7-49F0-966F-AEE7C62EAE66}"/>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7" name="Text Box 17">
          <a:extLst>
            <a:ext uri="{FF2B5EF4-FFF2-40B4-BE49-F238E27FC236}">
              <a16:creationId xmlns:a16="http://schemas.microsoft.com/office/drawing/2014/main" id="{3995BB98-1ED0-4A65-901F-17DEB41B6295}"/>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32</xdr:row>
      <xdr:rowOff>15875</xdr:rowOff>
    </xdr:from>
    <xdr:ext cx="95250" cy="171450"/>
    <xdr:sp macro="" textlink="">
      <xdr:nvSpPr>
        <xdr:cNvPr id="2758" name="Text Box 18">
          <a:extLst>
            <a:ext uri="{FF2B5EF4-FFF2-40B4-BE49-F238E27FC236}">
              <a16:creationId xmlns:a16="http://schemas.microsoft.com/office/drawing/2014/main" id="{8CAD2FDA-674F-4C70-BEEA-8D62A6646764}"/>
            </a:ext>
          </a:extLst>
        </xdr:cNvPr>
        <xdr:cNvSpPr txBox="1">
          <a:spLocks noChangeArrowheads="1"/>
        </xdr:cNvSpPr>
      </xdr:nvSpPr>
      <xdr:spPr bwMode="auto">
        <a:xfrm>
          <a:off x="33062069"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759" name="Text Box 15">
          <a:extLst>
            <a:ext uri="{FF2B5EF4-FFF2-40B4-BE49-F238E27FC236}">
              <a16:creationId xmlns:a16="http://schemas.microsoft.com/office/drawing/2014/main" id="{B1F6A5A1-5EA2-464B-B4D7-D692DC89F035}"/>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760" name="Text Box 15">
          <a:extLst>
            <a:ext uri="{FF2B5EF4-FFF2-40B4-BE49-F238E27FC236}">
              <a16:creationId xmlns:a16="http://schemas.microsoft.com/office/drawing/2014/main" id="{83630E1A-53F0-4572-8EAE-6CF01EF22BC9}"/>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761" name="Text Box 15">
          <a:extLst>
            <a:ext uri="{FF2B5EF4-FFF2-40B4-BE49-F238E27FC236}">
              <a16:creationId xmlns:a16="http://schemas.microsoft.com/office/drawing/2014/main" id="{9E6DFE82-9DEE-4486-9833-A23187D22E6D}"/>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2" name="Text Box 16">
          <a:extLst>
            <a:ext uri="{FF2B5EF4-FFF2-40B4-BE49-F238E27FC236}">
              <a16:creationId xmlns:a16="http://schemas.microsoft.com/office/drawing/2014/main" id="{679AD4FE-5D29-4DAB-9A3A-DFECFB2C60FA}"/>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3" name="Text Box 17">
          <a:extLst>
            <a:ext uri="{FF2B5EF4-FFF2-40B4-BE49-F238E27FC236}">
              <a16:creationId xmlns:a16="http://schemas.microsoft.com/office/drawing/2014/main" id="{6689C7BA-5602-495E-A0AB-FBF082252045}"/>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4" name="Text Box 18">
          <a:extLst>
            <a:ext uri="{FF2B5EF4-FFF2-40B4-BE49-F238E27FC236}">
              <a16:creationId xmlns:a16="http://schemas.microsoft.com/office/drawing/2014/main" id="{F031FADE-670C-45FE-B9F5-32596F503029}"/>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5" name="Text Box 19">
          <a:extLst>
            <a:ext uri="{FF2B5EF4-FFF2-40B4-BE49-F238E27FC236}">
              <a16:creationId xmlns:a16="http://schemas.microsoft.com/office/drawing/2014/main" id="{A3AA4388-C929-4B59-97D8-722E266A11F9}"/>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766" name="Text Box 15">
          <a:extLst>
            <a:ext uri="{FF2B5EF4-FFF2-40B4-BE49-F238E27FC236}">
              <a16:creationId xmlns:a16="http://schemas.microsoft.com/office/drawing/2014/main" id="{EF140AA6-920C-40C2-8189-C45DFB8CBAF7}"/>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7" name="Text Box 16">
          <a:extLst>
            <a:ext uri="{FF2B5EF4-FFF2-40B4-BE49-F238E27FC236}">
              <a16:creationId xmlns:a16="http://schemas.microsoft.com/office/drawing/2014/main" id="{1C05C625-2CE2-4244-B8AD-935266F6EAAC}"/>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8" name="Text Box 17">
          <a:extLst>
            <a:ext uri="{FF2B5EF4-FFF2-40B4-BE49-F238E27FC236}">
              <a16:creationId xmlns:a16="http://schemas.microsoft.com/office/drawing/2014/main" id="{638ABA45-71EE-4149-821A-7A4C770A69E3}"/>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33</xdr:row>
      <xdr:rowOff>15875</xdr:rowOff>
    </xdr:from>
    <xdr:ext cx="95250" cy="171450"/>
    <xdr:sp macro="" textlink="">
      <xdr:nvSpPr>
        <xdr:cNvPr id="2769" name="Text Box 18">
          <a:extLst>
            <a:ext uri="{FF2B5EF4-FFF2-40B4-BE49-F238E27FC236}">
              <a16:creationId xmlns:a16="http://schemas.microsoft.com/office/drawing/2014/main" id="{608C4FFF-E1E5-4900-BDE4-448B4D984FA5}"/>
            </a:ext>
          </a:extLst>
        </xdr:cNvPr>
        <xdr:cNvSpPr txBox="1">
          <a:spLocks noChangeArrowheads="1"/>
        </xdr:cNvSpPr>
      </xdr:nvSpPr>
      <xdr:spPr bwMode="auto">
        <a:xfrm>
          <a:off x="33062069"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770" name="Text Box 15">
          <a:extLst>
            <a:ext uri="{FF2B5EF4-FFF2-40B4-BE49-F238E27FC236}">
              <a16:creationId xmlns:a16="http://schemas.microsoft.com/office/drawing/2014/main" id="{28CB2D71-C99E-46D1-97FC-4707AC4E06EE}"/>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771" name="Text Box 15">
          <a:extLst>
            <a:ext uri="{FF2B5EF4-FFF2-40B4-BE49-F238E27FC236}">
              <a16:creationId xmlns:a16="http://schemas.microsoft.com/office/drawing/2014/main" id="{958B7D55-872A-4459-91A4-7ADB051702F1}"/>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772" name="Text Box 15">
          <a:extLst>
            <a:ext uri="{FF2B5EF4-FFF2-40B4-BE49-F238E27FC236}">
              <a16:creationId xmlns:a16="http://schemas.microsoft.com/office/drawing/2014/main" id="{AA775B2B-0465-44C4-A05A-012FBDA83A07}"/>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3" name="Text Box 16">
          <a:extLst>
            <a:ext uri="{FF2B5EF4-FFF2-40B4-BE49-F238E27FC236}">
              <a16:creationId xmlns:a16="http://schemas.microsoft.com/office/drawing/2014/main" id="{843BAF14-9F0E-44A6-B7B3-3834F362AC72}"/>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4" name="Text Box 17">
          <a:extLst>
            <a:ext uri="{FF2B5EF4-FFF2-40B4-BE49-F238E27FC236}">
              <a16:creationId xmlns:a16="http://schemas.microsoft.com/office/drawing/2014/main" id="{6E52B359-CADC-48FD-9DED-83CFB7CC1BA6}"/>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5" name="Text Box 18">
          <a:extLst>
            <a:ext uri="{FF2B5EF4-FFF2-40B4-BE49-F238E27FC236}">
              <a16:creationId xmlns:a16="http://schemas.microsoft.com/office/drawing/2014/main" id="{D5070E92-E0F9-4865-A8F3-CE15B02E223B}"/>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6" name="Text Box 19">
          <a:extLst>
            <a:ext uri="{FF2B5EF4-FFF2-40B4-BE49-F238E27FC236}">
              <a16:creationId xmlns:a16="http://schemas.microsoft.com/office/drawing/2014/main" id="{3AF6E9B8-E2E8-4B37-8972-23A8247065BD}"/>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777" name="Text Box 15">
          <a:extLst>
            <a:ext uri="{FF2B5EF4-FFF2-40B4-BE49-F238E27FC236}">
              <a16:creationId xmlns:a16="http://schemas.microsoft.com/office/drawing/2014/main" id="{D9E5BF34-D328-4CE8-9B69-276C1BE76102}"/>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8" name="Text Box 16">
          <a:extLst>
            <a:ext uri="{FF2B5EF4-FFF2-40B4-BE49-F238E27FC236}">
              <a16:creationId xmlns:a16="http://schemas.microsoft.com/office/drawing/2014/main" id="{EDC6B894-53AD-4479-B2E2-2430CEFC8AF1}"/>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9" name="Text Box 17">
          <a:extLst>
            <a:ext uri="{FF2B5EF4-FFF2-40B4-BE49-F238E27FC236}">
              <a16:creationId xmlns:a16="http://schemas.microsoft.com/office/drawing/2014/main" id="{1675C59C-368F-4BDA-B189-7CD84D80DBE0}"/>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34</xdr:row>
      <xdr:rowOff>15875</xdr:rowOff>
    </xdr:from>
    <xdr:ext cx="95250" cy="171450"/>
    <xdr:sp macro="" textlink="">
      <xdr:nvSpPr>
        <xdr:cNvPr id="2780" name="Text Box 18">
          <a:extLst>
            <a:ext uri="{FF2B5EF4-FFF2-40B4-BE49-F238E27FC236}">
              <a16:creationId xmlns:a16="http://schemas.microsoft.com/office/drawing/2014/main" id="{499B0E32-B169-4C73-9B78-FA717EBD84CE}"/>
            </a:ext>
          </a:extLst>
        </xdr:cNvPr>
        <xdr:cNvSpPr txBox="1">
          <a:spLocks noChangeArrowheads="1"/>
        </xdr:cNvSpPr>
      </xdr:nvSpPr>
      <xdr:spPr bwMode="auto">
        <a:xfrm>
          <a:off x="33062069"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781" name="Text Box 15">
          <a:extLst>
            <a:ext uri="{FF2B5EF4-FFF2-40B4-BE49-F238E27FC236}">
              <a16:creationId xmlns:a16="http://schemas.microsoft.com/office/drawing/2014/main" id="{AEE30160-99E3-446E-83FE-2252F6E56D71}"/>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782" name="Text Box 15">
          <a:extLst>
            <a:ext uri="{FF2B5EF4-FFF2-40B4-BE49-F238E27FC236}">
              <a16:creationId xmlns:a16="http://schemas.microsoft.com/office/drawing/2014/main" id="{8DE384E2-E690-4A4B-A329-9BC272DB62E3}"/>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783" name="Text Box 15">
          <a:extLst>
            <a:ext uri="{FF2B5EF4-FFF2-40B4-BE49-F238E27FC236}">
              <a16:creationId xmlns:a16="http://schemas.microsoft.com/office/drawing/2014/main" id="{B10D5DBA-2992-4D32-8356-9A3A1BFEFE12}"/>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4" name="Text Box 16">
          <a:extLst>
            <a:ext uri="{FF2B5EF4-FFF2-40B4-BE49-F238E27FC236}">
              <a16:creationId xmlns:a16="http://schemas.microsoft.com/office/drawing/2014/main" id="{F8BB6DA8-9012-4CD0-BDA4-A3F30E03FD9F}"/>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5" name="Text Box 17">
          <a:extLst>
            <a:ext uri="{FF2B5EF4-FFF2-40B4-BE49-F238E27FC236}">
              <a16:creationId xmlns:a16="http://schemas.microsoft.com/office/drawing/2014/main" id="{51092D80-17DB-486A-9B1D-495E10E63F17}"/>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6" name="Text Box 18">
          <a:extLst>
            <a:ext uri="{FF2B5EF4-FFF2-40B4-BE49-F238E27FC236}">
              <a16:creationId xmlns:a16="http://schemas.microsoft.com/office/drawing/2014/main" id="{918AA2B5-15CF-4EB5-A5EA-3DAF63343657}"/>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7" name="Text Box 19">
          <a:extLst>
            <a:ext uri="{FF2B5EF4-FFF2-40B4-BE49-F238E27FC236}">
              <a16:creationId xmlns:a16="http://schemas.microsoft.com/office/drawing/2014/main" id="{BED2B972-7A65-42E5-9003-3A9F889CD03A}"/>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8" name="Text Box 16">
          <a:extLst>
            <a:ext uri="{FF2B5EF4-FFF2-40B4-BE49-F238E27FC236}">
              <a16:creationId xmlns:a16="http://schemas.microsoft.com/office/drawing/2014/main" id="{91304BFD-D3CE-44B1-BF4D-487D07F3787A}"/>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9" name="Text Box 17">
          <a:extLst>
            <a:ext uri="{FF2B5EF4-FFF2-40B4-BE49-F238E27FC236}">
              <a16:creationId xmlns:a16="http://schemas.microsoft.com/office/drawing/2014/main" id="{936DAC83-F7C6-41BC-8CB1-A7BCC0C0D495}"/>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35</xdr:row>
      <xdr:rowOff>15875</xdr:rowOff>
    </xdr:from>
    <xdr:ext cx="95250" cy="171450"/>
    <xdr:sp macro="" textlink="">
      <xdr:nvSpPr>
        <xdr:cNvPr id="2790" name="Text Box 18">
          <a:extLst>
            <a:ext uri="{FF2B5EF4-FFF2-40B4-BE49-F238E27FC236}">
              <a16:creationId xmlns:a16="http://schemas.microsoft.com/office/drawing/2014/main" id="{EABBFEB9-7162-4926-9DDF-793EB489B0C1}"/>
            </a:ext>
          </a:extLst>
        </xdr:cNvPr>
        <xdr:cNvSpPr txBox="1">
          <a:spLocks noChangeArrowheads="1"/>
        </xdr:cNvSpPr>
      </xdr:nvSpPr>
      <xdr:spPr bwMode="auto">
        <a:xfrm>
          <a:off x="33062069"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791" name="Text Box 15">
          <a:extLst>
            <a:ext uri="{FF2B5EF4-FFF2-40B4-BE49-F238E27FC236}">
              <a16:creationId xmlns:a16="http://schemas.microsoft.com/office/drawing/2014/main" id="{35A5EDCD-AAD8-43AB-8035-CCA0303B9757}"/>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792" name="Text Box 15">
          <a:extLst>
            <a:ext uri="{FF2B5EF4-FFF2-40B4-BE49-F238E27FC236}">
              <a16:creationId xmlns:a16="http://schemas.microsoft.com/office/drawing/2014/main" id="{F0E0E732-3E04-47B7-B060-7DC3A0A9AC91}"/>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3" name="Text Box 16">
          <a:extLst>
            <a:ext uri="{FF2B5EF4-FFF2-40B4-BE49-F238E27FC236}">
              <a16:creationId xmlns:a16="http://schemas.microsoft.com/office/drawing/2014/main" id="{2531863F-5339-4585-9C94-EF14B5C64DAC}"/>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4" name="Text Box 17">
          <a:extLst>
            <a:ext uri="{FF2B5EF4-FFF2-40B4-BE49-F238E27FC236}">
              <a16:creationId xmlns:a16="http://schemas.microsoft.com/office/drawing/2014/main" id="{C1D5A2C7-5A70-4181-A636-9D0FD991A91D}"/>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5" name="Text Box 18">
          <a:extLst>
            <a:ext uri="{FF2B5EF4-FFF2-40B4-BE49-F238E27FC236}">
              <a16:creationId xmlns:a16="http://schemas.microsoft.com/office/drawing/2014/main" id="{83EDFF55-E681-4510-ACE9-E4001DC1351B}"/>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6" name="Text Box 19">
          <a:extLst>
            <a:ext uri="{FF2B5EF4-FFF2-40B4-BE49-F238E27FC236}">
              <a16:creationId xmlns:a16="http://schemas.microsoft.com/office/drawing/2014/main" id="{2A9DE758-702A-4493-A974-C52BEFB0FF8A}"/>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797" name="Text Box 15">
          <a:extLst>
            <a:ext uri="{FF2B5EF4-FFF2-40B4-BE49-F238E27FC236}">
              <a16:creationId xmlns:a16="http://schemas.microsoft.com/office/drawing/2014/main" id="{D5C14B78-907F-417C-9A7F-625BF4C33EE0}"/>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8" name="Text Box 16">
          <a:extLst>
            <a:ext uri="{FF2B5EF4-FFF2-40B4-BE49-F238E27FC236}">
              <a16:creationId xmlns:a16="http://schemas.microsoft.com/office/drawing/2014/main" id="{BD5581CD-8A74-476A-A33E-078928F00B5B}"/>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9" name="Text Box 17">
          <a:extLst>
            <a:ext uri="{FF2B5EF4-FFF2-40B4-BE49-F238E27FC236}">
              <a16:creationId xmlns:a16="http://schemas.microsoft.com/office/drawing/2014/main" id="{492075A1-CF7D-4F4A-8413-A2A8C06DDC1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34</xdr:row>
      <xdr:rowOff>15875</xdr:rowOff>
    </xdr:from>
    <xdr:ext cx="95250" cy="171450"/>
    <xdr:sp macro="" textlink="">
      <xdr:nvSpPr>
        <xdr:cNvPr id="2800" name="Text Box 18">
          <a:extLst>
            <a:ext uri="{FF2B5EF4-FFF2-40B4-BE49-F238E27FC236}">
              <a16:creationId xmlns:a16="http://schemas.microsoft.com/office/drawing/2014/main" id="{A577672D-5E2B-468A-AEE9-28940E0F5186}"/>
            </a:ext>
          </a:extLst>
        </xdr:cNvPr>
        <xdr:cNvSpPr txBox="1">
          <a:spLocks noChangeArrowheads="1"/>
        </xdr:cNvSpPr>
      </xdr:nvSpPr>
      <xdr:spPr bwMode="auto">
        <a:xfrm>
          <a:off x="35358387"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01" name="Text Box 15">
          <a:extLst>
            <a:ext uri="{FF2B5EF4-FFF2-40B4-BE49-F238E27FC236}">
              <a16:creationId xmlns:a16="http://schemas.microsoft.com/office/drawing/2014/main" id="{51FB8729-DB31-49AA-AE2A-5278DDD57232}"/>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2" name="Text Box 16">
          <a:extLst>
            <a:ext uri="{FF2B5EF4-FFF2-40B4-BE49-F238E27FC236}">
              <a16:creationId xmlns:a16="http://schemas.microsoft.com/office/drawing/2014/main" id="{C3227A89-443C-435E-83AA-5326FB7B98F7}"/>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3" name="Text Box 17">
          <a:extLst>
            <a:ext uri="{FF2B5EF4-FFF2-40B4-BE49-F238E27FC236}">
              <a16:creationId xmlns:a16="http://schemas.microsoft.com/office/drawing/2014/main" id="{DC75ACF7-0D4A-47EA-A0CD-EE5926AF341E}"/>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4" name="Text Box 18">
          <a:extLst>
            <a:ext uri="{FF2B5EF4-FFF2-40B4-BE49-F238E27FC236}">
              <a16:creationId xmlns:a16="http://schemas.microsoft.com/office/drawing/2014/main" id="{65D2423D-DC4D-43EF-8FAD-8387C2110BE2}"/>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5" name="Text Box 19">
          <a:extLst>
            <a:ext uri="{FF2B5EF4-FFF2-40B4-BE49-F238E27FC236}">
              <a16:creationId xmlns:a16="http://schemas.microsoft.com/office/drawing/2014/main" id="{EACA9737-FC78-4BCD-8C80-05BE2D552012}"/>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806" name="Text Box 15">
          <a:extLst>
            <a:ext uri="{FF2B5EF4-FFF2-40B4-BE49-F238E27FC236}">
              <a16:creationId xmlns:a16="http://schemas.microsoft.com/office/drawing/2014/main" id="{6480058D-0DFF-460D-8AB7-3B7DD6F2C050}"/>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7" name="Text Box 16">
          <a:extLst>
            <a:ext uri="{FF2B5EF4-FFF2-40B4-BE49-F238E27FC236}">
              <a16:creationId xmlns:a16="http://schemas.microsoft.com/office/drawing/2014/main" id="{AED1B281-8674-452D-B923-B9A40206829A}"/>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8" name="Text Box 17">
          <a:extLst>
            <a:ext uri="{FF2B5EF4-FFF2-40B4-BE49-F238E27FC236}">
              <a16:creationId xmlns:a16="http://schemas.microsoft.com/office/drawing/2014/main" id="{1F0D6899-9B0C-4DBE-A887-5FED36389042}"/>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32</xdr:row>
      <xdr:rowOff>15875</xdr:rowOff>
    </xdr:from>
    <xdr:ext cx="95250" cy="171450"/>
    <xdr:sp macro="" textlink="">
      <xdr:nvSpPr>
        <xdr:cNvPr id="2809" name="Text Box 18">
          <a:extLst>
            <a:ext uri="{FF2B5EF4-FFF2-40B4-BE49-F238E27FC236}">
              <a16:creationId xmlns:a16="http://schemas.microsoft.com/office/drawing/2014/main" id="{4D4A87E2-D01D-4033-A218-FBCEF661EA21}"/>
            </a:ext>
          </a:extLst>
        </xdr:cNvPr>
        <xdr:cNvSpPr txBox="1">
          <a:spLocks noChangeArrowheads="1"/>
        </xdr:cNvSpPr>
      </xdr:nvSpPr>
      <xdr:spPr bwMode="auto">
        <a:xfrm>
          <a:off x="35358387"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10" name="Text Box 15">
          <a:extLst>
            <a:ext uri="{FF2B5EF4-FFF2-40B4-BE49-F238E27FC236}">
              <a16:creationId xmlns:a16="http://schemas.microsoft.com/office/drawing/2014/main" id="{4F6D14DB-B5FE-4BD0-A651-136FF40A3E21}"/>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811" name="Text Box 15">
          <a:extLst>
            <a:ext uri="{FF2B5EF4-FFF2-40B4-BE49-F238E27FC236}">
              <a16:creationId xmlns:a16="http://schemas.microsoft.com/office/drawing/2014/main" id="{3EAB3566-F523-4CE3-9494-F0C45442C9CD}"/>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812" name="Text Box 15">
          <a:extLst>
            <a:ext uri="{FF2B5EF4-FFF2-40B4-BE49-F238E27FC236}">
              <a16:creationId xmlns:a16="http://schemas.microsoft.com/office/drawing/2014/main" id="{62E94827-6442-4DDA-84E0-19F071EF3DBA}"/>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3" name="Text Box 16">
          <a:extLst>
            <a:ext uri="{FF2B5EF4-FFF2-40B4-BE49-F238E27FC236}">
              <a16:creationId xmlns:a16="http://schemas.microsoft.com/office/drawing/2014/main" id="{4D3B1FAF-4085-4C35-9C32-D2A4441CA9FD}"/>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4" name="Text Box 17">
          <a:extLst>
            <a:ext uri="{FF2B5EF4-FFF2-40B4-BE49-F238E27FC236}">
              <a16:creationId xmlns:a16="http://schemas.microsoft.com/office/drawing/2014/main" id="{20C74245-63D9-447E-AC22-A85747A7B859}"/>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5" name="Text Box 18">
          <a:extLst>
            <a:ext uri="{FF2B5EF4-FFF2-40B4-BE49-F238E27FC236}">
              <a16:creationId xmlns:a16="http://schemas.microsoft.com/office/drawing/2014/main" id="{FD02E45B-007A-4519-A4CA-6FF8E6E2FD8E}"/>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6" name="Text Box 19">
          <a:extLst>
            <a:ext uri="{FF2B5EF4-FFF2-40B4-BE49-F238E27FC236}">
              <a16:creationId xmlns:a16="http://schemas.microsoft.com/office/drawing/2014/main" id="{DC21B815-FEB2-4F24-A105-12EB1A55BAA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17" name="Text Box 15">
          <a:extLst>
            <a:ext uri="{FF2B5EF4-FFF2-40B4-BE49-F238E27FC236}">
              <a16:creationId xmlns:a16="http://schemas.microsoft.com/office/drawing/2014/main" id="{2B4E4268-74DF-4585-A109-20582AEF197B}"/>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8" name="Text Box 16">
          <a:extLst>
            <a:ext uri="{FF2B5EF4-FFF2-40B4-BE49-F238E27FC236}">
              <a16:creationId xmlns:a16="http://schemas.microsoft.com/office/drawing/2014/main" id="{2AC62A85-1595-4D61-B528-19D81FE12DF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9" name="Text Box 17">
          <a:extLst>
            <a:ext uri="{FF2B5EF4-FFF2-40B4-BE49-F238E27FC236}">
              <a16:creationId xmlns:a16="http://schemas.microsoft.com/office/drawing/2014/main" id="{5F17E494-3B35-4A33-9574-4AC67E0A22E2}"/>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34</xdr:row>
      <xdr:rowOff>1587</xdr:rowOff>
    </xdr:from>
    <xdr:ext cx="95250" cy="171450"/>
    <xdr:sp macro="" textlink="">
      <xdr:nvSpPr>
        <xdr:cNvPr id="2820" name="Text Box 18">
          <a:extLst>
            <a:ext uri="{FF2B5EF4-FFF2-40B4-BE49-F238E27FC236}">
              <a16:creationId xmlns:a16="http://schemas.microsoft.com/office/drawing/2014/main" id="{8C981DB5-2C5C-497A-BB0E-10BA1FCE0A92}"/>
            </a:ext>
          </a:extLst>
        </xdr:cNvPr>
        <xdr:cNvSpPr txBox="1">
          <a:spLocks noChangeArrowheads="1"/>
        </xdr:cNvSpPr>
      </xdr:nvSpPr>
      <xdr:spPr bwMode="auto">
        <a:xfrm>
          <a:off x="35390137" y="1592103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21" name="Text Box 15">
          <a:extLst>
            <a:ext uri="{FF2B5EF4-FFF2-40B4-BE49-F238E27FC236}">
              <a16:creationId xmlns:a16="http://schemas.microsoft.com/office/drawing/2014/main" id="{AFFA6119-C118-478C-95B9-99C2557441BA}"/>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822" name="Text Box 15">
          <a:extLst>
            <a:ext uri="{FF2B5EF4-FFF2-40B4-BE49-F238E27FC236}">
              <a16:creationId xmlns:a16="http://schemas.microsoft.com/office/drawing/2014/main" id="{74ACE344-5746-4615-B85C-B762703220F1}"/>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23" name="Text Box 15">
          <a:extLst>
            <a:ext uri="{FF2B5EF4-FFF2-40B4-BE49-F238E27FC236}">
              <a16:creationId xmlns:a16="http://schemas.microsoft.com/office/drawing/2014/main" id="{EC534BA3-08C3-474C-8E25-2285DA82FE55}"/>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4" name="Text Box 16">
          <a:extLst>
            <a:ext uri="{FF2B5EF4-FFF2-40B4-BE49-F238E27FC236}">
              <a16:creationId xmlns:a16="http://schemas.microsoft.com/office/drawing/2014/main" id="{BA0F12C2-2474-4E84-9E56-8577B6FFC3C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5" name="Text Box 17">
          <a:extLst>
            <a:ext uri="{FF2B5EF4-FFF2-40B4-BE49-F238E27FC236}">
              <a16:creationId xmlns:a16="http://schemas.microsoft.com/office/drawing/2014/main" id="{5A3B97F8-E9EA-43BF-AC96-6C89992BC706}"/>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6" name="Text Box 18">
          <a:extLst>
            <a:ext uri="{FF2B5EF4-FFF2-40B4-BE49-F238E27FC236}">
              <a16:creationId xmlns:a16="http://schemas.microsoft.com/office/drawing/2014/main" id="{5B58774F-A1B5-4C97-BFC7-950E65C702BC}"/>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7" name="Text Box 19">
          <a:extLst>
            <a:ext uri="{FF2B5EF4-FFF2-40B4-BE49-F238E27FC236}">
              <a16:creationId xmlns:a16="http://schemas.microsoft.com/office/drawing/2014/main" id="{0F9550DE-3BF4-4834-8070-105A1A4B2A9F}"/>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28" name="Text Box 15">
          <a:extLst>
            <a:ext uri="{FF2B5EF4-FFF2-40B4-BE49-F238E27FC236}">
              <a16:creationId xmlns:a16="http://schemas.microsoft.com/office/drawing/2014/main" id="{F420D43D-0976-4981-858D-8D5A69D20918}"/>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9" name="Text Box 16">
          <a:extLst>
            <a:ext uri="{FF2B5EF4-FFF2-40B4-BE49-F238E27FC236}">
              <a16:creationId xmlns:a16="http://schemas.microsoft.com/office/drawing/2014/main" id="{4C51250D-CD2E-4759-A925-456FBAD4A2D1}"/>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30" name="Text Box 17">
          <a:extLst>
            <a:ext uri="{FF2B5EF4-FFF2-40B4-BE49-F238E27FC236}">
              <a16:creationId xmlns:a16="http://schemas.microsoft.com/office/drawing/2014/main" id="{B5810F2C-9011-4C8B-8A89-AE46D611AE1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34</xdr:row>
      <xdr:rowOff>15875</xdr:rowOff>
    </xdr:from>
    <xdr:ext cx="95250" cy="171450"/>
    <xdr:sp macro="" textlink="">
      <xdr:nvSpPr>
        <xdr:cNvPr id="2831" name="Text Box 18">
          <a:extLst>
            <a:ext uri="{FF2B5EF4-FFF2-40B4-BE49-F238E27FC236}">
              <a16:creationId xmlns:a16="http://schemas.microsoft.com/office/drawing/2014/main" id="{8A846A42-9E47-43EA-A028-496BFFEDFBC8}"/>
            </a:ext>
          </a:extLst>
        </xdr:cNvPr>
        <xdr:cNvSpPr txBox="1">
          <a:spLocks noChangeArrowheads="1"/>
        </xdr:cNvSpPr>
      </xdr:nvSpPr>
      <xdr:spPr bwMode="auto">
        <a:xfrm>
          <a:off x="35358387"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32" name="Text Box 15">
          <a:extLst>
            <a:ext uri="{FF2B5EF4-FFF2-40B4-BE49-F238E27FC236}">
              <a16:creationId xmlns:a16="http://schemas.microsoft.com/office/drawing/2014/main" id="{90EC4BFF-9BA1-4958-825A-1F63500BA9A5}"/>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33" name="Text Box 15">
          <a:extLst>
            <a:ext uri="{FF2B5EF4-FFF2-40B4-BE49-F238E27FC236}">
              <a16:creationId xmlns:a16="http://schemas.microsoft.com/office/drawing/2014/main" id="{EC2E47A5-872F-441E-BCB3-2E66D082FD1F}"/>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34" name="Text Box 15">
          <a:extLst>
            <a:ext uri="{FF2B5EF4-FFF2-40B4-BE49-F238E27FC236}">
              <a16:creationId xmlns:a16="http://schemas.microsoft.com/office/drawing/2014/main" id="{0393B30F-6E75-4CDF-BCC1-09B346F50331}"/>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5" name="Text Box 16">
          <a:extLst>
            <a:ext uri="{FF2B5EF4-FFF2-40B4-BE49-F238E27FC236}">
              <a16:creationId xmlns:a16="http://schemas.microsoft.com/office/drawing/2014/main" id="{6F7B2107-3F8C-424A-8D4E-69841ABB9BC0}"/>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6" name="Text Box 17">
          <a:extLst>
            <a:ext uri="{FF2B5EF4-FFF2-40B4-BE49-F238E27FC236}">
              <a16:creationId xmlns:a16="http://schemas.microsoft.com/office/drawing/2014/main" id="{55B9AECD-CAC4-4857-A17F-FA9DE966CEB8}"/>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7" name="Text Box 18">
          <a:extLst>
            <a:ext uri="{FF2B5EF4-FFF2-40B4-BE49-F238E27FC236}">
              <a16:creationId xmlns:a16="http://schemas.microsoft.com/office/drawing/2014/main" id="{A201397C-337F-4B5C-8766-F9194698F653}"/>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8" name="Text Box 19">
          <a:extLst>
            <a:ext uri="{FF2B5EF4-FFF2-40B4-BE49-F238E27FC236}">
              <a16:creationId xmlns:a16="http://schemas.microsoft.com/office/drawing/2014/main" id="{7E810854-C388-45A8-BF1A-ED84A2BC7E73}"/>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9" name="Text Box 16">
          <a:extLst>
            <a:ext uri="{FF2B5EF4-FFF2-40B4-BE49-F238E27FC236}">
              <a16:creationId xmlns:a16="http://schemas.microsoft.com/office/drawing/2014/main" id="{DF9CACBB-13E2-41F4-992A-86EE88A201FF}"/>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40" name="Text Box 17">
          <a:extLst>
            <a:ext uri="{FF2B5EF4-FFF2-40B4-BE49-F238E27FC236}">
              <a16:creationId xmlns:a16="http://schemas.microsoft.com/office/drawing/2014/main" id="{F2DC58B3-B617-4488-B2DC-B8844E978108}"/>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35</xdr:row>
      <xdr:rowOff>15875</xdr:rowOff>
    </xdr:from>
    <xdr:ext cx="95250" cy="171450"/>
    <xdr:sp macro="" textlink="">
      <xdr:nvSpPr>
        <xdr:cNvPr id="2841" name="Text Box 18">
          <a:extLst>
            <a:ext uri="{FF2B5EF4-FFF2-40B4-BE49-F238E27FC236}">
              <a16:creationId xmlns:a16="http://schemas.microsoft.com/office/drawing/2014/main" id="{3F980F3B-E704-493F-A2E2-8D98C6C7859D}"/>
            </a:ext>
          </a:extLst>
        </xdr:cNvPr>
        <xdr:cNvSpPr txBox="1">
          <a:spLocks noChangeArrowheads="1"/>
        </xdr:cNvSpPr>
      </xdr:nvSpPr>
      <xdr:spPr bwMode="auto">
        <a:xfrm>
          <a:off x="35358387"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42" name="Text Box 15">
          <a:extLst>
            <a:ext uri="{FF2B5EF4-FFF2-40B4-BE49-F238E27FC236}">
              <a16:creationId xmlns:a16="http://schemas.microsoft.com/office/drawing/2014/main" id="{2962AAFF-C989-4460-B442-3599DF820590}"/>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43" name="Text Box 15">
          <a:extLst>
            <a:ext uri="{FF2B5EF4-FFF2-40B4-BE49-F238E27FC236}">
              <a16:creationId xmlns:a16="http://schemas.microsoft.com/office/drawing/2014/main" id="{112AF38E-AB82-4A7B-90CC-5799E93996F9}"/>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2844" name="Text Box 15">
          <a:extLst>
            <a:ext uri="{FF2B5EF4-FFF2-40B4-BE49-F238E27FC236}">
              <a16:creationId xmlns:a16="http://schemas.microsoft.com/office/drawing/2014/main" id="{0C803486-6304-46C5-9898-9EC2C123764C}"/>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213632"/>
    <xdr:sp macro="" textlink="">
      <xdr:nvSpPr>
        <xdr:cNvPr id="2845" name="Text Box 15">
          <a:extLst>
            <a:ext uri="{FF2B5EF4-FFF2-40B4-BE49-F238E27FC236}">
              <a16:creationId xmlns:a16="http://schemas.microsoft.com/office/drawing/2014/main" id="{B2D69FB1-41FF-4A5E-95D4-4A67F1E2812E}"/>
            </a:ext>
          </a:extLst>
        </xdr:cNvPr>
        <xdr:cNvSpPr txBox="1">
          <a:spLocks noChangeArrowheads="1"/>
        </xdr:cNvSpPr>
      </xdr:nvSpPr>
      <xdr:spPr bwMode="auto">
        <a:xfrm>
          <a:off x="33060482" y="144192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2846" name="Text Box 15">
          <a:extLst>
            <a:ext uri="{FF2B5EF4-FFF2-40B4-BE49-F238E27FC236}">
              <a16:creationId xmlns:a16="http://schemas.microsoft.com/office/drawing/2014/main" id="{48677C0B-FC21-4163-A824-3A576F5E9772}"/>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213632"/>
    <xdr:sp macro="" textlink="">
      <xdr:nvSpPr>
        <xdr:cNvPr id="2847" name="Text Box 15">
          <a:extLst>
            <a:ext uri="{FF2B5EF4-FFF2-40B4-BE49-F238E27FC236}">
              <a16:creationId xmlns:a16="http://schemas.microsoft.com/office/drawing/2014/main" id="{7CB2C826-E07A-454E-8FFD-5F7EB56491DC}"/>
            </a:ext>
          </a:extLst>
        </xdr:cNvPr>
        <xdr:cNvSpPr txBox="1">
          <a:spLocks noChangeArrowheads="1"/>
        </xdr:cNvSpPr>
      </xdr:nvSpPr>
      <xdr:spPr bwMode="auto">
        <a:xfrm>
          <a:off x="35356800" y="144192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848" name="Text Box 15">
          <a:extLst>
            <a:ext uri="{FF2B5EF4-FFF2-40B4-BE49-F238E27FC236}">
              <a16:creationId xmlns:a16="http://schemas.microsoft.com/office/drawing/2014/main" id="{B7731489-377A-4E37-B03B-480031205386}"/>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849" name="Text Box 15">
          <a:extLst>
            <a:ext uri="{FF2B5EF4-FFF2-40B4-BE49-F238E27FC236}">
              <a16:creationId xmlns:a16="http://schemas.microsoft.com/office/drawing/2014/main" id="{B70A8115-BE9F-4CEC-B443-99D4A89C904B}"/>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32</xdr:row>
      <xdr:rowOff>219075</xdr:rowOff>
    </xdr:from>
    <xdr:ext cx="95250" cy="442269"/>
    <xdr:sp macro="" textlink="">
      <xdr:nvSpPr>
        <xdr:cNvPr id="2850" name="Text Box 15">
          <a:extLst>
            <a:ext uri="{FF2B5EF4-FFF2-40B4-BE49-F238E27FC236}">
              <a16:creationId xmlns:a16="http://schemas.microsoft.com/office/drawing/2014/main" id="{D6D1D1DC-0389-4834-8909-314D951CB4FA}"/>
            </a:ext>
          </a:extLst>
        </xdr:cNvPr>
        <xdr:cNvSpPr txBox="1">
          <a:spLocks noChangeArrowheads="1"/>
        </xdr:cNvSpPr>
      </xdr:nvSpPr>
      <xdr:spPr bwMode="auto">
        <a:xfrm>
          <a:off x="33020000" y="1513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32</xdr:row>
      <xdr:rowOff>238125</xdr:rowOff>
    </xdr:from>
    <xdr:ext cx="95250" cy="213632"/>
    <xdr:sp macro="" textlink="">
      <xdr:nvSpPr>
        <xdr:cNvPr id="2851" name="Text Box 15">
          <a:extLst>
            <a:ext uri="{FF2B5EF4-FFF2-40B4-BE49-F238E27FC236}">
              <a16:creationId xmlns:a16="http://schemas.microsoft.com/office/drawing/2014/main" id="{9EC33A49-D78B-4700-8491-14B1A4A4972E}"/>
            </a:ext>
          </a:extLst>
        </xdr:cNvPr>
        <xdr:cNvSpPr txBox="1">
          <a:spLocks noChangeArrowheads="1"/>
        </xdr:cNvSpPr>
      </xdr:nvSpPr>
      <xdr:spPr bwMode="auto">
        <a:xfrm>
          <a:off x="33067625" y="15154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852" name="Text Box 15">
          <a:extLst>
            <a:ext uri="{FF2B5EF4-FFF2-40B4-BE49-F238E27FC236}">
              <a16:creationId xmlns:a16="http://schemas.microsoft.com/office/drawing/2014/main" id="{79293B91-8875-4C8B-B5AE-51D9F8D78AE1}"/>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853" name="Text Box 15">
          <a:extLst>
            <a:ext uri="{FF2B5EF4-FFF2-40B4-BE49-F238E27FC236}">
              <a16:creationId xmlns:a16="http://schemas.microsoft.com/office/drawing/2014/main" id="{F68B33F0-084C-481F-9EB8-285F66103629}"/>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854" name="Text Box 15">
          <a:extLst>
            <a:ext uri="{FF2B5EF4-FFF2-40B4-BE49-F238E27FC236}">
              <a16:creationId xmlns:a16="http://schemas.microsoft.com/office/drawing/2014/main" id="{CA8F80F0-B6EC-4017-8563-847DDF5AED83}"/>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855" name="Text Box 15">
          <a:extLst>
            <a:ext uri="{FF2B5EF4-FFF2-40B4-BE49-F238E27FC236}">
              <a16:creationId xmlns:a16="http://schemas.microsoft.com/office/drawing/2014/main" id="{1BA94902-4F4C-4766-B1EA-E800984CFFD1}"/>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856" name="Text Box 15">
          <a:extLst>
            <a:ext uri="{FF2B5EF4-FFF2-40B4-BE49-F238E27FC236}">
              <a16:creationId xmlns:a16="http://schemas.microsoft.com/office/drawing/2014/main" id="{0D374375-5D21-41B0-969E-3698E6BC87B7}"/>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857" name="Text Box 15">
          <a:extLst>
            <a:ext uri="{FF2B5EF4-FFF2-40B4-BE49-F238E27FC236}">
              <a16:creationId xmlns:a16="http://schemas.microsoft.com/office/drawing/2014/main" id="{AD366D11-166D-4AFB-8C33-4A6763F366D5}"/>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58" name="Text Box 15">
          <a:extLst>
            <a:ext uri="{FF2B5EF4-FFF2-40B4-BE49-F238E27FC236}">
              <a16:creationId xmlns:a16="http://schemas.microsoft.com/office/drawing/2014/main" id="{6D4AB9D0-40E1-4FFE-85A4-6CAB2FDA8814}"/>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59" name="Text Box 15">
          <a:extLst>
            <a:ext uri="{FF2B5EF4-FFF2-40B4-BE49-F238E27FC236}">
              <a16:creationId xmlns:a16="http://schemas.microsoft.com/office/drawing/2014/main" id="{B2D91573-AFDC-4AC4-BF03-79200202A8E2}"/>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860" name="Text Box 15">
          <a:extLst>
            <a:ext uri="{FF2B5EF4-FFF2-40B4-BE49-F238E27FC236}">
              <a16:creationId xmlns:a16="http://schemas.microsoft.com/office/drawing/2014/main" id="{099610DB-046F-4893-9B95-3EE63A24C86F}"/>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861" name="Text Box 15">
          <a:extLst>
            <a:ext uri="{FF2B5EF4-FFF2-40B4-BE49-F238E27FC236}">
              <a16:creationId xmlns:a16="http://schemas.microsoft.com/office/drawing/2014/main" id="{53C353BB-06D2-4401-8FEB-8B7E788DAB09}"/>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62" name="Text Box 15">
          <a:extLst>
            <a:ext uri="{FF2B5EF4-FFF2-40B4-BE49-F238E27FC236}">
              <a16:creationId xmlns:a16="http://schemas.microsoft.com/office/drawing/2014/main" id="{2F78B02F-CB32-4060-B7C8-38584CDC07FF}"/>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63" name="Text Box 15">
          <a:extLst>
            <a:ext uri="{FF2B5EF4-FFF2-40B4-BE49-F238E27FC236}">
              <a16:creationId xmlns:a16="http://schemas.microsoft.com/office/drawing/2014/main" id="{EF5531DE-1636-401E-97BB-E9D32F49E969}"/>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64" name="Text Box 15">
          <a:extLst>
            <a:ext uri="{FF2B5EF4-FFF2-40B4-BE49-F238E27FC236}">
              <a16:creationId xmlns:a16="http://schemas.microsoft.com/office/drawing/2014/main" id="{BBEB92A8-6CD4-4E52-B3CD-9689EE197DF2}"/>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65" name="Text Box 15">
          <a:extLst>
            <a:ext uri="{FF2B5EF4-FFF2-40B4-BE49-F238E27FC236}">
              <a16:creationId xmlns:a16="http://schemas.microsoft.com/office/drawing/2014/main" id="{E8D0FF4C-A3E2-4DD1-B735-7A5D63547365}"/>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866" name="Text Box 15">
          <a:extLst>
            <a:ext uri="{FF2B5EF4-FFF2-40B4-BE49-F238E27FC236}">
              <a16:creationId xmlns:a16="http://schemas.microsoft.com/office/drawing/2014/main" id="{AE18CBB9-6BF9-418F-98B9-97C71D5F28B0}"/>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67" name="Text Box 15">
          <a:extLst>
            <a:ext uri="{FF2B5EF4-FFF2-40B4-BE49-F238E27FC236}">
              <a16:creationId xmlns:a16="http://schemas.microsoft.com/office/drawing/2014/main" id="{B33C3E52-FD72-4A03-B471-5235F3A96D0A}"/>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868" name="Text Box 15">
          <a:extLst>
            <a:ext uri="{FF2B5EF4-FFF2-40B4-BE49-F238E27FC236}">
              <a16:creationId xmlns:a16="http://schemas.microsoft.com/office/drawing/2014/main" id="{B32D5005-727C-4B93-8032-892F8C9F7A8E}"/>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869" name="Text Box 15">
          <a:extLst>
            <a:ext uri="{FF2B5EF4-FFF2-40B4-BE49-F238E27FC236}">
              <a16:creationId xmlns:a16="http://schemas.microsoft.com/office/drawing/2014/main" id="{E2903D8A-E08B-42A9-8593-AF1E7E47CE07}"/>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70" name="Text Box 15">
          <a:extLst>
            <a:ext uri="{FF2B5EF4-FFF2-40B4-BE49-F238E27FC236}">
              <a16:creationId xmlns:a16="http://schemas.microsoft.com/office/drawing/2014/main" id="{D04E5ECC-09DF-43D6-942D-27457FA4E775}"/>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71" name="Text Box 15">
          <a:extLst>
            <a:ext uri="{FF2B5EF4-FFF2-40B4-BE49-F238E27FC236}">
              <a16:creationId xmlns:a16="http://schemas.microsoft.com/office/drawing/2014/main" id="{CA87123D-CA6C-463D-B798-1F953C860C4B}"/>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33</xdr:row>
      <xdr:rowOff>4763</xdr:rowOff>
    </xdr:from>
    <xdr:ext cx="95250" cy="442269"/>
    <xdr:sp macro="" textlink="">
      <xdr:nvSpPr>
        <xdr:cNvPr id="2872" name="Text Box 15">
          <a:extLst>
            <a:ext uri="{FF2B5EF4-FFF2-40B4-BE49-F238E27FC236}">
              <a16:creationId xmlns:a16="http://schemas.microsoft.com/office/drawing/2014/main" id="{723F53C3-5CA5-47A8-9531-B210AAF63969}"/>
            </a:ext>
          </a:extLst>
        </xdr:cNvPr>
        <xdr:cNvSpPr txBox="1">
          <a:spLocks noChangeArrowheads="1"/>
        </xdr:cNvSpPr>
      </xdr:nvSpPr>
      <xdr:spPr bwMode="auto">
        <a:xfrm>
          <a:off x="35417125"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73" name="Text Box 15">
          <a:extLst>
            <a:ext uri="{FF2B5EF4-FFF2-40B4-BE49-F238E27FC236}">
              <a16:creationId xmlns:a16="http://schemas.microsoft.com/office/drawing/2014/main" id="{E6A42D59-FAC5-4D9A-8ADF-56CB0CBDA615}"/>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74" name="Text Box 15">
          <a:extLst>
            <a:ext uri="{FF2B5EF4-FFF2-40B4-BE49-F238E27FC236}">
              <a16:creationId xmlns:a16="http://schemas.microsoft.com/office/drawing/2014/main" id="{710F079A-2A6E-44B3-8467-8D48D1525FE4}"/>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75" name="Text Box 15">
          <a:extLst>
            <a:ext uri="{FF2B5EF4-FFF2-40B4-BE49-F238E27FC236}">
              <a16:creationId xmlns:a16="http://schemas.microsoft.com/office/drawing/2014/main" id="{A92C5BF7-DF57-4B47-9A7E-6B03242F5BD0}"/>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76" name="Text Box 15">
          <a:extLst>
            <a:ext uri="{FF2B5EF4-FFF2-40B4-BE49-F238E27FC236}">
              <a16:creationId xmlns:a16="http://schemas.microsoft.com/office/drawing/2014/main" id="{C26E737A-1882-4E13-AF02-9C5118E3D354}"/>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77" name="Text Box 15">
          <a:extLst>
            <a:ext uri="{FF2B5EF4-FFF2-40B4-BE49-F238E27FC236}">
              <a16:creationId xmlns:a16="http://schemas.microsoft.com/office/drawing/2014/main" id="{76884904-E99F-41F2-BA25-FBECB1C36755}"/>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78" name="Text Box 15">
          <a:extLst>
            <a:ext uri="{FF2B5EF4-FFF2-40B4-BE49-F238E27FC236}">
              <a16:creationId xmlns:a16="http://schemas.microsoft.com/office/drawing/2014/main" id="{83755D74-719F-4C22-9E87-CD43081B9B22}"/>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79" name="Text Box 15">
          <a:extLst>
            <a:ext uri="{FF2B5EF4-FFF2-40B4-BE49-F238E27FC236}">
              <a16:creationId xmlns:a16="http://schemas.microsoft.com/office/drawing/2014/main" id="{8FE18AE7-19E6-4B48-956F-5CA97EA45287}"/>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80" name="Text Box 15">
          <a:extLst>
            <a:ext uri="{FF2B5EF4-FFF2-40B4-BE49-F238E27FC236}">
              <a16:creationId xmlns:a16="http://schemas.microsoft.com/office/drawing/2014/main" id="{806F564D-5694-4B76-B6B4-4BA3E4712150}"/>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81" name="Text Box 15">
          <a:extLst>
            <a:ext uri="{FF2B5EF4-FFF2-40B4-BE49-F238E27FC236}">
              <a16:creationId xmlns:a16="http://schemas.microsoft.com/office/drawing/2014/main" id="{39D94646-2CE7-4033-9F0F-A740594FE5A6}"/>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82" name="Text Box 15">
          <a:extLst>
            <a:ext uri="{FF2B5EF4-FFF2-40B4-BE49-F238E27FC236}">
              <a16:creationId xmlns:a16="http://schemas.microsoft.com/office/drawing/2014/main" id="{2C0F41A3-55FC-44F6-91B7-FB051AD486D7}"/>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83" name="Text Box 15">
          <a:extLst>
            <a:ext uri="{FF2B5EF4-FFF2-40B4-BE49-F238E27FC236}">
              <a16:creationId xmlns:a16="http://schemas.microsoft.com/office/drawing/2014/main" id="{F6580D93-CA48-418C-93C3-A77399311566}"/>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33</xdr:row>
      <xdr:rowOff>219075</xdr:rowOff>
    </xdr:from>
    <xdr:ext cx="95250" cy="442269"/>
    <xdr:sp macro="" textlink="">
      <xdr:nvSpPr>
        <xdr:cNvPr id="2884" name="Text Box 15">
          <a:extLst>
            <a:ext uri="{FF2B5EF4-FFF2-40B4-BE49-F238E27FC236}">
              <a16:creationId xmlns:a16="http://schemas.microsoft.com/office/drawing/2014/main" id="{587B2277-CBBA-43F6-9570-6A576209D77C}"/>
            </a:ext>
          </a:extLst>
        </xdr:cNvPr>
        <xdr:cNvSpPr txBox="1">
          <a:spLocks noChangeArrowheads="1"/>
        </xdr:cNvSpPr>
      </xdr:nvSpPr>
      <xdr:spPr bwMode="auto">
        <a:xfrm>
          <a:off x="33020000" y="15636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34</xdr:row>
      <xdr:rowOff>219075</xdr:rowOff>
    </xdr:from>
    <xdr:ext cx="95250" cy="442269"/>
    <xdr:sp macro="" textlink="">
      <xdr:nvSpPr>
        <xdr:cNvPr id="2885" name="Text Box 15">
          <a:extLst>
            <a:ext uri="{FF2B5EF4-FFF2-40B4-BE49-F238E27FC236}">
              <a16:creationId xmlns:a16="http://schemas.microsoft.com/office/drawing/2014/main" id="{3A8C487E-C4C5-4BB5-9199-B5CA5CA0BA2E}"/>
            </a:ext>
          </a:extLst>
        </xdr:cNvPr>
        <xdr:cNvSpPr txBox="1">
          <a:spLocks noChangeArrowheads="1"/>
        </xdr:cNvSpPr>
      </xdr:nvSpPr>
      <xdr:spPr bwMode="auto">
        <a:xfrm>
          <a:off x="33020000" y="16138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6" name="Text Box 16">
          <a:extLst>
            <a:ext uri="{FF2B5EF4-FFF2-40B4-BE49-F238E27FC236}">
              <a16:creationId xmlns:a16="http://schemas.microsoft.com/office/drawing/2014/main" id="{081929E6-0D79-4CE3-B36E-2068FE76C0F1}"/>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7" name="Text Box 17">
          <a:extLst>
            <a:ext uri="{FF2B5EF4-FFF2-40B4-BE49-F238E27FC236}">
              <a16:creationId xmlns:a16="http://schemas.microsoft.com/office/drawing/2014/main" id="{7024D1B5-E98C-4786-9D12-F7C03C81BC1F}"/>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8" name="Text Box 18">
          <a:extLst>
            <a:ext uri="{FF2B5EF4-FFF2-40B4-BE49-F238E27FC236}">
              <a16:creationId xmlns:a16="http://schemas.microsoft.com/office/drawing/2014/main" id="{9398AFF0-9770-4154-8724-BE8064F0B928}"/>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9" name="Text Box 19">
          <a:extLst>
            <a:ext uri="{FF2B5EF4-FFF2-40B4-BE49-F238E27FC236}">
              <a16:creationId xmlns:a16="http://schemas.microsoft.com/office/drawing/2014/main" id="{B4E0C41A-102B-48B2-A509-4DA7E5B31870}"/>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90" name="Text Box 15">
          <a:extLst>
            <a:ext uri="{FF2B5EF4-FFF2-40B4-BE49-F238E27FC236}">
              <a16:creationId xmlns:a16="http://schemas.microsoft.com/office/drawing/2014/main" id="{5B6CB2A5-2085-451B-A1B5-793A4F5A922B}"/>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91" name="Text Box 16">
          <a:extLst>
            <a:ext uri="{FF2B5EF4-FFF2-40B4-BE49-F238E27FC236}">
              <a16:creationId xmlns:a16="http://schemas.microsoft.com/office/drawing/2014/main" id="{15646D27-C558-438C-B71C-ECB8962EC392}"/>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92" name="Text Box 17">
          <a:extLst>
            <a:ext uri="{FF2B5EF4-FFF2-40B4-BE49-F238E27FC236}">
              <a16:creationId xmlns:a16="http://schemas.microsoft.com/office/drawing/2014/main" id="{26664B8B-1E97-444D-80B6-FBC2CB5AAD3C}"/>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34</xdr:row>
      <xdr:rowOff>15875</xdr:rowOff>
    </xdr:from>
    <xdr:ext cx="95250" cy="171450"/>
    <xdr:sp macro="" textlink="">
      <xdr:nvSpPr>
        <xdr:cNvPr id="2893" name="Text Box 18">
          <a:extLst>
            <a:ext uri="{FF2B5EF4-FFF2-40B4-BE49-F238E27FC236}">
              <a16:creationId xmlns:a16="http://schemas.microsoft.com/office/drawing/2014/main" id="{7B769AFD-D055-4E44-A1BD-D8181B4CC2AF}"/>
            </a:ext>
          </a:extLst>
        </xdr:cNvPr>
        <xdr:cNvSpPr txBox="1">
          <a:spLocks noChangeArrowheads="1"/>
        </xdr:cNvSpPr>
      </xdr:nvSpPr>
      <xdr:spPr bwMode="auto">
        <a:xfrm>
          <a:off x="33062069"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94" name="Text Box 15">
          <a:extLst>
            <a:ext uri="{FF2B5EF4-FFF2-40B4-BE49-F238E27FC236}">
              <a16:creationId xmlns:a16="http://schemas.microsoft.com/office/drawing/2014/main" id="{0FEC5840-BF36-46D8-BE18-96C8297646B1}"/>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5" name="Text Box 16">
          <a:extLst>
            <a:ext uri="{FF2B5EF4-FFF2-40B4-BE49-F238E27FC236}">
              <a16:creationId xmlns:a16="http://schemas.microsoft.com/office/drawing/2014/main" id="{8AB260D2-5B42-44BE-A204-0D88CBD5D03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6" name="Text Box 17">
          <a:extLst>
            <a:ext uri="{FF2B5EF4-FFF2-40B4-BE49-F238E27FC236}">
              <a16:creationId xmlns:a16="http://schemas.microsoft.com/office/drawing/2014/main" id="{34A0ED4C-4465-4CE4-A8EA-C0A823E8DA78}"/>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7" name="Text Box 18">
          <a:extLst>
            <a:ext uri="{FF2B5EF4-FFF2-40B4-BE49-F238E27FC236}">
              <a16:creationId xmlns:a16="http://schemas.microsoft.com/office/drawing/2014/main" id="{821250FF-CD21-480A-AE27-D59529B4CAE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8" name="Text Box 19">
          <a:extLst>
            <a:ext uri="{FF2B5EF4-FFF2-40B4-BE49-F238E27FC236}">
              <a16:creationId xmlns:a16="http://schemas.microsoft.com/office/drawing/2014/main" id="{288C5AF6-3D89-4340-B098-D1E32F8F9878}"/>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9" name="Text Box 16">
          <a:extLst>
            <a:ext uri="{FF2B5EF4-FFF2-40B4-BE49-F238E27FC236}">
              <a16:creationId xmlns:a16="http://schemas.microsoft.com/office/drawing/2014/main" id="{701118C2-3F80-4F37-91D2-79C14CD78383}"/>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00" name="Text Box 15">
          <a:extLst>
            <a:ext uri="{FF2B5EF4-FFF2-40B4-BE49-F238E27FC236}">
              <a16:creationId xmlns:a16="http://schemas.microsoft.com/office/drawing/2014/main" id="{747E1556-E94B-4563-B79C-742EC1262101}"/>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01" name="Text Box 15">
          <a:extLst>
            <a:ext uri="{FF2B5EF4-FFF2-40B4-BE49-F238E27FC236}">
              <a16:creationId xmlns:a16="http://schemas.microsoft.com/office/drawing/2014/main" id="{066DB861-C3EC-49BB-9F97-37162BF032B9}"/>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02" name="Text Box 15">
          <a:extLst>
            <a:ext uri="{FF2B5EF4-FFF2-40B4-BE49-F238E27FC236}">
              <a16:creationId xmlns:a16="http://schemas.microsoft.com/office/drawing/2014/main" id="{F8224E43-379F-4EAE-970F-58D9AF492F1B}"/>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03" name="Text Box 15">
          <a:extLst>
            <a:ext uri="{FF2B5EF4-FFF2-40B4-BE49-F238E27FC236}">
              <a16:creationId xmlns:a16="http://schemas.microsoft.com/office/drawing/2014/main" id="{6D8C9CB8-6880-44E4-B8FB-027947271ABD}"/>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4" name="Text Box 16">
          <a:extLst>
            <a:ext uri="{FF2B5EF4-FFF2-40B4-BE49-F238E27FC236}">
              <a16:creationId xmlns:a16="http://schemas.microsoft.com/office/drawing/2014/main" id="{18784EED-2459-42BA-B456-A99AE11DFA2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5" name="Text Box 17">
          <a:extLst>
            <a:ext uri="{FF2B5EF4-FFF2-40B4-BE49-F238E27FC236}">
              <a16:creationId xmlns:a16="http://schemas.microsoft.com/office/drawing/2014/main" id="{8DF72089-7166-4F52-9589-49B0E1362B5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6" name="Text Box 18">
          <a:extLst>
            <a:ext uri="{FF2B5EF4-FFF2-40B4-BE49-F238E27FC236}">
              <a16:creationId xmlns:a16="http://schemas.microsoft.com/office/drawing/2014/main" id="{3E679240-035B-454D-958B-815734F60C85}"/>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7" name="Text Box 19">
          <a:extLst>
            <a:ext uri="{FF2B5EF4-FFF2-40B4-BE49-F238E27FC236}">
              <a16:creationId xmlns:a16="http://schemas.microsoft.com/office/drawing/2014/main" id="{B5CB67CD-D47F-4D05-9557-65CAD6DBF4D4}"/>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908" name="Text Box 15">
          <a:extLst>
            <a:ext uri="{FF2B5EF4-FFF2-40B4-BE49-F238E27FC236}">
              <a16:creationId xmlns:a16="http://schemas.microsoft.com/office/drawing/2014/main" id="{38057EFC-30FD-4592-A3B4-10BE257C1849}"/>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9" name="Text Box 16">
          <a:extLst>
            <a:ext uri="{FF2B5EF4-FFF2-40B4-BE49-F238E27FC236}">
              <a16:creationId xmlns:a16="http://schemas.microsoft.com/office/drawing/2014/main" id="{39947366-D9D3-4BC9-8390-904DE0E8AF16}"/>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10" name="Text Box 17">
          <a:extLst>
            <a:ext uri="{FF2B5EF4-FFF2-40B4-BE49-F238E27FC236}">
              <a16:creationId xmlns:a16="http://schemas.microsoft.com/office/drawing/2014/main" id="{BB8885B4-9C47-4C48-B09B-248E7881A98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34</xdr:row>
      <xdr:rowOff>15875</xdr:rowOff>
    </xdr:from>
    <xdr:ext cx="95250" cy="171450"/>
    <xdr:sp macro="" textlink="">
      <xdr:nvSpPr>
        <xdr:cNvPr id="2911" name="Text Box 18">
          <a:extLst>
            <a:ext uri="{FF2B5EF4-FFF2-40B4-BE49-F238E27FC236}">
              <a16:creationId xmlns:a16="http://schemas.microsoft.com/office/drawing/2014/main" id="{BAAA36AF-D387-42B1-9394-7635B06D113F}"/>
            </a:ext>
          </a:extLst>
        </xdr:cNvPr>
        <xdr:cNvSpPr txBox="1">
          <a:spLocks noChangeArrowheads="1"/>
        </xdr:cNvSpPr>
      </xdr:nvSpPr>
      <xdr:spPr bwMode="auto">
        <a:xfrm>
          <a:off x="35358387"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912" name="Text Box 15">
          <a:extLst>
            <a:ext uri="{FF2B5EF4-FFF2-40B4-BE49-F238E27FC236}">
              <a16:creationId xmlns:a16="http://schemas.microsoft.com/office/drawing/2014/main" id="{63BEEF4D-9C9C-4A7F-B9A3-D67F9EF2E21C}"/>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13" name="Text Box 15">
          <a:extLst>
            <a:ext uri="{FF2B5EF4-FFF2-40B4-BE49-F238E27FC236}">
              <a16:creationId xmlns:a16="http://schemas.microsoft.com/office/drawing/2014/main" id="{60DE1743-F2FF-4C89-BF30-D94DEDDB53FB}"/>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14" name="Text Box 15">
          <a:extLst>
            <a:ext uri="{FF2B5EF4-FFF2-40B4-BE49-F238E27FC236}">
              <a16:creationId xmlns:a16="http://schemas.microsoft.com/office/drawing/2014/main" id="{E7497C9C-2CD5-44A0-A366-E85673DC8241}"/>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15" name="Text Box 15">
          <a:extLst>
            <a:ext uri="{FF2B5EF4-FFF2-40B4-BE49-F238E27FC236}">
              <a16:creationId xmlns:a16="http://schemas.microsoft.com/office/drawing/2014/main" id="{1673271A-BA93-44B1-86BF-5BC961C01916}"/>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16" name="Text Box 15">
          <a:extLst>
            <a:ext uri="{FF2B5EF4-FFF2-40B4-BE49-F238E27FC236}">
              <a16:creationId xmlns:a16="http://schemas.microsoft.com/office/drawing/2014/main" id="{4EF61CD1-6BCE-4C02-AB77-028F92D8F818}"/>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17" name="Text Box 15">
          <a:extLst>
            <a:ext uri="{FF2B5EF4-FFF2-40B4-BE49-F238E27FC236}">
              <a16:creationId xmlns:a16="http://schemas.microsoft.com/office/drawing/2014/main" id="{3B620810-41C0-4027-B498-76338993547C}"/>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18" name="Text Box 15">
          <a:extLst>
            <a:ext uri="{FF2B5EF4-FFF2-40B4-BE49-F238E27FC236}">
              <a16:creationId xmlns:a16="http://schemas.microsoft.com/office/drawing/2014/main" id="{807C3D82-F7A1-4E13-AD17-8D520075A7C8}"/>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919" name="Text Box 15">
          <a:extLst>
            <a:ext uri="{FF2B5EF4-FFF2-40B4-BE49-F238E27FC236}">
              <a16:creationId xmlns:a16="http://schemas.microsoft.com/office/drawing/2014/main" id="{A044C66D-7781-4108-BDF8-DF870056C8EF}"/>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920" name="Text Box 15">
          <a:extLst>
            <a:ext uri="{FF2B5EF4-FFF2-40B4-BE49-F238E27FC236}">
              <a16:creationId xmlns:a16="http://schemas.microsoft.com/office/drawing/2014/main" id="{9F5DED86-C826-4934-B59A-64807CC59DB9}"/>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21" name="Text Box 15">
          <a:extLst>
            <a:ext uri="{FF2B5EF4-FFF2-40B4-BE49-F238E27FC236}">
              <a16:creationId xmlns:a16="http://schemas.microsoft.com/office/drawing/2014/main" id="{4F19B988-0772-425F-B188-56830ED7AE87}"/>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22" name="Text Box 15">
          <a:extLst>
            <a:ext uri="{FF2B5EF4-FFF2-40B4-BE49-F238E27FC236}">
              <a16:creationId xmlns:a16="http://schemas.microsoft.com/office/drawing/2014/main" id="{41E61CF6-CC67-4E8A-8C3F-C7DBB3D0AB5E}"/>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923" name="Text Box 15">
          <a:extLst>
            <a:ext uri="{FF2B5EF4-FFF2-40B4-BE49-F238E27FC236}">
              <a16:creationId xmlns:a16="http://schemas.microsoft.com/office/drawing/2014/main" id="{437361CC-1202-4278-9FEF-1DB820AE8765}"/>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924" name="Text Box 15">
          <a:extLst>
            <a:ext uri="{FF2B5EF4-FFF2-40B4-BE49-F238E27FC236}">
              <a16:creationId xmlns:a16="http://schemas.microsoft.com/office/drawing/2014/main" id="{275B6AD1-709F-41FE-9525-4BF487AF1ACA}"/>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25" name="Text Box 15">
          <a:extLst>
            <a:ext uri="{FF2B5EF4-FFF2-40B4-BE49-F238E27FC236}">
              <a16:creationId xmlns:a16="http://schemas.microsoft.com/office/drawing/2014/main" id="{D53C8964-D333-48F6-8B1D-299BCAFEDD34}"/>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26" name="Text Box 15">
          <a:extLst>
            <a:ext uri="{FF2B5EF4-FFF2-40B4-BE49-F238E27FC236}">
              <a16:creationId xmlns:a16="http://schemas.microsoft.com/office/drawing/2014/main" id="{63261A5E-68E6-4810-887C-C3AE6DAC50D9}"/>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27" name="Text Box 15">
          <a:extLst>
            <a:ext uri="{FF2B5EF4-FFF2-40B4-BE49-F238E27FC236}">
              <a16:creationId xmlns:a16="http://schemas.microsoft.com/office/drawing/2014/main" id="{D6ADC441-A027-4A6F-9C63-2B8E0DD975C4}"/>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28" name="Text Box 15">
          <a:extLst>
            <a:ext uri="{FF2B5EF4-FFF2-40B4-BE49-F238E27FC236}">
              <a16:creationId xmlns:a16="http://schemas.microsoft.com/office/drawing/2014/main" id="{BDC52041-F19F-4646-A4CB-68D0689A08A7}"/>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29" name="Text Box 15">
          <a:extLst>
            <a:ext uri="{FF2B5EF4-FFF2-40B4-BE49-F238E27FC236}">
              <a16:creationId xmlns:a16="http://schemas.microsoft.com/office/drawing/2014/main" id="{08478B15-F106-49DB-BD04-138E9CC00B1E}"/>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30" name="Text Box 15">
          <a:extLst>
            <a:ext uri="{FF2B5EF4-FFF2-40B4-BE49-F238E27FC236}">
              <a16:creationId xmlns:a16="http://schemas.microsoft.com/office/drawing/2014/main" id="{82E164BE-676B-41D6-960F-47B7A5215705}"/>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31" name="Text Box 15">
          <a:extLst>
            <a:ext uri="{FF2B5EF4-FFF2-40B4-BE49-F238E27FC236}">
              <a16:creationId xmlns:a16="http://schemas.microsoft.com/office/drawing/2014/main" id="{F1DBE5E0-CB17-4734-B0F8-9F9CD10EAA0B}"/>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32" name="Text Box 15">
          <a:extLst>
            <a:ext uri="{FF2B5EF4-FFF2-40B4-BE49-F238E27FC236}">
              <a16:creationId xmlns:a16="http://schemas.microsoft.com/office/drawing/2014/main" id="{01C42207-9F3D-40F2-A3B2-534A49071A55}"/>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3" name="Text Box 16">
          <a:extLst>
            <a:ext uri="{FF2B5EF4-FFF2-40B4-BE49-F238E27FC236}">
              <a16:creationId xmlns:a16="http://schemas.microsoft.com/office/drawing/2014/main" id="{C27B33D4-78F1-4B98-ADBE-7CBE8D25BC56}"/>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4" name="Text Box 17">
          <a:extLst>
            <a:ext uri="{FF2B5EF4-FFF2-40B4-BE49-F238E27FC236}">
              <a16:creationId xmlns:a16="http://schemas.microsoft.com/office/drawing/2014/main" id="{54CC6B4D-D5D3-459B-BBDA-9419AF6DEE16}"/>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5" name="Text Box 18">
          <a:extLst>
            <a:ext uri="{FF2B5EF4-FFF2-40B4-BE49-F238E27FC236}">
              <a16:creationId xmlns:a16="http://schemas.microsoft.com/office/drawing/2014/main" id="{A7B99B2A-94FA-4D5A-AA9C-DA7542540938}"/>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6" name="Text Box 19">
          <a:extLst>
            <a:ext uri="{FF2B5EF4-FFF2-40B4-BE49-F238E27FC236}">
              <a16:creationId xmlns:a16="http://schemas.microsoft.com/office/drawing/2014/main" id="{E3B62FEB-A4DA-4B3F-83F2-82899A133E99}"/>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7" name="Text Box 16">
          <a:extLst>
            <a:ext uri="{FF2B5EF4-FFF2-40B4-BE49-F238E27FC236}">
              <a16:creationId xmlns:a16="http://schemas.microsoft.com/office/drawing/2014/main" id="{4E7A0B5A-9856-4A56-A23C-D209B55CCBAD}"/>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8" name="Text Box 17">
          <a:extLst>
            <a:ext uri="{FF2B5EF4-FFF2-40B4-BE49-F238E27FC236}">
              <a16:creationId xmlns:a16="http://schemas.microsoft.com/office/drawing/2014/main" id="{2F9E439B-C9E2-486E-8465-ABB45530236E}"/>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33</xdr:row>
      <xdr:rowOff>15875</xdr:rowOff>
    </xdr:from>
    <xdr:ext cx="95250" cy="171450"/>
    <xdr:sp macro="" textlink="">
      <xdr:nvSpPr>
        <xdr:cNvPr id="2939" name="Text Box 18">
          <a:extLst>
            <a:ext uri="{FF2B5EF4-FFF2-40B4-BE49-F238E27FC236}">
              <a16:creationId xmlns:a16="http://schemas.microsoft.com/office/drawing/2014/main" id="{C0D3EE24-920C-45ED-954F-42629771B0A1}"/>
            </a:ext>
          </a:extLst>
        </xdr:cNvPr>
        <xdr:cNvSpPr txBox="1">
          <a:spLocks noChangeArrowheads="1"/>
        </xdr:cNvSpPr>
      </xdr:nvSpPr>
      <xdr:spPr bwMode="auto">
        <a:xfrm>
          <a:off x="33062069"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0" name="Text Box 16">
          <a:extLst>
            <a:ext uri="{FF2B5EF4-FFF2-40B4-BE49-F238E27FC236}">
              <a16:creationId xmlns:a16="http://schemas.microsoft.com/office/drawing/2014/main" id="{C784FE97-4298-4B8F-AA66-BE8457157269}"/>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1" name="Text Box 17">
          <a:extLst>
            <a:ext uri="{FF2B5EF4-FFF2-40B4-BE49-F238E27FC236}">
              <a16:creationId xmlns:a16="http://schemas.microsoft.com/office/drawing/2014/main" id="{7992FB24-0DFD-41EC-ACCA-7ECB0AB5397F}"/>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2" name="Text Box 18">
          <a:extLst>
            <a:ext uri="{FF2B5EF4-FFF2-40B4-BE49-F238E27FC236}">
              <a16:creationId xmlns:a16="http://schemas.microsoft.com/office/drawing/2014/main" id="{C3B65D6C-2417-4CA2-BC64-DB8F84FE6E51}"/>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3" name="Text Box 19">
          <a:extLst>
            <a:ext uri="{FF2B5EF4-FFF2-40B4-BE49-F238E27FC236}">
              <a16:creationId xmlns:a16="http://schemas.microsoft.com/office/drawing/2014/main" id="{FEB75845-9DC1-4951-BAF9-977D7CCE2EFB}"/>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4" name="Text Box 16">
          <a:extLst>
            <a:ext uri="{FF2B5EF4-FFF2-40B4-BE49-F238E27FC236}">
              <a16:creationId xmlns:a16="http://schemas.microsoft.com/office/drawing/2014/main" id="{AD7EE538-0632-43FA-BA61-9684A62956F5}"/>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45" name="Text Box 15">
          <a:extLst>
            <a:ext uri="{FF2B5EF4-FFF2-40B4-BE49-F238E27FC236}">
              <a16:creationId xmlns:a16="http://schemas.microsoft.com/office/drawing/2014/main" id="{604852BF-316E-4B2D-8CAD-89831C5B1043}"/>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46" name="Text Box 15">
          <a:extLst>
            <a:ext uri="{FF2B5EF4-FFF2-40B4-BE49-F238E27FC236}">
              <a16:creationId xmlns:a16="http://schemas.microsoft.com/office/drawing/2014/main" id="{9770D44C-DA6C-447C-830D-63D44EA8137B}"/>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7" name="Text Box 16">
          <a:extLst>
            <a:ext uri="{FF2B5EF4-FFF2-40B4-BE49-F238E27FC236}">
              <a16:creationId xmlns:a16="http://schemas.microsoft.com/office/drawing/2014/main" id="{197FD058-D391-4DEF-96E6-11572C622FE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8" name="Text Box 17">
          <a:extLst>
            <a:ext uri="{FF2B5EF4-FFF2-40B4-BE49-F238E27FC236}">
              <a16:creationId xmlns:a16="http://schemas.microsoft.com/office/drawing/2014/main" id="{F49AAE7E-D59A-4D3A-9BE6-BDB05FBC6D8F}"/>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9" name="Text Box 18">
          <a:extLst>
            <a:ext uri="{FF2B5EF4-FFF2-40B4-BE49-F238E27FC236}">
              <a16:creationId xmlns:a16="http://schemas.microsoft.com/office/drawing/2014/main" id="{36F1E6AD-D72D-4859-8FA2-B29D6A3AA3F6}"/>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50" name="Text Box 19">
          <a:extLst>
            <a:ext uri="{FF2B5EF4-FFF2-40B4-BE49-F238E27FC236}">
              <a16:creationId xmlns:a16="http://schemas.microsoft.com/office/drawing/2014/main" id="{66C909B2-C9A4-45A3-85A9-E9F0B3DDF8D3}"/>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51" name="Text Box 16">
          <a:extLst>
            <a:ext uri="{FF2B5EF4-FFF2-40B4-BE49-F238E27FC236}">
              <a16:creationId xmlns:a16="http://schemas.microsoft.com/office/drawing/2014/main" id="{44D0B67A-116F-4533-A378-E1D2234206BD}"/>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52" name="Text Box 17">
          <a:extLst>
            <a:ext uri="{FF2B5EF4-FFF2-40B4-BE49-F238E27FC236}">
              <a16:creationId xmlns:a16="http://schemas.microsoft.com/office/drawing/2014/main" id="{AD2BF5ED-79B7-44B8-9DDE-EA50311EA70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33</xdr:row>
      <xdr:rowOff>15875</xdr:rowOff>
    </xdr:from>
    <xdr:ext cx="95250" cy="171450"/>
    <xdr:sp macro="" textlink="">
      <xdr:nvSpPr>
        <xdr:cNvPr id="2953" name="Text Box 18">
          <a:extLst>
            <a:ext uri="{FF2B5EF4-FFF2-40B4-BE49-F238E27FC236}">
              <a16:creationId xmlns:a16="http://schemas.microsoft.com/office/drawing/2014/main" id="{D44DE80B-6321-4E88-A79F-F9C962B56807}"/>
            </a:ext>
          </a:extLst>
        </xdr:cNvPr>
        <xdr:cNvSpPr txBox="1">
          <a:spLocks noChangeArrowheads="1"/>
        </xdr:cNvSpPr>
      </xdr:nvSpPr>
      <xdr:spPr bwMode="auto">
        <a:xfrm>
          <a:off x="35358387"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54" name="Text Box 15">
          <a:extLst>
            <a:ext uri="{FF2B5EF4-FFF2-40B4-BE49-F238E27FC236}">
              <a16:creationId xmlns:a16="http://schemas.microsoft.com/office/drawing/2014/main" id="{967777C7-C720-41E9-8C95-8837FEA34BD6}"/>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55" name="Text Box 15">
          <a:extLst>
            <a:ext uri="{FF2B5EF4-FFF2-40B4-BE49-F238E27FC236}">
              <a16:creationId xmlns:a16="http://schemas.microsoft.com/office/drawing/2014/main" id="{B40F970D-E779-4DEA-B988-F3F3C20AC70E}"/>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56" name="Text Box 15">
          <a:extLst>
            <a:ext uri="{FF2B5EF4-FFF2-40B4-BE49-F238E27FC236}">
              <a16:creationId xmlns:a16="http://schemas.microsoft.com/office/drawing/2014/main" id="{F7E205AC-7FDA-4A3D-B10D-DF351EEAB3F9}"/>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57" name="Text Box 15">
          <a:extLst>
            <a:ext uri="{FF2B5EF4-FFF2-40B4-BE49-F238E27FC236}">
              <a16:creationId xmlns:a16="http://schemas.microsoft.com/office/drawing/2014/main" id="{4BC99432-8E89-41EF-A0D7-AD6C1EA0E3EB}"/>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58" name="Text Box 15">
          <a:extLst>
            <a:ext uri="{FF2B5EF4-FFF2-40B4-BE49-F238E27FC236}">
              <a16:creationId xmlns:a16="http://schemas.microsoft.com/office/drawing/2014/main" id="{2EB09A67-4EA9-4034-BF04-29CF6BC81BDB}"/>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59" name="Text Box 15">
          <a:extLst>
            <a:ext uri="{FF2B5EF4-FFF2-40B4-BE49-F238E27FC236}">
              <a16:creationId xmlns:a16="http://schemas.microsoft.com/office/drawing/2014/main" id="{8FFC0A96-4387-4526-B8E5-DF03C16C30F1}"/>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60" name="Text Box 15">
          <a:extLst>
            <a:ext uri="{FF2B5EF4-FFF2-40B4-BE49-F238E27FC236}">
              <a16:creationId xmlns:a16="http://schemas.microsoft.com/office/drawing/2014/main" id="{5ABCE1C2-E004-4EA5-84F9-27BBA199AC68}"/>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61" name="Text Box 15">
          <a:extLst>
            <a:ext uri="{FF2B5EF4-FFF2-40B4-BE49-F238E27FC236}">
              <a16:creationId xmlns:a16="http://schemas.microsoft.com/office/drawing/2014/main" id="{2F547AA7-8AE5-4E9A-83E4-85E7FC70892A}"/>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62" name="Text Box 15">
          <a:extLst>
            <a:ext uri="{FF2B5EF4-FFF2-40B4-BE49-F238E27FC236}">
              <a16:creationId xmlns:a16="http://schemas.microsoft.com/office/drawing/2014/main" id="{73379072-10B5-4D96-86EC-04223B0C4ACA}"/>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63" name="Text Box 15">
          <a:extLst>
            <a:ext uri="{FF2B5EF4-FFF2-40B4-BE49-F238E27FC236}">
              <a16:creationId xmlns:a16="http://schemas.microsoft.com/office/drawing/2014/main" id="{44FA4569-4865-483A-AD20-E9CDC86594A0}"/>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64" name="Text Box 15">
          <a:extLst>
            <a:ext uri="{FF2B5EF4-FFF2-40B4-BE49-F238E27FC236}">
              <a16:creationId xmlns:a16="http://schemas.microsoft.com/office/drawing/2014/main" id="{502F2BB8-1C6E-4400-9C21-6B4C230D9245}"/>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65" name="Text Box 15">
          <a:extLst>
            <a:ext uri="{FF2B5EF4-FFF2-40B4-BE49-F238E27FC236}">
              <a16:creationId xmlns:a16="http://schemas.microsoft.com/office/drawing/2014/main" id="{B1242468-BFA0-4DB4-AEAD-3AAA95AF0DA7}"/>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66" name="Text Box 15">
          <a:extLst>
            <a:ext uri="{FF2B5EF4-FFF2-40B4-BE49-F238E27FC236}">
              <a16:creationId xmlns:a16="http://schemas.microsoft.com/office/drawing/2014/main" id="{8BFCA1D5-7449-4EC8-AEA0-F0539E7B73CE}"/>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67" name="Text Box 15">
          <a:extLst>
            <a:ext uri="{FF2B5EF4-FFF2-40B4-BE49-F238E27FC236}">
              <a16:creationId xmlns:a16="http://schemas.microsoft.com/office/drawing/2014/main" id="{6994ECC0-DCFB-4DA5-9DE6-834D685C89F0}"/>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68" name="Text Box 16">
          <a:extLst>
            <a:ext uri="{FF2B5EF4-FFF2-40B4-BE49-F238E27FC236}">
              <a16:creationId xmlns:a16="http://schemas.microsoft.com/office/drawing/2014/main" id="{9D95DE98-D8E1-4222-B616-06233F0E4610}"/>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69" name="Text Box 17">
          <a:extLst>
            <a:ext uri="{FF2B5EF4-FFF2-40B4-BE49-F238E27FC236}">
              <a16:creationId xmlns:a16="http://schemas.microsoft.com/office/drawing/2014/main" id="{5EEFFD2C-ED9B-492B-A712-AC870A1E7578}"/>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0" name="Text Box 18">
          <a:extLst>
            <a:ext uri="{FF2B5EF4-FFF2-40B4-BE49-F238E27FC236}">
              <a16:creationId xmlns:a16="http://schemas.microsoft.com/office/drawing/2014/main" id="{01CA2F5F-1134-41D3-A51A-44916769518D}"/>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1" name="Text Box 19">
          <a:extLst>
            <a:ext uri="{FF2B5EF4-FFF2-40B4-BE49-F238E27FC236}">
              <a16:creationId xmlns:a16="http://schemas.microsoft.com/office/drawing/2014/main" id="{3E479991-F16B-4BC0-95CE-98BBB5DCC379}"/>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2" name="Text Box 16">
          <a:extLst>
            <a:ext uri="{FF2B5EF4-FFF2-40B4-BE49-F238E27FC236}">
              <a16:creationId xmlns:a16="http://schemas.microsoft.com/office/drawing/2014/main" id="{283BCE1D-7992-4196-B54E-F8089C6CE364}"/>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3" name="Text Box 17">
          <a:extLst>
            <a:ext uri="{FF2B5EF4-FFF2-40B4-BE49-F238E27FC236}">
              <a16:creationId xmlns:a16="http://schemas.microsoft.com/office/drawing/2014/main" id="{DA3916A6-ED74-4427-82E7-91C474D70F10}"/>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32</xdr:row>
      <xdr:rowOff>15875</xdr:rowOff>
    </xdr:from>
    <xdr:ext cx="95250" cy="171450"/>
    <xdr:sp macro="" textlink="">
      <xdr:nvSpPr>
        <xdr:cNvPr id="2974" name="Text Box 18">
          <a:extLst>
            <a:ext uri="{FF2B5EF4-FFF2-40B4-BE49-F238E27FC236}">
              <a16:creationId xmlns:a16="http://schemas.microsoft.com/office/drawing/2014/main" id="{2061C78E-DDF9-4593-8868-44F50AF21843}"/>
            </a:ext>
          </a:extLst>
        </xdr:cNvPr>
        <xdr:cNvSpPr txBox="1">
          <a:spLocks noChangeArrowheads="1"/>
        </xdr:cNvSpPr>
      </xdr:nvSpPr>
      <xdr:spPr bwMode="auto">
        <a:xfrm>
          <a:off x="33062069"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5" name="Text Box 16">
          <a:extLst>
            <a:ext uri="{FF2B5EF4-FFF2-40B4-BE49-F238E27FC236}">
              <a16:creationId xmlns:a16="http://schemas.microsoft.com/office/drawing/2014/main" id="{6D9DBB7A-6038-4450-BFF1-0ACB6B4FFE4A}"/>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6" name="Text Box 17">
          <a:extLst>
            <a:ext uri="{FF2B5EF4-FFF2-40B4-BE49-F238E27FC236}">
              <a16:creationId xmlns:a16="http://schemas.microsoft.com/office/drawing/2014/main" id="{93EA5556-B936-4F77-9A24-CBB4DD117D93}"/>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7" name="Text Box 18">
          <a:extLst>
            <a:ext uri="{FF2B5EF4-FFF2-40B4-BE49-F238E27FC236}">
              <a16:creationId xmlns:a16="http://schemas.microsoft.com/office/drawing/2014/main" id="{FB43187A-B90D-471A-85A6-8047BA8878B4}"/>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8" name="Text Box 19">
          <a:extLst>
            <a:ext uri="{FF2B5EF4-FFF2-40B4-BE49-F238E27FC236}">
              <a16:creationId xmlns:a16="http://schemas.microsoft.com/office/drawing/2014/main" id="{6EEE9FC3-52FF-4BED-8E9E-3EF600568124}"/>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9" name="Text Box 16">
          <a:extLst>
            <a:ext uri="{FF2B5EF4-FFF2-40B4-BE49-F238E27FC236}">
              <a16:creationId xmlns:a16="http://schemas.microsoft.com/office/drawing/2014/main" id="{BBDDDB00-E678-46DD-B2E7-16476447C1D3}"/>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80" name="Text Box 15">
          <a:extLst>
            <a:ext uri="{FF2B5EF4-FFF2-40B4-BE49-F238E27FC236}">
              <a16:creationId xmlns:a16="http://schemas.microsoft.com/office/drawing/2014/main" id="{EF22DBAE-A698-4C5C-AC29-46165B497E17}"/>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981" name="Text Box 15">
          <a:extLst>
            <a:ext uri="{FF2B5EF4-FFF2-40B4-BE49-F238E27FC236}">
              <a16:creationId xmlns:a16="http://schemas.microsoft.com/office/drawing/2014/main" id="{A8A1248B-BB09-48AA-A841-43BA28FCA02E}"/>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2" name="Text Box 16">
          <a:extLst>
            <a:ext uri="{FF2B5EF4-FFF2-40B4-BE49-F238E27FC236}">
              <a16:creationId xmlns:a16="http://schemas.microsoft.com/office/drawing/2014/main" id="{9D74172D-6525-4733-9681-F73C962E9143}"/>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3" name="Text Box 17">
          <a:extLst>
            <a:ext uri="{FF2B5EF4-FFF2-40B4-BE49-F238E27FC236}">
              <a16:creationId xmlns:a16="http://schemas.microsoft.com/office/drawing/2014/main" id="{6D4F1E50-7313-4C40-8DF5-955147B8466A}"/>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4" name="Text Box 18">
          <a:extLst>
            <a:ext uri="{FF2B5EF4-FFF2-40B4-BE49-F238E27FC236}">
              <a16:creationId xmlns:a16="http://schemas.microsoft.com/office/drawing/2014/main" id="{9E948C1D-E26F-45BE-80D8-32A4AD0D2ACC}"/>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5" name="Text Box 19">
          <a:extLst>
            <a:ext uri="{FF2B5EF4-FFF2-40B4-BE49-F238E27FC236}">
              <a16:creationId xmlns:a16="http://schemas.microsoft.com/office/drawing/2014/main" id="{2AFA89C4-4B91-48DB-9941-AA023B5226F5}"/>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6" name="Text Box 16">
          <a:extLst>
            <a:ext uri="{FF2B5EF4-FFF2-40B4-BE49-F238E27FC236}">
              <a16:creationId xmlns:a16="http://schemas.microsoft.com/office/drawing/2014/main" id="{80397463-5C92-4F75-A9AD-1EFD0A2EB16E}"/>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7" name="Text Box 17">
          <a:extLst>
            <a:ext uri="{FF2B5EF4-FFF2-40B4-BE49-F238E27FC236}">
              <a16:creationId xmlns:a16="http://schemas.microsoft.com/office/drawing/2014/main" id="{F8ADDB7C-FF5E-49AD-B466-070793806919}"/>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32</xdr:row>
      <xdr:rowOff>15875</xdr:rowOff>
    </xdr:from>
    <xdr:ext cx="95250" cy="171450"/>
    <xdr:sp macro="" textlink="">
      <xdr:nvSpPr>
        <xdr:cNvPr id="2988" name="Text Box 18">
          <a:extLst>
            <a:ext uri="{FF2B5EF4-FFF2-40B4-BE49-F238E27FC236}">
              <a16:creationId xmlns:a16="http://schemas.microsoft.com/office/drawing/2014/main" id="{12AF55B1-5ECA-49CC-A71D-31AEC9EF52A0}"/>
            </a:ext>
          </a:extLst>
        </xdr:cNvPr>
        <xdr:cNvSpPr txBox="1">
          <a:spLocks noChangeArrowheads="1"/>
        </xdr:cNvSpPr>
      </xdr:nvSpPr>
      <xdr:spPr bwMode="auto">
        <a:xfrm>
          <a:off x="35358387"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989" name="Text Box 15">
          <a:extLst>
            <a:ext uri="{FF2B5EF4-FFF2-40B4-BE49-F238E27FC236}">
              <a16:creationId xmlns:a16="http://schemas.microsoft.com/office/drawing/2014/main" id="{4424BD89-2CD2-4125-827B-ABC4F29C0B5E}"/>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990" name="Text Box 15">
          <a:extLst>
            <a:ext uri="{FF2B5EF4-FFF2-40B4-BE49-F238E27FC236}">
              <a16:creationId xmlns:a16="http://schemas.microsoft.com/office/drawing/2014/main" id="{1C670D0E-F4DA-4A4A-B0A1-9FC4CC6E696C}"/>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91" name="Text Box 15">
          <a:extLst>
            <a:ext uri="{FF2B5EF4-FFF2-40B4-BE49-F238E27FC236}">
              <a16:creationId xmlns:a16="http://schemas.microsoft.com/office/drawing/2014/main" id="{1C12152A-37AB-413F-B330-72EFB144F559}"/>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992" name="Text Box 15">
          <a:extLst>
            <a:ext uri="{FF2B5EF4-FFF2-40B4-BE49-F238E27FC236}">
              <a16:creationId xmlns:a16="http://schemas.microsoft.com/office/drawing/2014/main" id="{9BB42FF9-4770-43C7-8266-F96072DE186E}"/>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993" name="Text Box 15">
          <a:extLst>
            <a:ext uri="{FF2B5EF4-FFF2-40B4-BE49-F238E27FC236}">
              <a16:creationId xmlns:a16="http://schemas.microsoft.com/office/drawing/2014/main" id="{BC7CDBB2-ECFE-4B0F-B5A9-08DFE7D600FB}"/>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994" name="Text Box 15">
          <a:extLst>
            <a:ext uri="{FF2B5EF4-FFF2-40B4-BE49-F238E27FC236}">
              <a16:creationId xmlns:a16="http://schemas.microsoft.com/office/drawing/2014/main" id="{0E67ED45-AEA3-4C4E-AB6B-3EC52AA59B35}"/>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95" name="Text Box 15">
          <a:extLst>
            <a:ext uri="{FF2B5EF4-FFF2-40B4-BE49-F238E27FC236}">
              <a16:creationId xmlns:a16="http://schemas.microsoft.com/office/drawing/2014/main" id="{21D0380D-ECEA-4B27-8417-5A7213FB921D}"/>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996" name="Text Box 15">
          <a:extLst>
            <a:ext uri="{FF2B5EF4-FFF2-40B4-BE49-F238E27FC236}">
              <a16:creationId xmlns:a16="http://schemas.microsoft.com/office/drawing/2014/main" id="{35DC3C08-6D6D-41B3-96A8-A34F929128F9}"/>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997" name="Text Box 15">
          <a:extLst>
            <a:ext uri="{FF2B5EF4-FFF2-40B4-BE49-F238E27FC236}">
              <a16:creationId xmlns:a16="http://schemas.microsoft.com/office/drawing/2014/main" id="{1C40A66A-2F10-4B10-8131-600BBFD89F06}"/>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998" name="Text Box 15">
          <a:extLst>
            <a:ext uri="{FF2B5EF4-FFF2-40B4-BE49-F238E27FC236}">
              <a16:creationId xmlns:a16="http://schemas.microsoft.com/office/drawing/2014/main" id="{017693C3-453C-4805-9315-CDB606A1D59B}"/>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99" name="Text Box 15">
          <a:extLst>
            <a:ext uri="{FF2B5EF4-FFF2-40B4-BE49-F238E27FC236}">
              <a16:creationId xmlns:a16="http://schemas.microsoft.com/office/drawing/2014/main" id="{912C5B92-44BF-4417-9598-B13A90B7484A}"/>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3000" name="Text Box 15">
          <a:extLst>
            <a:ext uri="{FF2B5EF4-FFF2-40B4-BE49-F238E27FC236}">
              <a16:creationId xmlns:a16="http://schemas.microsoft.com/office/drawing/2014/main" id="{041AF775-205E-4975-851C-0B5613EE4B44}"/>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3001" name="Text Box 15">
          <a:extLst>
            <a:ext uri="{FF2B5EF4-FFF2-40B4-BE49-F238E27FC236}">
              <a16:creationId xmlns:a16="http://schemas.microsoft.com/office/drawing/2014/main" id="{155A933D-9F0B-4A9D-91E1-3F625655D7AF}"/>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3002" name="Text Box 15">
          <a:extLst>
            <a:ext uri="{FF2B5EF4-FFF2-40B4-BE49-F238E27FC236}">
              <a16:creationId xmlns:a16="http://schemas.microsoft.com/office/drawing/2014/main" id="{E3888810-57A7-4D30-BEB9-E80FA8318B4A}"/>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3" name="Text Box 16">
          <a:extLst>
            <a:ext uri="{FF2B5EF4-FFF2-40B4-BE49-F238E27FC236}">
              <a16:creationId xmlns:a16="http://schemas.microsoft.com/office/drawing/2014/main" id="{749561B9-1085-4F2C-8BEF-593EE0B39637}"/>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4" name="Text Box 17">
          <a:extLst>
            <a:ext uri="{FF2B5EF4-FFF2-40B4-BE49-F238E27FC236}">
              <a16:creationId xmlns:a16="http://schemas.microsoft.com/office/drawing/2014/main" id="{E80E159C-8CEF-4612-9C08-D2E2C3A50EA4}"/>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5" name="Text Box 18">
          <a:extLst>
            <a:ext uri="{FF2B5EF4-FFF2-40B4-BE49-F238E27FC236}">
              <a16:creationId xmlns:a16="http://schemas.microsoft.com/office/drawing/2014/main" id="{E6B1788F-60EA-4C91-AFAE-CCD5D950F2E6}"/>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6" name="Text Box 19">
          <a:extLst>
            <a:ext uri="{FF2B5EF4-FFF2-40B4-BE49-F238E27FC236}">
              <a16:creationId xmlns:a16="http://schemas.microsoft.com/office/drawing/2014/main" id="{08062FA3-F431-466D-A51B-4F6122150085}"/>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7" name="Text Box 16">
          <a:extLst>
            <a:ext uri="{FF2B5EF4-FFF2-40B4-BE49-F238E27FC236}">
              <a16:creationId xmlns:a16="http://schemas.microsoft.com/office/drawing/2014/main" id="{1439C6E1-F9DD-4352-AC84-8EF2011F899D}"/>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8" name="Text Box 17">
          <a:extLst>
            <a:ext uri="{FF2B5EF4-FFF2-40B4-BE49-F238E27FC236}">
              <a16:creationId xmlns:a16="http://schemas.microsoft.com/office/drawing/2014/main" id="{DE2944CB-F040-4BD0-8079-63D0B6F3B687}"/>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31</xdr:row>
      <xdr:rowOff>15875</xdr:rowOff>
    </xdr:from>
    <xdr:ext cx="95250" cy="171450"/>
    <xdr:sp macro="" textlink="">
      <xdr:nvSpPr>
        <xdr:cNvPr id="3009" name="Text Box 18">
          <a:extLst>
            <a:ext uri="{FF2B5EF4-FFF2-40B4-BE49-F238E27FC236}">
              <a16:creationId xmlns:a16="http://schemas.microsoft.com/office/drawing/2014/main" id="{C04F984E-BA1B-4DE1-8007-C1B8D461D3DA}"/>
            </a:ext>
          </a:extLst>
        </xdr:cNvPr>
        <xdr:cNvSpPr txBox="1">
          <a:spLocks noChangeArrowheads="1"/>
        </xdr:cNvSpPr>
      </xdr:nvSpPr>
      <xdr:spPr bwMode="auto">
        <a:xfrm>
          <a:off x="33062069" y="14430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0" name="Text Box 16">
          <a:extLst>
            <a:ext uri="{FF2B5EF4-FFF2-40B4-BE49-F238E27FC236}">
              <a16:creationId xmlns:a16="http://schemas.microsoft.com/office/drawing/2014/main" id="{279E2E0F-AE38-42F7-BC4D-F3F814478774}"/>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1" name="Text Box 17">
          <a:extLst>
            <a:ext uri="{FF2B5EF4-FFF2-40B4-BE49-F238E27FC236}">
              <a16:creationId xmlns:a16="http://schemas.microsoft.com/office/drawing/2014/main" id="{4ADA8FD7-0B08-4B15-9669-27660CCBCC67}"/>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2" name="Text Box 18">
          <a:extLst>
            <a:ext uri="{FF2B5EF4-FFF2-40B4-BE49-F238E27FC236}">
              <a16:creationId xmlns:a16="http://schemas.microsoft.com/office/drawing/2014/main" id="{6E268C72-F7ED-4528-9450-076CCEDC65F6}"/>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3" name="Text Box 19">
          <a:extLst>
            <a:ext uri="{FF2B5EF4-FFF2-40B4-BE49-F238E27FC236}">
              <a16:creationId xmlns:a16="http://schemas.microsoft.com/office/drawing/2014/main" id="{0561B3CD-B0A9-4CB1-B98D-DE0A252D5937}"/>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4" name="Text Box 16">
          <a:extLst>
            <a:ext uri="{FF2B5EF4-FFF2-40B4-BE49-F238E27FC236}">
              <a16:creationId xmlns:a16="http://schemas.microsoft.com/office/drawing/2014/main" id="{BE54D1BF-04D3-43D6-84DC-A06AA5078EAA}"/>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15" name="Text Box 15">
          <a:extLst>
            <a:ext uri="{FF2B5EF4-FFF2-40B4-BE49-F238E27FC236}">
              <a16:creationId xmlns:a16="http://schemas.microsoft.com/office/drawing/2014/main" id="{CF5C6627-26BC-48DE-8B06-B4FD0B858803}"/>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6" name="Text Box 16">
          <a:extLst>
            <a:ext uri="{FF2B5EF4-FFF2-40B4-BE49-F238E27FC236}">
              <a16:creationId xmlns:a16="http://schemas.microsoft.com/office/drawing/2014/main" id="{8FCB4047-CD09-4658-B2D5-937703E5AE1D}"/>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7" name="Text Box 17">
          <a:extLst>
            <a:ext uri="{FF2B5EF4-FFF2-40B4-BE49-F238E27FC236}">
              <a16:creationId xmlns:a16="http://schemas.microsoft.com/office/drawing/2014/main" id="{5C6FEA1A-6D50-4E6A-B7ED-14EF45631959}"/>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8" name="Text Box 18">
          <a:extLst>
            <a:ext uri="{FF2B5EF4-FFF2-40B4-BE49-F238E27FC236}">
              <a16:creationId xmlns:a16="http://schemas.microsoft.com/office/drawing/2014/main" id="{74114998-C390-453E-8849-E8D44829DC7E}"/>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9" name="Text Box 19">
          <a:extLst>
            <a:ext uri="{FF2B5EF4-FFF2-40B4-BE49-F238E27FC236}">
              <a16:creationId xmlns:a16="http://schemas.microsoft.com/office/drawing/2014/main" id="{7B5FA518-3463-4FDF-91BC-230266457465}"/>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20" name="Text Box 16">
          <a:extLst>
            <a:ext uri="{FF2B5EF4-FFF2-40B4-BE49-F238E27FC236}">
              <a16:creationId xmlns:a16="http://schemas.microsoft.com/office/drawing/2014/main" id="{22B669F4-2BEA-4CB9-BDFF-047F0E05BF13}"/>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21" name="Text Box 17">
          <a:extLst>
            <a:ext uri="{FF2B5EF4-FFF2-40B4-BE49-F238E27FC236}">
              <a16:creationId xmlns:a16="http://schemas.microsoft.com/office/drawing/2014/main" id="{2BA3A257-B67F-4C49-ACE4-53E9348492CE}"/>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31</xdr:row>
      <xdr:rowOff>15875</xdr:rowOff>
    </xdr:from>
    <xdr:ext cx="95250" cy="171450"/>
    <xdr:sp macro="" textlink="">
      <xdr:nvSpPr>
        <xdr:cNvPr id="3022" name="Text Box 18">
          <a:extLst>
            <a:ext uri="{FF2B5EF4-FFF2-40B4-BE49-F238E27FC236}">
              <a16:creationId xmlns:a16="http://schemas.microsoft.com/office/drawing/2014/main" id="{089FA3B8-B987-4797-A753-6A0330AA446F}"/>
            </a:ext>
          </a:extLst>
        </xdr:cNvPr>
        <xdr:cNvSpPr txBox="1">
          <a:spLocks noChangeArrowheads="1"/>
        </xdr:cNvSpPr>
      </xdr:nvSpPr>
      <xdr:spPr bwMode="auto">
        <a:xfrm>
          <a:off x="35358387" y="14430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3" name="Text Box 15">
          <a:extLst>
            <a:ext uri="{FF2B5EF4-FFF2-40B4-BE49-F238E27FC236}">
              <a16:creationId xmlns:a16="http://schemas.microsoft.com/office/drawing/2014/main" id="{A3A843C6-AC41-4C89-8479-343EE52E0E02}"/>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24" name="Text Box 15">
          <a:extLst>
            <a:ext uri="{FF2B5EF4-FFF2-40B4-BE49-F238E27FC236}">
              <a16:creationId xmlns:a16="http://schemas.microsoft.com/office/drawing/2014/main" id="{ADB54F21-AF88-488F-9AD5-E69C25A6D1A4}"/>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5" name="Text Box 15">
          <a:extLst>
            <a:ext uri="{FF2B5EF4-FFF2-40B4-BE49-F238E27FC236}">
              <a16:creationId xmlns:a16="http://schemas.microsoft.com/office/drawing/2014/main" id="{AD68CFCD-6EDA-4F27-B345-9952674D5305}"/>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26" name="Text Box 15">
          <a:extLst>
            <a:ext uri="{FF2B5EF4-FFF2-40B4-BE49-F238E27FC236}">
              <a16:creationId xmlns:a16="http://schemas.microsoft.com/office/drawing/2014/main" id="{9511B6F7-F9CC-4A09-8555-FE901873042B}"/>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7" name="Text Box 15">
          <a:extLst>
            <a:ext uri="{FF2B5EF4-FFF2-40B4-BE49-F238E27FC236}">
              <a16:creationId xmlns:a16="http://schemas.microsoft.com/office/drawing/2014/main" id="{62A764A0-E60B-4C5F-B265-02C99477874B}"/>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28" name="Text Box 15">
          <a:extLst>
            <a:ext uri="{FF2B5EF4-FFF2-40B4-BE49-F238E27FC236}">
              <a16:creationId xmlns:a16="http://schemas.microsoft.com/office/drawing/2014/main" id="{850E79E6-6437-4304-9F21-99273721C94F}"/>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9" name="Text Box 15">
          <a:extLst>
            <a:ext uri="{FF2B5EF4-FFF2-40B4-BE49-F238E27FC236}">
              <a16:creationId xmlns:a16="http://schemas.microsoft.com/office/drawing/2014/main" id="{01146359-9828-4FDC-8C2B-FF1AD44B7A01}"/>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0" name="Text Box 16">
          <a:extLst>
            <a:ext uri="{FF2B5EF4-FFF2-40B4-BE49-F238E27FC236}">
              <a16:creationId xmlns:a16="http://schemas.microsoft.com/office/drawing/2014/main" id="{8E8FE12E-3AAF-41C7-994B-62E2AEB9142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1" name="Text Box 17">
          <a:extLst>
            <a:ext uri="{FF2B5EF4-FFF2-40B4-BE49-F238E27FC236}">
              <a16:creationId xmlns:a16="http://schemas.microsoft.com/office/drawing/2014/main" id="{358D9A2F-04B6-492B-8CDD-E971CFE35F8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2" name="Text Box 18">
          <a:extLst>
            <a:ext uri="{FF2B5EF4-FFF2-40B4-BE49-F238E27FC236}">
              <a16:creationId xmlns:a16="http://schemas.microsoft.com/office/drawing/2014/main" id="{16316739-71B4-4DAE-BEC6-ABE4581A182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3" name="Text Box 19">
          <a:extLst>
            <a:ext uri="{FF2B5EF4-FFF2-40B4-BE49-F238E27FC236}">
              <a16:creationId xmlns:a16="http://schemas.microsoft.com/office/drawing/2014/main" id="{1652CCEF-9E19-43B2-8EA2-22F30AD344E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34" name="Text Box 15">
          <a:extLst>
            <a:ext uri="{FF2B5EF4-FFF2-40B4-BE49-F238E27FC236}">
              <a16:creationId xmlns:a16="http://schemas.microsoft.com/office/drawing/2014/main" id="{BDF8D123-248E-4F34-8F07-AAF89D89031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5" name="Text Box 16">
          <a:extLst>
            <a:ext uri="{FF2B5EF4-FFF2-40B4-BE49-F238E27FC236}">
              <a16:creationId xmlns:a16="http://schemas.microsoft.com/office/drawing/2014/main" id="{C7F8426E-DE86-4206-8677-9EF35BA7F09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6" name="Text Box 17">
          <a:extLst>
            <a:ext uri="{FF2B5EF4-FFF2-40B4-BE49-F238E27FC236}">
              <a16:creationId xmlns:a16="http://schemas.microsoft.com/office/drawing/2014/main" id="{9839656C-0C79-4187-92AD-C21F42DA211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37" name="Text Box 18">
          <a:extLst>
            <a:ext uri="{FF2B5EF4-FFF2-40B4-BE49-F238E27FC236}">
              <a16:creationId xmlns:a16="http://schemas.microsoft.com/office/drawing/2014/main" id="{5159220C-C481-40DA-94BF-3F897123936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38" name="Text Box 15">
          <a:extLst>
            <a:ext uri="{FF2B5EF4-FFF2-40B4-BE49-F238E27FC236}">
              <a16:creationId xmlns:a16="http://schemas.microsoft.com/office/drawing/2014/main" id="{BDDEDB95-BD2B-48B0-AD78-199C58123BC8}"/>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39" name="Text Box 16">
          <a:extLst>
            <a:ext uri="{FF2B5EF4-FFF2-40B4-BE49-F238E27FC236}">
              <a16:creationId xmlns:a16="http://schemas.microsoft.com/office/drawing/2014/main" id="{DA696DB3-BBF4-49FC-9097-FE2D2A5EB272}"/>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0" name="Text Box 17">
          <a:extLst>
            <a:ext uri="{FF2B5EF4-FFF2-40B4-BE49-F238E27FC236}">
              <a16:creationId xmlns:a16="http://schemas.microsoft.com/office/drawing/2014/main" id="{36025EDF-AF1C-4AE5-8F64-C49E2715DD9C}"/>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1" name="Text Box 18">
          <a:extLst>
            <a:ext uri="{FF2B5EF4-FFF2-40B4-BE49-F238E27FC236}">
              <a16:creationId xmlns:a16="http://schemas.microsoft.com/office/drawing/2014/main" id="{0C1134CC-3CA8-4958-B5EE-B5F8110E532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2" name="Text Box 19">
          <a:extLst>
            <a:ext uri="{FF2B5EF4-FFF2-40B4-BE49-F238E27FC236}">
              <a16:creationId xmlns:a16="http://schemas.microsoft.com/office/drawing/2014/main" id="{C8E9D921-CE96-446A-96CF-654482FB2BAC}"/>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3" name="Text Box 16">
          <a:extLst>
            <a:ext uri="{FF2B5EF4-FFF2-40B4-BE49-F238E27FC236}">
              <a16:creationId xmlns:a16="http://schemas.microsoft.com/office/drawing/2014/main" id="{2026177E-EA86-48FF-B07D-AAF1E865796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44" name="Text Box 15">
          <a:extLst>
            <a:ext uri="{FF2B5EF4-FFF2-40B4-BE49-F238E27FC236}">
              <a16:creationId xmlns:a16="http://schemas.microsoft.com/office/drawing/2014/main" id="{5EC64A5C-07FF-4D30-923A-99CB74B625E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5" name="Text Box 16">
          <a:extLst>
            <a:ext uri="{FF2B5EF4-FFF2-40B4-BE49-F238E27FC236}">
              <a16:creationId xmlns:a16="http://schemas.microsoft.com/office/drawing/2014/main" id="{190DD227-4307-472F-AFC6-27D0252FF3A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6" name="Text Box 17">
          <a:extLst>
            <a:ext uri="{FF2B5EF4-FFF2-40B4-BE49-F238E27FC236}">
              <a16:creationId xmlns:a16="http://schemas.microsoft.com/office/drawing/2014/main" id="{A5DF6F4B-CB10-4BBE-92F0-62442186145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7" name="Text Box 18">
          <a:extLst>
            <a:ext uri="{FF2B5EF4-FFF2-40B4-BE49-F238E27FC236}">
              <a16:creationId xmlns:a16="http://schemas.microsoft.com/office/drawing/2014/main" id="{025C6BDA-5D17-4CD2-AD4F-FE42CF9FB32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8" name="Text Box 19">
          <a:extLst>
            <a:ext uri="{FF2B5EF4-FFF2-40B4-BE49-F238E27FC236}">
              <a16:creationId xmlns:a16="http://schemas.microsoft.com/office/drawing/2014/main" id="{BF7ED7FB-405E-4283-A7A1-1E8C8BDEAC4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9" name="Text Box 16">
          <a:extLst>
            <a:ext uri="{FF2B5EF4-FFF2-40B4-BE49-F238E27FC236}">
              <a16:creationId xmlns:a16="http://schemas.microsoft.com/office/drawing/2014/main" id="{256C35CD-D8AC-45E0-91F9-FDFBA48B0F4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0" name="Text Box 17">
          <a:extLst>
            <a:ext uri="{FF2B5EF4-FFF2-40B4-BE49-F238E27FC236}">
              <a16:creationId xmlns:a16="http://schemas.microsoft.com/office/drawing/2014/main" id="{C1A332C2-4A80-4CC1-9CE1-F2D2D0C8EE8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51" name="Text Box 18">
          <a:extLst>
            <a:ext uri="{FF2B5EF4-FFF2-40B4-BE49-F238E27FC236}">
              <a16:creationId xmlns:a16="http://schemas.microsoft.com/office/drawing/2014/main" id="{38A85E8F-7BA7-4B9A-BBB2-DD8774FFDDE4}"/>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052" name="Text Box 15">
          <a:extLst>
            <a:ext uri="{FF2B5EF4-FFF2-40B4-BE49-F238E27FC236}">
              <a16:creationId xmlns:a16="http://schemas.microsoft.com/office/drawing/2014/main" id="{AE10A328-ABF1-448B-9471-EF7B961D157F}"/>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53" name="Text Box 15">
          <a:extLst>
            <a:ext uri="{FF2B5EF4-FFF2-40B4-BE49-F238E27FC236}">
              <a16:creationId xmlns:a16="http://schemas.microsoft.com/office/drawing/2014/main" id="{B349DA36-61EC-4EE0-A81C-FF1153DEB20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54" name="Text Box 15">
          <a:extLst>
            <a:ext uri="{FF2B5EF4-FFF2-40B4-BE49-F238E27FC236}">
              <a16:creationId xmlns:a16="http://schemas.microsoft.com/office/drawing/2014/main" id="{8CED6954-5CD9-456C-8B38-1ABD1707E1D0}"/>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055" name="Text Box 15">
          <a:extLst>
            <a:ext uri="{FF2B5EF4-FFF2-40B4-BE49-F238E27FC236}">
              <a16:creationId xmlns:a16="http://schemas.microsoft.com/office/drawing/2014/main" id="{1B118513-148B-4AD7-A235-5FE76987C20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6" name="Text Box 16">
          <a:extLst>
            <a:ext uri="{FF2B5EF4-FFF2-40B4-BE49-F238E27FC236}">
              <a16:creationId xmlns:a16="http://schemas.microsoft.com/office/drawing/2014/main" id="{F27272C0-49E1-48A0-B3E8-CBC608B77D5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7" name="Text Box 17">
          <a:extLst>
            <a:ext uri="{FF2B5EF4-FFF2-40B4-BE49-F238E27FC236}">
              <a16:creationId xmlns:a16="http://schemas.microsoft.com/office/drawing/2014/main" id="{0711E3E9-5B66-4D39-ABC8-B9312CE6EEE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8" name="Text Box 18">
          <a:extLst>
            <a:ext uri="{FF2B5EF4-FFF2-40B4-BE49-F238E27FC236}">
              <a16:creationId xmlns:a16="http://schemas.microsoft.com/office/drawing/2014/main" id="{368BC6ED-69A2-49F0-BD7C-9BE28E7D0A5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9" name="Text Box 19">
          <a:extLst>
            <a:ext uri="{FF2B5EF4-FFF2-40B4-BE49-F238E27FC236}">
              <a16:creationId xmlns:a16="http://schemas.microsoft.com/office/drawing/2014/main" id="{2069017F-83A8-4297-9B78-D10E9B37FBD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0" name="Text Box 16">
          <a:extLst>
            <a:ext uri="{FF2B5EF4-FFF2-40B4-BE49-F238E27FC236}">
              <a16:creationId xmlns:a16="http://schemas.microsoft.com/office/drawing/2014/main" id="{216C4F04-FFE5-4B5B-8795-2FF6576E4CE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1" name="Text Box 17">
          <a:extLst>
            <a:ext uri="{FF2B5EF4-FFF2-40B4-BE49-F238E27FC236}">
              <a16:creationId xmlns:a16="http://schemas.microsoft.com/office/drawing/2014/main" id="{1D713D63-D677-41FC-81A3-6BCB86ACBEB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62" name="Text Box 18">
          <a:extLst>
            <a:ext uri="{FF2B5EF4-FFF2-40B4-BE49-F238E27FC236}">
              <a16:creationId xmlns:a16="http://schemas.microsoft.com/office/drawing/2014/main" id="{1CACDEA8-8EFC-43BB-BB9B-8AAEB148EB2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3" name="Text Box 15">
          <a:extLst>
            <a:ext uri="{FF2B5EF4-FFF2-40B4-BE49-F238E27FC236}">
              <a16:creationId xmlns:a16="http://schemas.microsoft.com/office/drawing/2014/main" id="{BE9044FB-172E-404A-B993-6E78664BC96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64" name="Text Box 15">
          <a:extLst>
            <a:ext uri="{FF2B5EF4-FFF2-40B4-BE49-F238E27FC236}">
              <a16:creationId xmlns:a16="http://schemas.microsoft.com/office/drawing/2014/main" id="{868E9916-3270-445F-9805-6842D37905B9}"/>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5" name="Text Box 15">
          <a:extLst>
            <a:ext uri="{FF2B5EF4-FFF2-40B4-BE49-F238E27FC236}">
              <a16:creationId xmlns:a16="http://schemas.microsoft.com/office/drawing/2014/main" id="{DFD195E9-AA69-4D60-A3BB-E98516328C0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6" name="Text Box 15">
          <a:extLst>
            <a:ext uri="{FF2B5EF4-FFF2-40B4-BE49-F238E27FC236}">
              <a16:creationId xmlns:a16="http://schemas.microsoft.com/office/drawing/2014/main" id="{F94407D6-0557-4D61-8A25-85E63D392C8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7" name="Text Box 15">
          <a:extLst>
            <a:ext uri="{FF2B5EF4-FFF2-40B4-BE49-F238E27FC236}">
              <a16:creationId xmlns:a16="http://schemas.microsoft.com/office/drawing/2014/main" id="{84E6E007-CFF8-45DA-BE02-9113DBD73E2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8" name="Text Box 16">
          <a:extLst>
            <a:ext uri="{FF2B5EF4-FFF2-40B4-BE49-F238E27FC236}">
              <a16:creationId xmlns:a16="http://schemas.microsoft.com/office/drawing/2014/main" id="{8BF62138-82A0-4401-97AE-57C7BC16B43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9" name="Text Box 17">
          <a:extLst>
            <a:ext uri="{FF2B5EF4-FFF2-40B4-BE49-F238E27FC236}">
              <a16:creationId xmlns:a16="http://schemas.microsoft.com/office/drawing/2014/main" id="{5E906132-D9A6-4B82-A605-85B8BBF149C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0" name="Text Box 18">
          <a:extLst>
            <a:ext uri="{FF2B5EF4-FFF2-40B4-BE49-F238E27FC236}">
              <a16:creationId xmlns:a16="http://schemas.microsoft.com/office/drawing/2014/main" id="{7A328556-5ED8-47FA-A2D2-D75E19DC3DA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1" name="Text Box 19">
          <a:extLst>
            <a:ext uri="{FF2B5EF4-FFF2-40B4-BE49-F238E27FC236}">
              <a16:creationId xmlns:a16="http://schemas.microsoft.com/office/drawing/2014/main" id="{7244D5BA-5A1D-472C-ACA6-05E1744291D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2" name="Text Box 16">
          <a:extLst>
            <a:ext uri="{FF2B5EF4-FFF2-40B4-BE49-F238E27FC236}">
              <a16:creationId xmlns:a16="http://schemas.microsoft.com/office/drawing/2014/main" id="{DAD5A1E7-154B-466B-B698-EF2738E0AE3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3" name="Text Box 17">
          <a:extLst>
            <a:ext uri="{FF2B5EF4-FFF2-40B4-BE49-F238E27FC236}">
              <a16:creationId xmlns:a16="http://schemas.microsoft.com/office/drawing/2014/main" id="{9AEC0832-27BB-45FE-A444-1D0798F95FC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74" name="Text Box 18">
          <a:extLst>
            <a:ext uri="{FF2B5EF4-FFF2-40B4-BE49-F238E27FC236}">
              <a16:creationId xmlns:a16="http://schemas.microsoft.com/office/drawing/2014/main" id="{17FC86B6-EC10-43E6-946E-95F0BE689C68}"/>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75" name="Text Box 15">
          <a:extLst>
            <a:ext uri="{FF2B5EF4-FFF2-40B4-BE49-F238E27FC236}">
              <a16:creationId xmlns:a16="http://schemas.microsoft.com/office/drawing/2014/main" id="{006024CE-3B3F-4E81-8DFE-DAB105B030A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76" name="Text Box 15">
          <a:extLst>
            <a:ext uri="{FF2B5EF4-FFF2-40B4-BE49-F238E27FC236}">
              <a16:creationId xmlns:a16="http://schemas.microsoft.com/office/drawing/2014/main" id="{E07D78D3-B2C4-42FC-9D62-A3A89A38ECA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77" name="Text Box 15">
          <a:extLst>
            <a:ext uri="{FF2B5EF4-FFF2-40B4-BE49-F238E27FC236}">
              <a16:creationId xmlns:a16="http://schemas.microsoft.com/office/drawing/2014/main" id="{4C4A7DF2-49B6-4463-853A-559C6C411C2A}"/>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78" name="Text Box 15">
          <a:extLst>
            <a:ext uri="{FF2B5EF4-FFF2-40B4-BE49-F238E27FC236}">
              <a16:creationId xmlns:a16="http://schemas.microsoft.com/office/drawing/2014/main" id="{992F39BD-3CA0-4A9D-9FFB-79A51D10294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9" name="Text Box 16">
          <a:extLst>
            <a:ext uri="{FF2B5EF4-FFF2-40B4-BE49-F238E27FC236}">
              <a16:creationId xmlns:a16="http://schemas.microsoft.com/office/drawing/2014/main" id="{1EED7CF2-1624-4EB2-BDCC-7351A6D1EBE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0" name="Text Box 17">
          <a:extLst>
            <a:ext uri="{FF2B5EF4-FFF2-40B4-BE49-F238E27FC236}">
              <a16:creationId xmlns:a16="http://schemas.microsoft.com/office/drawing/2014/main" id="{F55AB7A0-344A-4A32-A0D6-2721089EA77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1" name="Text Box 18">
          <a:extLst>
            <a:ext uri="{FF2B5EF4-FFF2-40B4-BE49-F238E27FC236}">
              <a16:creationId xmlns:a16="http://schemas.microsoft.com/office/drawing/2014/main" id="{456E026C-A121-4470-839B-D123137F5DD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2" name="Text Box 19">
          <a:extLst>
            <a:ext uri="{FF2B5EF4-FFF2-40B4-BE49-F238E27FC236}">
              <a16:creationId xmlns:a16="http://schemas.microsoft.com/office/drawing/2014/main" id="{36DD0515-72B0-4BAB-9FBD-79C7EBC8F54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3" name="Text Box 16">
          <a:extLst>
            <a:ext uri="{FF2B5EF4-FFF2-40B4-BE49-F238E27FC236}">
              <a16:creationId xmlns:a16="http://schemas.microsoft.com/office/drawing/2014/main" id="{B8C31904-A2C4-41AD-8E32-B8D98CF442E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4" name="Text Box 17">
          <a:extLst>
            <a:ext uri="{FF2B5EF4-FFF2-40B4-BE49-F238E27FC236}">
              <a16:creationId xmlns:a16="http://schemas.microsoft.com/office/drawing/2014/main" id="{A5911E7B-A66B-4B7A-ACAC-E11B1C06A37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85" name="Text Box 18">
          <a:extLst>
            <a:ext uri="{FF2B5EF4-FFF2-40B4-BE49-F238E27FC236}">
              <a16:creationId xmlns:a16="http://schemas.microsoft.com/office/drawing/2014/main" id="{2EFC81B8-2A9F-4D59-9826-0B51BFD75054}"/>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86" name="Text Box 15">
          <a:extLst>
            <a:ext uri="{FF2B5EF4-FFF2-40B4-BE49-F238E27FC236}">
              <a16:creationId xmlns:a16="http://schemas.microsoft.com/office/drawing/2014/main" id="{0566114D-CEFD-4D4F-A728-60DFA187E41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87" name="Text Box 15">
          <a:extLst>
            <a:ext uri="{FF2B5EF4-FFF2-40B4-BE49-F238E27FC236}">
              <a16:creationId xmlns:a16="http://schemas.microsoft.com/office/drawing/2014/main" id="{9D1BB42F-98F0-4D95-9638-24000FF6517E}"/>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88" name="Text Box 15">
          <a:extLst>
            <a:ext uri="{FF2B5EF4-FFF2-40B4-BE49-F238E27FC236}">
              <a16:creationId xmlns:a16="http://schemas.microsoft.com/office/drawing/2014/main" id="{B5019A0A-F769-43C3-AD18-BC206BC2105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89" name="Text Box 15">
          <a:extLst>
            <a:ext uri="{FF2B5EF4-FFF2-40B4-BE49-F238E27FC236}">
              <a16:creationId xmlns:a16="http://schemas.microsoft.com/office/drawing/2014/main" id="{DF61FFF2-D33F-4625-8D15-C941DA27EA5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90" name="Text Box 15">
          <a:extLst>
            <a:ext uri="{FF2B5EF4-FFF2-40B4-BE49-F238E27FC236}">
              <a16:creationId xmlns:a16="http://schemas.microsoft.com/office/drawing/2014/main" id="{CADCF15C-23CB-4356-84A5-68E45182F1A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1" name="Text Box 16">
          <a:extLst>
            <a:ext uri="{FF2B5EF4-FFF2-40B4-BE49-F238E27FC236}">
              <a16:creationId xmlns:a16="http://schemas.microsoft.com/office/drawing/2014/main" id="{0F252FB9-9E36-4422-A8C6-578CBE43E44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2" name="Text Box 17">
          <a:extLst>
            <a:ext uri="{FF2B5EF4-FFF2-40B4-BE49-F238E27FC236}">
              <a16:creationId xmlns:a16="http://schemas.microsoft.com/office/drawing/2014/main" id="{3391C50C-4943-4AA4-B210-168DB6F55FD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3" name="Text Box 18">
          <a:extLst>
            <a:ext uri="{FF2B5EF4-FFF2-40B4-BE49-F238E27FC236}">
              <a16:creationId xmlns:a16="http://schemas.microsoft.com/office/drawing/2014/main" id="{B4D51F2F-055B-4EB5-A8FA-71B23DB4874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4" name="Text Box 19">
          <a:extLst>
            <a:ext uri="{FF2B5EF4-FFF2-40B4-BE49-F238E27FC236}">
              <a16:creationId xmlns:a16="http://schemas.microsoft.com/office/drawing/2014/main" id="{A3EB6540-6E4F-419B-8CA1-280B9AA691F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5" name="Text Box 16">
          <a:extLst>
            <a:ext uri="{FF2B5EF4-FFF2-40B4-BE49-F238E27FC236}">
              <a16:creationId xmlns:a16="http://schemas.microsoft.com/office/drawing/2014/main" id="{4E6B6AEE-33D8-46AB-930D-07E625A2846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6" name="Text Box 17">
          <a:extLst>
            <a:ext uri="{FF2B5EF4-FFF2-40B4-BE49-F238E27FC236}">
              <a16:creationId xmlns:a16="http://schemas.microsoft.com/office/drawing/2014/main" id="{CB74DE5B-193D-42C5-9558-A5A147A73E7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97" name="Text Box 18">
          <a:extLst>
            <a:ext uri="{FF2B5EF4-FFF2-40B4-BE49-F238E27FC236}">
              <a16:creationId xmlns:a16="http://schemas.microsoft.com/office/drawing/2014/main" id="{EAD2AF4C-A4F0-4D11-938C-26F3606A76EA}"/>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98" name="Text Box 15">
          <a:extLst>
            <a:ext uri="{FF2B5EF4-FFF2-40B4-BE49-F238E27FC236}">
              <a16:creationId xmlns:a16="http://schemas.microsoft.com/office/drawing/2014/main" id="{7C4D43BB-E56A-4AA2-82F3-4F9BD8777A4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99" name="Text Box 15">
          <a:extLst>
            <a:ext uri="{FF2B5EF4-FFF2-40B4-BE49-F238E27FC236}">
              <a16:creationId xmlns:a16="http://schemas.microsoft.com/office/drawing/2014/main" id="{8F21C4E8-5356-4ED6-AC65-D0F870DF6B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00" name="Text Box 15">
          <a:extLst>
            <a:ext uri="{FF2B5EF4-FFF2-40B4-BE49-F238E27FC236}">
              <a16:creationId xmlns:a16="http://schemas.microsoft.com/office/drawing/2014/main" id="{B48FAB4A-9561-46C9-83CE-D2E88099D416}"/>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01" name="Text Box 15">
          <a:extLst>
            <a:ext uri="{FF2B5EF4-FFF2-40B4-BE49-F238E27FC236}">
              <a16:creationId xmlns:a16="http://schemas.microsoft.com/office/drawing/2014/main" id="{614E0DC7-F64B-44C5-A5B5-9767761E4C2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2" name="Text Box 16">
          <a:extLst>
            <a:ext uri="{FF2B5EF4-FFF2-40B4-BE49-F238E27FC236}">
              <a16:creationId xmlns:a16="http://schemas.microsoft.com/office/drawing/2014/main" id="{2F7C7269-0598-493D-9B9C-B0A91DD9353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3" name="Text Box 17">
          <a:extLst>
            <a:ext uri="{FF2B5EF4-FFF2-40B4-BE49-F238E27FC236}">
              <a16:creationId xmlns:a16="http://schemas.microsoft.com/office/drawing/2014/main" id="{0C7C286C-FD77-48C5-BDD1-BE691620770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4" name="Text Box 18">
          <a:extLst>
            <a:ext uri="{FF2B5EF4-FFF2-40B4-BE49-F238E27FC236}">
              <a16:creationId xmlns:a16="http://schemas.microsoft.com/office/drawing/2014/main" id="{1CD1E5C2-4C40-41A6-A939-399EC60B5C5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5" name="Text Box 19">
          <a:extLst>
            <a:ext uri="{FF2B5EF4-FFF2-40B4-BE49-F238E27FC236}">
              <a16:creationId xmlns:a16="http://schemas.microsoft.com/office/drawing/2014/main" id="{27A72306-F6B2-40E3-B781-706C879334D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6" name="Text Box 16">
          <a:extLst>
            <a:ext uri="{FF2B5EF4-FFF2-40B4-BE49-F238E27FC236}">
              <a16:creationId xmlns:a16="http://schemas.microsoft.com/office/drawing/2014/main" id="{43DE745C-C1E7-4368-B081-12711561A63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7" name="Text Box 17">
          <a:extLst>
            <a:ext uri="{FF2B5EF4-FFF2-40B4-BE49-F238E27FC236}">
              <a16:creationId xmlns:a16="http://schemas.microsoft.com/office/drawing/2014/main" id="{52CDF3FA-6148-47B8-B9DA-02FE0DBD7F9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108" name="Text Box 18">
          <a:extLst>
            <a:ext uri="{FF2B5EF4-FFF2-40B4-BE49-F238E27FC236}">
              <a16:creationId xmlns:a16="http://schemas.microsoft.com/office/drawing/2014/main" id="{FAF3F911-081B-4EE0-8B85-CEB9AB3491FB}"/>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09" name="Text Box 15">
          <a:extLst>
            <a:ext uri="{FF2B5EF4-FFF2-40B4-BE49-F238E27FC236}">
              <a16:creationId xmlns:a16="http://schemas.microsoft.com/office/drawing/2014/main" id="{C3B05CA7-F437-4BEA-8B76-B7874DB590D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10" name="Text Box 15">
          <a:extLst>
            <a:ext uri="{FF2B5EF4-FFF2-40B4-BE49-F238E27FC236}">
              <a16:creationId xmlns:a16="http://schemas.microsoft.com/office/drawing/2014/main" id="{CD5EB870-72DA-4416-81DA-83630F4CCA64}"/>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11" name="Text Box 15">
          <a:extLst>
            <a:ext uri="{FF2B5EF4-FFF2-40B4-BE49-F238E27FC236}">
              <a16:creationId xmlns:a16="http://schemas.microsoft.com/office/drawing/2014/main" id="{6D03C1EC-6563-4874-95CC-33F10A6C4BF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12" name="Text Box 15">
          <a:extLst>
            <a:ext uri="{FF2B5EF4-FFF2-40B4-BE49-F238E27FC236}">
              <a16:creationId xmlns:a16="http://schemas.microsoft.com/office/drawing/2014/main" id="{5BD0554F-7A81-43C7-88B8-E3F68C8E680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13" name="Text Box 15">
          <a:extLst>
            <a:ext uri="{FF2B5EF4-FFF2-40B4-BE49-F238E27FC236}">
              <a16:creationId xmlns:a16="http://schemas.microsoft.com/office/drawing/2014/main" id="{F8CF6AFD-9590-4673-810B-4A115F7531A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4" name="Text Box 16">
          <a:extLst>
            <a:ext uri="{FF2B5EF4-FFF2-40B4-BE49-F238E27FC236}">
              <a16:creationId xmlns:a16="http://schemas.microsoft.com/office/drawing/2014/main" id="{4BC0D730-ACA7-4E89-B615-6F535940177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5" name="Text Box 17">
          <a:extLst>
            <a:ext uri="{FF2B5EF4-FFF2-40B4-BE49-F238E27FC236}">
              <a16:creationId xmlns:a16="http://schemas.microsoft.com/office/drawing/2014/main" id="{2362CFE7-EBE0-4B30-ACC6-B81C060ED8F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6" name="Text Box 18">
          <a:extLst>
            <a:ext uri="{FF2B5EF4-FFF2-40B4-BE49-F238E27FC236}">
              <a16:creationId xmlns:a16="http://schemas.microsoft.com/office/drawing/2014/main" id="{E74F6844-EBA1-4B8B-BF80-CBA2EE638D1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7" name="Text Box 19">
          <a:extLst>
            <a:ext uri="{FF2B5EF4-FFF2-40B4-BE49-F238E27FC236}">
              <a16:creationId xmlns:a16="http://schemas.microsoft.com/office/drawing/2014/main" id="{3D66D75B-CADF-4ECC-A77C-0C62BF0BAE4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8" name="Text Box 16">
          <a:extLst>
            <a:ext uri="{FF2B5EF4-FFF2-40B4-BE49-F238E27FC236}">
              <a16:creationId xmlns:a16="http://schemas.microsoft.com/office/drawing/2014/main" id="{ED29A1C1-EC9E-4310-A29C-9DB187732EB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9" name="Text Box 17">
          <a:extLst>
            <a:ext uri="{FF2B5EF4-FFF2-40B4-BE49-F238E27FC236}">
              <a16:creationId xmlns:a16="http://schemas.microsoft.com/office/drawing/2014/main" id="{E7CF44F1-F7BF-44CF-B6A2-21A089C4957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120" name="Text Box 18">
          <a:extLst>
            <a:ext uri="{FF2B5EF4-FFF2-40B4-BE49-F238E27FC236}">
              <a16:creationId xmlns:a16="http://schemas.microsoft.com/office/drawing/2014/main" id="{269052B4-8356-4F63-B206-46813632DA4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21" name="Text Box 15">
          <a:extLst>
            <a:ext uri="{FF2B5EF4-FFF2-40B4-BE49-F238E27FC236}">
              <a16:creationId xmlns:a16="http://schemas.microsoft.com/office/drawing/2014/main" id="{A885D755-1325-4A1E-AB46-E810331C74C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22" name="Text Box 15">
          <a:extLst>
            <a:ext uri="{FF2B5EF4-FFF2-40B4-BE49-F238E27FC236}">
              <a16:creationId xmlns:a16="http://schemas.microsoft.com/office/drawing/2014/main" id="{C6FE7D39-506A-467C-918F-DF90ECACC1C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23" name="Text Box 15">
          <a:extLst>
            <a:ext uri="{FF2B5EF4-FFF2-40B4-BE49-F238E27FC236}">
              <a16:creationId xmlns:a16="http://schemas.microsoft.com/office/drawing/2014/main" id="{FB061CFE-2EE4-499E-B2FF-B68A3C0B8578}"/>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24" name="Text Box 15">
          <a:extLst>
            <a:ext uri="{FF2B5EF4-FFF2-40B4-BE49-F238E27FC236}">
              <a16:creationId xmlns:a16="http://schemas.microsoft.com/office/drawing/2014/main" id="{5F2DBCD5-28AD-46EA-8F7C-BDE1AAB3457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5" name="Text Box 16">
          <a:extLst>
            <a:ext uri="{FF2B5EF4-FFF2-40B4-BE49-F238E27FC236}">
              <a16:creationId xmlns:a16="http://schemas.microsoft.com/office/drawing/2014/main" id="{E8FE5456-3A38-4394-A4A3-FFE8F747F08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6" name="Text Box 17">
          <a:extLst>
            <a:ext uri="{FF2B5EF4-FFF2-40B4-BE49-F238E27FC236}">
              <a16:creationId xmlns:a16="http://schemas.microsoft.com/office/drawing/2014/main" id="{BAD4F6CB-B743-42F0-9B5D-6B328587E6E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7" name="Text Box 18">
          <a:extLst>
            <a:ext uri="{FF2B5EF4-FFF2-40B4-BE49-F238E27FC236}">
              <a16:creationId xmlns:a16="http://schemas.microsoft.com/office/drawing/2014/main" id="{68D438D8-A650-4DFD-AA13-1C46152AE80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8" name="Text Box 19">
          <a:extLst>
            <a:ext uri="{FF2B5EF4-FFF2-40B4-BE49-F238E27FC236}">
              <a16:creationId xmlns:a16="http://schemas.microsoft.com/office/drawing/2014/main" id="{6139DC72-252B-4CC9-B6E3-A79C0A6B21B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9" name="Text Box 16">
          <a:extLst>
            <a:ext uri="{FF2B5EF4-FFF2-40B4-BE49-F238E27FC236}">
              <a16:creationId xmlns:a16="http://schemas.microsoft.com/office/drawing/2014/main" id="{72C90F96-B36E-493D-A9D7-284DF75E2E7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30" name="Text Box 17">
          <a:extLst>
            <a:ext uri="{FF2B5EF4-FFF2-40B4-BE49-F238E27FC236}">
              <a16:creationId xmlns:a16="http://schemas.microsoft.com/office/drawing/2014/main" id="{645DF551-E8CD-456A-952C-8451E8F47AC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131" name="Text Box 18">
          <a:extLst>
            <a:ext uri="{FF2B5EF4-FFF2-40B4-BE49-F238E27FC236}">
              <a16:creationId xmlns:a16="http://schemas.microsoft.com/office/drawing/2014/main" id="{5EFA5E3E-DD28-4F73-B057-A3BA17C781F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32" name="Text Box 15">
          <a:extLst>
            <a:ext uri="{FF2B5EF4-FFF2-40B4-BE49-F238E27FC236}">
              <a16:creationId xmlns:a16="http://schemas.microsoft.com/office/drawing/2014/main" id="{9469A686-3B3A-46CC-B39C-BF9AC0FB05A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33" name="Text Box 15">
          <a:extLst>
            <a:ext uri="{FF2B5EF4-FFF2-40B4-BE49-F238E27FC236}">
              <a16:creationId xmlns:a16="http://schemas.microsoft.com/office/drawing/2014/main" id="{95B30D70-2CEE-492D-A442-2794274DCFE4}"/>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34" name="Text Box 15">
          <a:extLst>
            <a:ext uri="{FF2B5EF4-FFF2-40B4-BE49-F238E27FC236}">
              <a16:creationId xmlns:a16="http://schemas.microsoft.com/office/drawing/2014/main" id="{6CF1FA99-66C9-4AE8-85BC-48B73382928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35" name="Text Box 15">
          <a:extLst>
            <a:ext uri="{FF2B5EF4-FFF2-40B4-BE49-F238E27FC236}">
              <a16:creationId xmlns:a16="http://schemas.microsoft.com/office/drawing/2014/main" id="{90B6DE3D-CCC1-469E-B0D6-72C46066C07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6" name="Text Box 15">
          <a:extLst>
            <a:ext uri="{FF2B5EF4-FFF2-40B4-BE49-F238E27FC236}">
              <a16:creationId xmlns:a16="http://schemas.microsoft.com/office/drawing/2014/main" id="{9AB17E88-0ECB-4739-B7BE-47FFD03589C8}"/>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7" name="Text Box 15">
          <a:extLst>
            <a:ext uri="{FF2B5EF4-FFF2-40B4-BE49-F238E27FC236}">
              <a16:creationId xmlns:a16="http://schemas.microsoft.com/office/drawing/2014/main" id="{3B847F02-B233-4FD4-BD54-BF65F49016CB}"/>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8" name="Text Box 15">
          <a:extLst>
            <a:ext uri="{FF2B5EF4-FFF2-40B4-BE49-F238E27FC236}">
              <a16:creationId xmlns:a16="http://schemas.microsoft.com/office/drawing/2014/main" id="{DA3B487D-12EF-4AE9-8A65-DC8FCA41A32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9" name="Text Box 15">
          <a:extLst>
            <a:ext uri="{FF2B5EF4-FFF2-40B4-BE49-F238E27FC236}">
              <a16:creationId xmlns:a16="http://schemas.microsoft.com/office/drawing/2014/main" id="{692CDF07-CF22-49D1-9E38-42A2A7CC3CB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40" name="Text Box 15">
          <a:extLst>
            <a:ext uri="{FF2B5EF4-FFF2-40B4-BE49-F238E27FC236}">
              <a16:creationId xmlns:a16="http://schemas.microsoft.com/office/drawing/2014/main" id="{7D546163-1280-4500-BAB2-B6F2AA38376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41" name="Text Box 15">
          <a:extLst>
            <a:ext uri="{FF2B5EF4-FFF2-40B4-BE49-F238E27FC236}">
              <a16:creationId xmlns:a16="http://schemas.microsoft.com/office/drawing/2014/main" id="{6195CB7F-32A9-4553-953E-FA91D387268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2" name="Text Box 15">
          <a:extLst>
            <a:ext uri="{FF2B5EF4-FFF2-40B4-BE49-F238E27FC236}">
              <a16:creationId xmlns:a16="http://schemas.microsoft.com/office/drawing/2014/main" id="{D21CC895-F578-4CB6-9B36-1A9C964B933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3" name="Text Box 15">
          <a:extLst>
            <a:ext uri="{FF2B5EF4-FFF2-40B4-BE49-F238E27FC236}">
              <a16:creationId xmlns:a16="http://schemas.microsoft.com/office/drawing/2014/main" id="{4F52F92F-5D89-4C15-95A5-C3F9DDF574F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4" name="Text Box 15">
          <a:extLst>
            <a:ext uri="{FF2B5EF4-FFF2-40B4-BE49-F238E27FC236}">
              <a16:creationId xmlns:a16="http://schemas.microsoft.com/office/drawing/2014/main" id="{C28B580D-A7A4-4968-A7C2-45F8AB8619FE}"/>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5" name="Text Box 15">
          <a:extLst>
            <a:ext uri="{FF2B5EF4-FFF2-40B4-BE49-F238E27FC236}">
              <a16:creationId xmlns:a16="http://schemas.microsoft.com/office/drawing/2014/main" id="{B64A1078-626D-459E-A448-2E3325C27AE4}"/>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6" name="Text Box 15">
          <a:extLst>
            <a:ext uri="{FF2B5EF4-FFF2-40B4-BE49-F238E27FC236}">
              <a16:creationId xmlns:a16="http://schemas.microsoft.com/office/drawing/2014/main" id="{D28B6987-1BEC-4BB9-9784-EB4B0AD89EF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7" name="Text Box 15">
          <a:extLst>
            <a:ext uri="{FF2B5EF4-FFF2-40B4-BE49-F238E27FC236}">
              <a16:creationId xmlns:a16="http://schemas.microsoft.com/office/drawing/2014/main" id="{42A45797-A501-41FA-A451-3749DBDC859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8" name="Text Box 15">
          <a:extLst>
            <a:ext uri="{FF2B5EF4-FFF2-40B4-BE49-F238E27FC236}">
              <a16:creationId xmlns:a16="http://schemas.microsoft.com/office/drawing/2014/main" id="{19D10766-1A75-4DB2-A2F9-05A3C0D85DE7}"/>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49" name="Text Box 15">
          <a:extLst>
            <a:ext uri="{FF2B5EF4-FFF2-40B4-BE49-F238E27FC236}">
              <a16:creationId xmlns:a16="http://schemas.microsoft.com/office/drawing/2014/main" id="{3AE7F375-9453-4C08-849D-AFC3BEEB849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0" name="Text Box 15">
          <a:extLst>
            <a:ext uri="{FF2B5EF4-FFF2-40B4-BE49-F238E27FC236}">
              <a16:creationId xmlns:a16="http://schemas.microsoft.com/office/drawing/2014/main" id="{542B0E3F-73F7-461F-9F73-A5F61BF4300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1" name="Text Box 15">
          <a:extLst>
            <a:ext uri="{FF2B5EF4-FFF2-40B4-BE49-F238E27FC236}">
              <a16:creationId xmlns:a16="http://schemas.microsoft.com/office/drawing/2014/main" id="{79C9ACE9-BE22-4BFB-97ED-9088B03CE4A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2" name="Text Box 15">
          <a:extLst>
            <a:ext uri="{FF2B5EF4-FFF2-40B4-BE49-F238E27FC236}">
              <a16:creationId xmlns:a16="http://schemas.microsoft.com/office/drawing/2014/main" id="{742418AC-66C7-4CCE-B230-79C73E11806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3" name="Text Box 15">
          <a:extLst>
            <a:ext uri="{FF2B5EF4-FFF2-40B4-BE49-F238E27FC236}">
              <a16:creationId xmlns:a16="http://schemas.microsoft.com/office/drawing/2014/main" id="{20CBD73D-FC2D-41B7-8C0E-7AB05C5E58E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4" name="Text Box 15">
          <a:extLst>
            <a:ext uri="{FF2B5EF4-FFF2-40B4-BE49-F238E27FC236}">
              <a16:creationId xmlns:a16="http://schemas.microsoft.com/office/drawing/2014/main" id="{EB33E8CD-D145-43B3-A639-0719314B1D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5" name="Text Box 15">
          <a:extLst>
            <a:ext uri="{FF2B5EF4-FFF2-40B4-BE49-F238E27FC236}">
              <a16:creationId xmlns:a16="http://schemas.microsoft.com/office/drawing/2014/main" id="{C544FD49-43A9-4CEF-9289-C00D025232D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6" name="Text Box 15">
          <a:extLst>
            <a:ext uri="{FF2B5EF4-FFF2-40B4-BE49-F238E27FC236}">
              <a16:creationId xmlns:a16="http://schemas.microsoft.com/office/drawing/2014/main" id="{CE481D55-D6E0-4814-BC6B-AE0CD40425A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7" name="Text Box 15">
          <a:extLst>
            <a:ext uri="{FF2B5EF4-FFF2-40B4-BE49-F238E27FC236}">
              <a16:creationId xmlns:a16="http://schemas.microsoft.com/office/drawing/2014/main" id="{E1DAFBF1-0990-456B-A26E-650F3F4527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8" name="Text Box 15">
          <a:extLst>
            <a:ext uri="{FF2B5EF4-FFF2-40B4-BE49-F238E27FC236}">
              <a16:creationId xmlns:a16="http://schemas.microsoft.com/office/drawing/2014/main" id="{A9F88304-3612-4830-9066-7C9E448BD7B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9" name="Text Box 15">
          <a:extLst>
            <a:ext uri="{FF2B5EF4-FFF2-40B4-BE49-F238E27FC236}">
              <a16:creationId xmlns:a16="http://schemas.microsoft.com/office/drawing/2014/main" id="{B074479C-8F53-44A4-9CEC-19EECC739A3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0" name="Text Box 15">
          <a:extLst>
            <a:ext uri="{FF2B5EF4-FFF2-40B4-BE49-F238E27FC236}">
              <a16:creationId xmlns:a16="http://schemas.microsoft.com/office/drawing/2014/main" id="{38089AD9-8F4F-4DD1-89E1-5FC7B8A2170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1" name="Text Box 15">
          <a:extLst>
            <a:ext uri="{FF2B5EF4-FFF2-40B4-BE49-F238E27FC236}">
              <a16:creationId xmlns:a16="http://schemas.microsoft.com/office/drawing/2014/main" id="{92098030-099D-403E-9729-E9B9A8FF91C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2" name="Text Box 15">
          <a:extLst>
            <a:ext uri="{FF2B5EF4-FFF2-40B4-BE49-F238E27FC236}">
              <a16:creationId xmlns:a16="http://schemas.microsoft.com/office/drawing/2014/main" id="{2FCC2CB1-8DA0-4F06-8D5F-B088308D43E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3" name="Text Box 15">
          <a:extLst>
            <a:ext uri="{FF2B5EF4-FFF2-40B4-BE49-F238E27FC236}">
              <a16:creationId xmlns:a16="http://schemas.microsoft.com/office/drawing/2014/main" id="{CB509FFA-BCE3-48B8-A067-6CAF13DE570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4" name="Text Box 15">
          <a:extLst>
            <a:ext uri="{FF2B5EF4-FFF2-40B4-BE49-F238E27FC236}">
              <a16:creationId xmlns:a16="http://schemas.microsoft.com/office/drawing/2014/main" id="{0966CAC7-9771-4C5B-8AAF-803C067F6D0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5" name="Text Box 15">
          <a:extLst>
            <a:ext uri="{FF2B5EF4-FFF2-40B4-BE49-F238E27FC236}">
              <a16:creationId xmlns:a16="http://schemas.microsoft.com/office/drawing/2014/main" id="{1D39CC6E-B548-4D12-9DC0-46EDBB36D3E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6" name="Text Box 15">
          <a:extLst>
            <a:ext uri="{FF2B5EF4-FFF2-40B4-BE49-F238E27FC236}">
              <a16:creationId xmlns:a16="http://schemas.microsoft.com/office/drawing/2014/main" id="{79467EA0-22DE-420E-8ADB-71469CD00F5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7" name="Text Box 15">
          <a:extLst>
            <a:ext uri="{FF2B5EF4-FFF2-40B4-BE49-F238E27FC236}">
              <a16:creationId xmlns:a16="http://schemas.microsoft.com/office/drawing/2014/main" id="{61B3A692-2F3B-4DD1-BC77-848AE4AE5C7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8" name="Text Box 15">
          <a:extLst>
            <a:ext uri="{FF2B5EF4-FFF2-40B4-BE49-F238E27FC236}">
              <a16:creationId xmlns:a16="http://schemas.microsoft.com/office/drawing/2014/main" id="{C567FD19-2315-4D13-9D9F-4DCC62B6267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9" name="Text Box 15">
          <a:extLst>
            <a:ext uri="{FF2B5EF4-FFF2-40B4-BE49-F238E27FC236}">
              <a16:creationId xmlns:a16="http://schemas.microsoft.com/office/drawing/2014/main" id="{8BDF79E4-E23A-4743-8AEB-8688B52F697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0" name="Text Box 15">
          <a:extLst>
            <a:ext uri="{FF2B5EF4-FFF2-40B4-BE49-F238E27FC236}">
              <a16:creationId xmlns:a16="http://schemas.microsoft.com/office/drawing/2014/main" id="{3CC89BCF-6336-4B15-B4E5-2FAB4C57F8F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1" name="Text Box 15">
          <a:extLst>
            <a:ext uri="{FF2B5EF4-FFF2-40B4-BE49-F238E27FC236}">
              <a16:creationId xmlns:a16="http://schemas.microsoft.com/office/drawing/2014/main" id="{26EDD239-D53B-4888-BD0F-6FC08552514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2" name="Text Box 15">
          <a:extLst>
            <a:ext uri="{FF2B5EF4-FFF2-40B4-BE49-F238E27FC236}">
              <a16:creationId xmlns:a16="http://schemas.microsoft.com/office/drawing/2014/main" id="{9A6285D3-49EB-4F29-B953-A20829B2FCE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3" name="Text Box 15">
          <a:extLst>
            <a:ext uri="{FF2B5EF4-FFF2-40B4-BE49-F238E27FC236}">
              <a16:creationId xmlns:a16="http://schemas.microsoft.com/office/drawing/2014/main" id="{338C82ED-FF8D-4B7A-A4BF-DFB17520121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4" name="Text Box 15">
          <a:extLst>
            <a:ext uri="{FF2B5EF4-FFF2-40B4-BE49-F238E27FC236}">
              <a16:creationId xmlns:a16="http://schemas.microsoft.com/office/drawing/2014/main" id="{F7C32812-0FAF-4099-9D7B-FF47AB2A0E2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5" name="Text Box 15">
          <a:extLst>
            <a:ext uri="{FF2B5EF4-FFF2-40B4-BE49-F238E27FC236}">
              <a16:creationId xmlns:a16="http://schemas.microsoft.com/office/drawing/2014/main" id="{AA62D82A-F3DA-45DD-BA08-0AE66027292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6" name="Text Box 15">
          <a:extLst>
            <a:ext uri="{FF2B5EF4-FFF2-40B4-BE49-F238E27FC236}">
              <a16:creationId xmlns:a16="http://schemas.microsoft.com/office/drawing/2014/main" id="{F7EA630D-8F62-4464-90E4-FBC3B4C9F6A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7" name="Text Box 15">
          <a:extLst>
            <a:ext uri="{FF2B5EF4-FFF2-40B4-BE49-F238E27FC236}">
              <a16:creationId xmlns:a16="http://schemas.microsoft.com/office/drawing/2014/main" id="{CB8893F2-8167-4110-800D-2FD7CC55074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8" name="Text Box 15">
          <a:extLst>
            <a:ext uri="{FF2B5EF4-FFF2-40B4-BE49-F238E27FC236}">
              <a16:creationId xmlns:a16="http://schemas.microsoft.com/office/drawing/2014/main" id="{577E59A4-EC17-44D5-8133-A1DB2A525A5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9" name="Text Box 15">
          <a:extLst>
            <a:ext uri="{FF2B5EF4-FFF2-40B4-BE49-F238E27FC236}">
              <a16:creationId xmlns:a16="http://schemas.microsoft.com/office/drawing/2014/main" id="{C31CD4CF-74AA-40D0-9C87-C2FC2FF65D0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0" name="Text Box 15">
          <a:extLst>
            <a:ext uri="{FF2B5EF4-FFF2-40B4-BE49-F238E27FC236}">
              <a16:creationId xmlns:a16="http://schemas.microsoft.com/office/drawing/2014/main" id="{801ED63F-21A0-4705-8026-C6B2BE72254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1" name="Text Box 15">
          <a:extLst>
            <a:ext uri="{FF2B5EF4-FFF2-40B4-BE49-F238E27FC236}">
              <a16:creationId xmlns:a16="http://schemas.microsoft.com/office/drawing/2014/main" id="{FD52756A-F3E1-471E-A311-583319A404D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2" name="Text Box 15">
          <a:extLst>
            <a:ext uri="{FF2B5EF4-FFF2-40B4-BE49-F238E27FC236}">
              <a16:creationId xmlns:a16="http://schemas.microsoft.com/office/drawing/2014/main" id="{8572794C-4F5C-4D57-AC70-744CEBA4D73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3" name="Text Box 15">
          <a:extLst>
            <a:ext uri="{FF2B5EF4-FFF2-40B4-BE49-F238E27FC236}">
              <a16:creationId xmlns:a16="http://schemas.microsoft.com/office/drawing/2014/main" id="{842E9C34-80C0-4CF8-96FB-86A4BA25C0F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4" name="Text Box 15">
          <a:extLst>
            <a:ext uri="{FF2B5EF4-FFF2-40B4-BE49-F238E27FC236}">
              <a16:creationId xmlns:a16="http://schemas.microsoft.com/office/drawing/2014/main" id="{410AF094-1D8A-4AA0-A50F-0E9D682851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5" name="Text Box 15">
          <a:extLst>
            <a:ext uri="{FF2B5EF4-FFF2-40B4-BE49-F238E27FC236}">
              <a16:creationId xmlns:a16="http://schemas.microsoft.com/office/drawing/2014/main" id="{141BAC56-FF48-433C-95DA-E1CFF07C362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6" name="Text Box 15">
          <a:extLst>
            <a:ext uri="{FF2B5EF4-FFF2-40B4-BE49-F238E27FC236}">
              <a16:creationId xmlns:a16="http://schemas.microsoft.com/office/drawing/2014/main" id="{B24738A6-976E-4DCD-A66B-C12DC99684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7" name="Text Box 15">
          <a:extLst>
            <a:ext uri="{FF2B5EF4-FFF2-40B4-BE49-F238E27FC236}">
              <a16:creationId xmlns:a16="http://schemas.microsoft.com/office/drawing/2014/main" id="{91AB409C-1BB9-4BCB-A272-842235EBD40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8" name="Text Box 15">
          <a:extLst>
            <a:ext uri="{FF2B5EF4-FFF2-40B4-BE49-F238E27FC236}">
              <a16:creationId xmlns:a16="http://schemas.microsoft.com/office/drawing/2014/main" id="{B9530919-42BA-4122-9B69-624FC7442B8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9" name="Text Box 15">
          <a:extLst>
            <a:ext uri="{FF2B5EF4-FFF2-40B4-BE49-F238E27FC236}">
              <a16:creationId xmlns:a16="http://schemas.microsoft.com/office/drawing/2014/main" id="{B4E0402D-BDD3-4338-B732-7A8F88AAD31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0" name="Text Box 15">
          <a:extLst>
            <a:ext uri="{FF2B5EF4-FFF2-40B4-BE49-F238E27FC236}">
              <a16:creationId xmlns:a16="http://schemas.microsoft.com/office/drawing/2014/main" id="{93C98091-C923-4A19-A201-0D3E5871E56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1" name="Text Box 15">
          <a:extLst>
            <a:ext uri="{FF2B5EF4-FFF2-40B4-BE49-F238E27FC236}">
              <a16:creationId xmlns:a16="http://schemas.microsoft.com/office/drawing/2014/main" id="{7A5EEDF3-1C02-4718-8EBC-CBF0FB2661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2" name="Text Box 15">
          <a:extLst>
            <a:ext uri="{FF2B5EF4-FFF2-40B4-BE49-F238E27FC236}">
              <a16:creationId xmlns:a16="http://schemas.microsoft.com/office/drawing/2014/main" id="{CB900474-272B-403D-B7E0-07E5A5F487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3" name="Text Box 15">
          <a:extLst>
            <a:ext uri="{FF2B5EF4-FFF2-40B4-BE49-F238E27FC236}">
              <a16:creationId xmlns:a16="http://schemas.microsoft.com/office/drawing/2014/main" id="{0D0529A0-43A5-4BFA-BEC1-92BA34D72A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4" name="Text Box 15">
          <a:extLst>
            <a:ext uri="{FF2B5EF4-FFF2-40B4-BE49-F238E27FC236}">
              <a16:creationId xmlns:a16="http://schemas.microsoft.com/office/drawing/2014/main" id="{E7AAF38D-5FC4-40EF-A631-412E9DB113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5" name="Text Box 15">
          <a:extLst>
            <a:ext uri="{FF2B5EF4-FFF2-40B4-BE49-F238E27FC236}">
              <a16:creationId xmlns:a16="http://schemas.microsoft.com/office/drawing/2014/main" id="{F68669E4-3F9A-4B68-B305-2A7C6197B5B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6" name="Text Box 15">
          <a:extLst>
            <a:ext uri="{FF2B5EF4-FFF2-40B4-BE49-F238E27FC236}">
              <a16:creationId xmlns:a16="http://schemas.microsoft.com/office/drawing/2014/main" id="{60BBD34E-789F-4B8B-978E-8E00710164F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7" name="Text Box 15">
          <a:extLst>
            <a:ext uri="{FF2B5EF4-FFF2-40B4-BE49-F238E27FC236}">
              <a16:creationId xmlns:a16="http://schemas.microsoft.com/office/drawing/2014/main" id="{757F9FD1-BF7D-47BD-9435-7241E84FB68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8" name="Text Box 15">
          <a:extLst>
            <a:ext uri="{FF2B5EF4-FFF2-40B4-BE49-F238E27FC236}">
              <a16:creationId xmlns:a16="http://schemas.microsoft.com/office/drawing/2014/main" id="{B6EF94F5-E274-47CD-81D1-D6FCAD6B35C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9" name="Text Box 15">
          <a:extLst>
            <a:ext uri="{FF2B5EF4-FFF2-40B4-BE49-F238E27FC236}">
              <a16:creationId xmlns:a16="http://schemas.microsoft.com/office/drawing/2014/main" id="{CC8A87BE-38B8-4102-93FF-21A59F2B433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0" name="Text Box 15">
          <a:extLst>
            <a:ext uri="{FF2B5EF4-FFF2-40B4-BE49-F238E27FC236}">
              <a16:creationId xmlns:a16="http://schemas.microsoft.com/office/drawing/2014/main" id="{6AD724F6-A67B-4792-A7AE-FE40C4DC4F8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1" name="Text Box 15">
          <a:extLst>
            <a:ext uri="{FF2B5EF4-FFF2-40B4-BE49-F238E27FC236}">
              <a16:creationId xmlns:a16="http://schemas.microsoft.com/office/drawing/2014/main" id="{AF0153E9-C5C8-4530-931B-28B06D0EB4C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2" name="Text Box 15">
          <a:extLst>
            <a:ext uri="{FF2B5EF4-FFF2-40B4-BE49-F238E27FC236}">
              <a16:creationId xmlns:a16="http://schemas.microsoft.com/office/drawing/2014/main" id="{83409426-BA45-47EA-8862-1CDA700A76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3" name="Text Box 15">
          <a:extLst>
            <a:ext uri="{FF2B5EF4-FFF2-40B4-BE49-F238E27FC236}">
              <a16:creationId xmlns:a16="http://schemas.microsoft.com/office/drawing/2014/main" id="{78E6EB89-2F9D-4B5B-BC67-556B6ABC27E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4" name="Text Box 15">
          <a:extLst>
            <a:ext uri="{FF2B5EF4-FFF2-40B4-BE49-F238E27FC236}">
              <a16:creationId xmlns:a16="http://schemas.microsoft.com/office/drawing/2014/main" id="{C7D234F8-6F5E-4543-8E2F-03C12973A18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5" name="Text Box 15">
          <a:extLst>
            <a:ext uri="{FF2B5EF4-FFF2-40B4-BE49-F238E27FC236}">
              <a16:creationId xmlns:a16="http://schemas.microsoft.com/office/drawing/2014/main" id="{E367BCFB-6ABD-4376-A99A-CE42943888D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6" name="Text Box 15">
          <a:extLst>
            <a:ext uri="{FF2B5EF4-FFF2-40B4-BE49-F238E27FC236}">
              <a16:creationId xmlns:a16="http://schemas.microsoft.com/office/drawing/2014/main" id="{D88D2FD3-76DD-4475-98A8-6FED2BC07F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7" name="Text Box 15">
          <a:extLst>
            <a:ext uri="{FF2B5EF4-FFF2-40B4-BE49-F238E27FC236}">
              <a16:creationId xmlns:a16="http://schemas.microsoft.com/office/drawing/2014/main" id="{6C9AAC17-B8E0-46C2-B49E-2065AD09B12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8" name="Text Box 15">
          <a:extLst>
            <a:ext uri="{FF2B5EF4-FFF2-40B4-BE49-F238E27FC236}">
              <a16:creationId xmlns:a16="http://schemas.microsoft.com/office/drawing/2014/main" id="{5AEBA15A-0BF9-461E-A435-F88D4CD6981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9" name="Text Box 15">
          <a:extLst>
            <a:ext uri="{FF2B5EF4-FFF2-40B4-BE49-F238E27FC236}">
              <a16:creationId xmlns:a16="http://schemas.microsoft.com/office/drawing/2014/main" id="{2F1FD38B-E31D-471C-9B57-BC3E0D22E09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0" name="Text Box 15">
          <a:extLst>
            <a:ext uri="{FF2B5EF4-FFF2-40B4-BE49-F238E27FC236}">
              <a16:creationId xmlns:a16="http://schemas.microsoft.com/office/drawing/2014/main" id="{083E6786-DD04-45AF-9F1C-B6AFC9D6BBB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1" name="Text Box 15">
          <a:extLst>
            <a:ext uri="{FF2B5EF4-FFF2-40B4-BE49-F238E27FC236}">
              <a16:creationId xmlns:a16="http://schemas.microsoft.com/office/drawing/2014/main" id="{DF0189B2-7024-4D5F-8006-08ED32BA49D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2" name="Text Box 15">
          <a:extLst>
            <a:ext uri="{FF2B5EF4-FFF2-40B4-BE49-F238E27FC236}">
              <a16:creationId xmlns:a16="http://schemas.microsoft.com/office/drawing/2014/main" id="{069604C5-C1AB-44A1-AEAA-E7A5E496F22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3" name="Text Box 15">
          <a:extLst>
            <a:ext uri="{FF2B5EF4-FFF2-40B4-BE49-F238E27FC236}">
              <a16:creationId xmlns:a16="http://schemas.microsoft.com/office/drawing/2014/main" id="{729E8DA0-092C-4C9F-8299-CD2ECC502D0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4" name="Text Box 15">
          <a:extLst>
            <a:ext uri="{FF2B5EF4-FFF2-40B4-BE49-F238E27FC236}">
              <a16:creationId xmlns:a16="http://schemas.microsoft.com/office/drawing/2014/main" id="{1DBA0753-7FDE-4E1F-8028-2146CCDC279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5" name="Text Box 15">
          <a:extLst>
            <a:ext uri="{FF2B5EF4-FFF2-40B4-BE49-F238E27FC236}">
              <a16:creationId xmlns:a16="http://schemas.microsoft.com/office/drawing/2014/main" id="{5369DF8C-2712-4C45-8EBA-716A6BE8093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6" name="Text Box 15">
          <a:extLst>
            <a:ext uri="{FF2B5EF4-FFF2-40B4-BE49-F238E27FC236}">
              <a16:creationId xmlns:a16="http://schemas.microsoft.com/office/drawing/2014/main" id="{C25F81E0-DD6B-42F1-A597-45B3FDC292E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7" name="Text Box 15">
          <a:extLst>
            <a:ext uri="{FF2B5EF4-FFF2-40B4-BE49-F238E27FC236}">
              <a16:creationId xmlns:a16="http://schemas.microsoft.com/office/drawing/2014/main" id="{5C86B5F1-94B5-4C62-B4B1-5B6630DACDE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8" name="Text Box 15">
          <a:extLst>
            <a:ext uri="{FF2B5EF4-FFF2-40B4-BE49-F238E27FC236}">
              <a16:creationId xmlns:a16="http://schemas.microsoft.com/office/drawing/2014/main" id="{78FF3AB5-60FB-4CDF-8633-EB384B75044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9" name="Text Box 15">
          <a:extLst>
            <a:ext uri="{FF2B5EF4-FFF2-40B4-BE49-F238E27FC236}">
              <a16:creationId xmlns:a16="http://schemas.microsoft.com/office/drawing/2014/main" id="{4FEEAF95-A1A5-4D07-910C-14A36C560FF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20" name="Text Box 15">
          <a:extLst>
            <a:ext uri="{FF2B5EF4-FFF2-40B4-BE49-F238E27FC236}">
              <a16:creationId xmlns:a16="http://schemas.microsoft.com/office/drawing/2014/main" id="{C5F4DF3B-D14F-4375-B3E0-5AFEB18D21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1" name="Text Box 15">
          <a:extLst>
            <a:ext uri="{FF2B5EF4-FFF2-40B4-BE49-F238E27FC236}">
              <a16:creationId xmlns:a16="http://schemas.microsoft.com/office/drawing/2014/main" id="{4ECFEA24-883A-4426-94B4-2D644E575867}"/>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2" name="Text Box 15">
          <a:extLst>
            <a:ext uri="{FF2B5EF4-FFF2-40B4-BE49-F238E27FC236}">
              <a16:creationId xmlns:a16="http://schemas.microsoft.com/office/drawing/2014/main" id="{DC6F06A5-360E-4C84-84A7-BB8B2EF0CDF2}"/>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3" name="Text Box 15">
          <a:extLst>
            <a:ext uri="{FF2B5EF4-FFF2-40B4-BE49-F238E27FC236}">
              <a16:creationId xmlns:a16="http://schemas.microsoft.com/office/drawing/2014/main" id="{C3BF61FD-F633-4D4A-B9B1-EA52C0037D66}"/>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4" name="Text Box 15">
          <a:extLst>
            <a:ext uri="{FF2B5EF4-FFF2-40B4-BE49-F238E27FC236}">
              <a16:creationId xmlns:a16="http://schemas.microsoft.com/office/drawing/2014/main" id="{FED70516-2166-4604-88B8-EE0C49BEE303}"/>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5" name="Text Box 15">
          <a:extLst>
            <a:ext uri="{FF2B5EF4-FFF2-40B4-BE49-F238E27FC236}">
              <a16:creationId xmlns:a16="http://schemas.microsoft.com/office/drawing/2014/main" id="{1F376D71-E31F-4970-A94C-E9B1941C7C4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6" name="Text Box 15">
          <a:extLst>
            <a:ext uri="{FF2B5EF4-FFF2-40B4-BE49-F238E27FC236}">
              <a16:creationId xmlns:a16="http://schemas.microsoft.com/office/drawing/2014/main" id="{BA10DF35-91C4-430B-815E-FB93E739B86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7" name="Text Box 15">
          <a:extLst>
            <a:ext uri="{FF2B5EF4-FFF2-40B4-BE49-F238E27FC236}">
              <a16:creationId xmlns:a16="http://schemas.microsoft.com/office/drawing/2014/main" id="{572BE44D-B609-412C-8506-AA7AD3DE8C7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8" name="Text Box 15">
          <a:extLst>
            <a:ext uri="{FF2B5EF4-FFF2-40B4-BE49-F238E27FC236}">
              <a16:creationId xmlns:a16="http://schemas.microsoft.com/office/drawing/2014/main" id="{DC913D9C-FA32-4628-A3FC-4217C9B64B6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9" name="Text Box 15">
          <a:extLst>
            <a:ext uri="{FF2B5EF4-FFF2-40B4-BE49-F238E27FC236}">
              <a16:creationId xmlns:a16="http://schemas.microsoft.com/office/drawing/2014/main" id="{09CAE301-E6BD-4C35-AA4D-B0D06590143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0" name="Text Box 15">
          <a:extLst>
            <a:ext uri="{FF2B5EF4-FFF2-40B4-BE49-F238E27FC236}">
              <a16:creationId xmlns:a16="http://schemas.microsoft.com/office/drawing/2014/main" id="{7489ED66-A500-41CC-BAEE-F27EA48A90C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1" name="Text Box 15">
          <a:extLst>
            <a:ext uri="{FF2B5EF4-FFF2-40B4-BE49-F238E27FC236}">
              <a16:creationId xmlns:a16="http://schemas.microsoft.com/office/drawing/2014/main" id="{D943350F-8C6D-4F08-81B7-0E6969835850}"/>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2" name="Text Box 15">
          <a:extLst>
            <a:ext uri="{FF2B5EF4-FFF2-40B4-BE49-F238E27FC236}">
              <a16:creationId xmlns:a16="http://schemas.microsoft.com/office/drawing/2014/main" id="{9A8F0736-C5FC-4C00-89A8-EB3D1CE9D03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3" name="Text Box 15">
          <a:extLst>
            <a:ext uri="{FF2B5EF4-FFF2-40B4-BE49-F238E27FC236}">
              <a16:creationId xmlns:a16="http://schemas.microsoft.com/office/drawing/2014/main" id="{1914172F-1702-4185-8573-361AC23503E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4" name="Text Box 15">
          <a:extLst>
            <a:ext uri="{FF2B5EF4-FFF2-40B4-BE49-F238E27FC236}">
              <a16:creationId xmlns:a16="http://schemas.microsoft.com/office/drawing/2014/main" id="{ACBBE191-54AE-4513-8701-6E756E7E1E2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5" name="Text Box 15">
          <a:extLst>
            <a:ext uri="{FF2B5EF4-FFF2-40B4-BE49-F238E27FC236}">
              <a16:creationId xmlns:a16="http://schemas.microsoft.com/office/drawing/2014/main" id="{B6C5F0CD-37F3-4968-BA85-F3206FE1B5C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6" name="Text Box 15">
          <a:extLst>
            <a:ext uri="{FF2B5EF4-FFF2-40B4-BE49-F238E27FC236}">
              <a16:creationId xmlns:a16="http://schemas.microsoft.com/office/drawing/2014/main" id="{4E0839BC-E08D-47E5-9E29-C4A1945F756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7" name="Text Box 15">
          <a:extLst>
            <a:ext uri="{FF2B5EF4-FFF2-40B4-BE49-F238E27FC236}">
              <a16:creationId xmlns:a16="http://schemas.microsoft.com/office/drawing/2014/main" id="{AB186A08-2BD7-49B6-A812-E9C44EA2F91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8" name="Text Box 15">
          <a:extLst>
            <a:ext uri="{FF2B5EF4-FFF2-40B4-BE49-F238E27FC236}">
              <a16:creationId xmlns:a16="http://schemas.microsoft.com/office/drawing/2014/main" id="{8AD2C195-B674-4485-817A-3A25E12706A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9" name="Text Box 15">
          <a:extLst>
            <a:ext uri="{FF2B5EF4-FFF2-40B4-BE49-F238E27FC236}">
              <a16:creationId xmlns:a16="http://schemas.microsoft.com/office/drawing/2014/main" id="{F8A742CC-350D-474F-9D40-4750602D8E6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0" name="Text Box 15">
          <a:extLst>
            <a:ext uri="{FF2B5EF4-FFF2-40B4-BE49-F238E27FC236}">
              <a16:creationId xmlns:a16="http://schemas.microsoft.com/office/drawing/2014/main" id="{4CBDAE0C-07F9-418E-A216-8906A6D3077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1" name="Text Box 15">
          <a:extLst>
            <a:ext uri="{FF2B5EF4-FFF2-40B4-BE49-F238E27FC236}">
              <a16:creationId xmlns:a16="http://schemas.microsoft.com/office/drawing/2014/main" id="{4A7D5950-6A59-455E-887C-C872FEA5D541}"/>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2" name="Text Box 15">
          <a:extLst>
            <a:ext uri="{FF2B5EF4-FFF2-40B4-BE49-F238E27FC236}">
              <a16:creationId xmlns:a16="http://schemas.microsoft.com/office/drawing/2014/main" id="{998B615D-FFA6-46E6-B617-26C2F6FAA71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3" name="Text Box 15">
          <a:extLst>
            <a:ext uri="{FF2B5EF4-FFF2-40B4-BE49-F238E27FC236}">
              <a16:creationId xmlns:a16="http://schemas.microsoft.com/office/drawing/2014/main" id="{93DE1C6B-C606-4DE5-828B-B7C97BEBEFEB}"/>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4" name="Text Box 15">
          <a:extLst>
            <a:ext uri="{FF2B5EF4-FFF2-40B4-BE49-F238E27FC236}">
              <a16:creationId xmlns:a16="http://schemas.microsoft.com/office/drawing/2014/main" id="{D564AF75-CD0E-40D9-AE43-203C6D9330F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5" name="Text Box 15">
          <a:extLst>
            <a:ext uri="{FF2B5EF4-FFF2-40B4-BE49-F238E27FC236}">
              <a16:creationId xmlns:a16="http://schemas.microsoft.com/office/drawing/2014/main" id="{F20DC929-A572-4C2A-80D8-30B007076F1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6" name="Text Box 15">
          <a:extLst>
            <a:ext uri="{FF2B5EF4-FFF2-40B4-BE49-F238E27FC236}">
              <a16:creationId xmlns:a16="http://schemas.microsoft.com/office/drawing/2014/main" id="{15FEED55-6E0B-49ED-B7E7-D062EB1D59A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7" name="Text Box 15">
          <a:extLst>
            <a:ext uri="{FF2B5EF4-FFF2-40B4-BE49-F238E27FC236}">
              <a16:creationId xmlns:a16="http://schemas.microsoft.com/office/drawing/2014/main" id="{E3A208CE-F9FC-4AEA-A28E-02CA5E19621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8" name="Text Box 15">
          <a:extLst>
            <a:ext uri="{FF2B5EF4-FFF2-40B4-BE49-F238E27FC236}">
              <a16:creationId xmlns:a16="http://schemas.microsoft.com/office/drawing/2014/main" id="{42FEC2EA-BB5B-493A-B4E1-6A90B4B55A3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49" name="Text Box 16">
          <a:extLst>
            <a:ext uri="{FF2B5EF4-FFF2-40B4-BE49-F238E27FC236}">
              <a16:creationId xmlns:a16="http://schemas.microsoft.com/office/drawing/2014/main" id="{58CB9831-C5E8-48E5-9B02-4AD32BA2C44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50" name="Text Box 17">
          <a:extLst>
            <a:ext uri="{FF2B5EF4-FFF2-40B4-BE49-F238E27FC236}">
              <a16:creationId xmlns:a16="http://schemas.microsoft.com/office/drawing/2014/main" id="{1A6AFAA2-37D2-4EA5-A935-E5E82D52024F}"/>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51" name="Text Box 18">
          <a:extLst>
            <a:ext uri="{FF2B5EF4-FFF2-40B4-BE49-F238E27FC236}">
              <a16:creationId xmlns:a16="http://schemas.microsoft.com/office/drawing/2014/main" id="{B96E6FD0-3CEF-43F4-BE73-C7B116878BB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52" name="Text Box 19">
          <a:extLst>
            <a:ext uri="{FF2B5EF4-FFF2-40B4-BE49-F238E27FC236}">
              <a16:creationId xmlns:a16="http://schemas.microsoft.com/office/drawing/2014/main" id="{5C51A529-E5EF-4049-AEF8-F705D6053D2C}"/>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253" name="Text Box 15">
          <a:extLst>
            <a:ext uri="{FF2B5EF4-FFF2-40B4-BE49-F238E27FC236}">
              <a16:creationId xmlns:a16="http://schemas.microsoft.com/office/drawing/2014/main" id="{B8ADAF85-C06F-480A-AD97-C3005C30C0FC}"/>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54" name="Text Box 16">
          <a:extLst>
            <a:ext uri="{FF2B5EF4-FFF2-40B4-BE49-F238E27FC236}">
              <a16:creationId xmlns:a16="http://schemas.microsoft.com/office/drawing/2014/main" id="{E0ECCE0F-88EA-439A-9172-38F867017EA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55" name="Text Box 17">
          <a:extLst>
            <a:ext uri="{FF2B5EF4-FFF2-40B4-BE49-F238E27FC236}">
              <a16:creationId xmlns:a16="http://schemas.microsoft.com/office/drawing/2014/main" id="{5925DE41-44B1-412C-A78B-819BA78F3FF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3256" name="Text Box 18">
          <a:extLst>
            <a:ext uri="{FF2B5EF4-FFF2-40B4-BE49-F238E27FC236}">
              <a16:creationId xmlns:a16="http://schemas.microsoft.com/office/drawing/2014/main" id="{ACBAC712-AB96-4E1E-9F41-6C76D2BBED51}"/>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3257" name="Text Box 15">
          <a:extLst>
            <a:ext uri="{FF2B5EF4-FFF2-40B4-BE49-F238E27FC236}">
              <a16:creationId xmlns:a16="http://schemas.microsoft.com/office/drawing/2014/main" id="{8A241517-317A-4E09-BD88-610B0B75B90B}"/>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258" name="Text Box 16">
          <a:extLst>
            <a:ext uri="{FF2B5EF4-FFF2-40B4-BE49-F238E27FC236}">
              <a16:creationId xmlns:a16="http://schemas.microsoft.com/office/drawing/2014/main" id="{4C9B0B80-6E32-471F-95F2-6EE9DB0C325A}"/>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259" name="Text Box 17">
          <a:extLst>
            <a:ext uri="{FF2B5EF4-FFF2-40B4-BE49-F238E27FC236}">
              <a16:creationId xmlns:a16="http://schemas.microsoft.com/office/drawing/2014/main" id="{545894AE-91EB-47E4-A923-DD8ABE79D462}"/>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260" name="Text Box 18">
          <a:extLst>
            <a:ext uri="{FF2B5EF4-FFF2-40B4-BE49-F238E27FC236}">
              <a16:creationId xmlns:a16="http://schemas.microsoft.com/office/drawing/2014/main" id="{F694C5AD-B09B-4F5B-9E3B-581659778083}"/>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261" name="Text Box 19">
          <a:extLst>
            <a:ext uri="{FF2B5EF4-FFF2-40B4-BE49-F238E27FC236}">
              <a16:creationId xmlns:a16="http://schemas.microsoft.com/office/drawing/2014/main" id="{EB8345E5-CE73-4674-AEA8-E01BD0143CFD}"/>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262" name="Text Box 16">
          <a:extLst>
            <a:ext uri="{FF2B5EF4-FFF2-40B4-BE49-F238E27FC236}">
              <a16:creationId xmlns:a16="http://schemas.microsoft.com/office/drawing/2014/main" id="{22A366E9-171A-4C28-AAA9-8052D603044D}"/>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263" name="Text Box 15">
          <a:extLst>
            <a:ext uri="{FF2B5EF4-FFF2-40B4-BE49-F238E27FC236}">
              <a16:creationId xmlns:a16="http://schemas.microsoft.com/office/drawing/2014/main" id="{262C131C-BB4B-4F2F-942B-A7C5F22AD315}"/>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264" name="Text Box 15">
          <a:extLst>
            <a:ext uri="{FF2B5EF4-FFF2-40B4-BE49-F238E27FC236}">
              <a16:creationId xmlns:a16="http://schemas.microsoft.com/office/drawing/2014/main" id="{F2F034BD-6B4C-4762-8F79-A48816D883B1}"/>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265" name="Text Box 15">
          <a:extLst>
            <a:ext uri="{FF2B5EF4-FFF2-40B4-BE49-F238E27FC236}">
              <a16:creationId xmlns:a16="http://schemas.microsoft.com/office/drawing/2014/main" id="{6E540558-B9FF-4054-B095-6AC5A1764EE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266" name="Text Box 15">
          <a:extLst>
            <a:ext uri="{FF2B5EF4-FFF2-40B4-BE49-F238E27FC236}">
              <a16:creationId xmlns:a16="http://schemas.microsoft.com/office/drawing/2014/main" id="{39F6482C-1C5C-4C77-9112-AE34D6A46DA8}"/>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267" name="Text Box 15">
          <a:extLst>
            <a:ext uri="{FF2B5EF4-FFF2-40B4-BE49-F238E27FC236}">
              <a16:creationId xmlns:a16="http://schemas.microsoft.com/office/drawing/2014/main" id="{ECCD8E36-9E46-490C-8CB8-75D755540C3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268" name="Text Box 15">
          <a:extLst>
            <a:ext uri="{FF2B5EF4-FFF2-40B4-BE49-F238E27FC236}">
              <a16:creationId xmlns:a16="http://schemas.microsoft.com/office/drawing/2014/main" id="{D643C4F2-8A5C-4282-B8F0-172E2E24BD3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269" name="Text Box 15">
          <a:extLst>
            <a:ext uri="{FF2B5EF4-FFF2-40B4-BE49-F238E27FC236}">
              <a16:creationId xmlns:a16="http://schemas.microsoft.com/office/drawing/2014/main" id="{4D84EA73-9751-4696-A993-C586F218E0E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70" name="Text Box 16">
          <a:extLst>
            <a:ext uri="{FF2B5EF4-FFF2-40B4-BE49-F238E27FC236}">
              <a16:creationId xmlns:a16="http://schemas.microsoft.com/office/drawing/2014/main" id="{ADE50EC2-DED8-40F7-B531-18F14A3B1AB6}"/>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71" name="Text Box 17">
          <a:extLst>
            <a:ext uri="{FF2B5EF4-FFF2-40B4-BE49-F238E27FC236}">
              <a16:creationId xmlns:a16="http://schemas.microsoft.com/office/drawing/2014/main" id="{C934C79C-D6AB-477A-8065-759FE5EA1C18}"/>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72" name="Text Box 18">
          <a:extLst>
            <a:ext uri="{FF2B5EF4-FFF2-40B4-BE49-F238E27FC236}">
              <a16:creationId xmlns:a16="http://schemas.microsoft.com/office/drawing/2014/main" id="{8986B843-C862-4188-83E4-E76F5BF56839}"/>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73" name="Text Box 19">
          <a:extLst>
            <a:ext uri="{FF2B5EF4-FFF2-40B4-BE49-F238E27FC236}">
              <a16:creationId xmlns:a16="http://schemas.microsoft.com/office/drawing/2014/main" id="{84661EFB-1C62-4615-997A-8371B7D94DEF}"/>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74" name="Text Box 16">
          <a:extLst>
            <a:ext uri="{FF2B5EF4-FFF2-40B4-BE49-F238E27FC236}">
              <a16:creationId xmlns:a16="http://schemas.microsoft.com/office/drawing/2014/main" id="{1FDA1816-DD53-4BB2-B471-40F0FFBF81C3}"/>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75" name="Text Box 17">
          <a:extLst>
            <a:ext uri="{FF2B5EF4-FFF2-40B4-BE49-F238E27FC236}">
              <a16:creationId xmlns:a16="http://schemas.microsoft.com/office/drawing/2014/main" id="{D3A79DA4-1BDC-4651-A569-B71296713D23}"/>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38</xdr:row>
      <xdr:rowOff>15875</xdr:rowOff>
    </xdr:from>
    <xdr:ext cx="95250" cy="171450"/>
    <xdr:sp macro="" textlink="">
      <xdr:nvSpPr>
        <xdr:cNvPr id="3276" name="Text Box 18">
          <a:extLst>
            <a:ext uri="{FF2B5EF4-FFF2-40B4-BE49-F238E27FC236}">
              <a16:creationId xmlns:a16="http://schemas.microsoft.com/office/drawing/2014/main" id="{779E1452-625C-4422-B2C1-03CBD7CC7EA3}"/>
            </a:ext>
          </a:extLst>
        </xdr:cNvPr>
        <xdr:cNvSpPr txBox="1">
          <a:spLocks noChangeArrowheads="1"/>
        </xdr:cNvSpPr>
      </xdr:nvSpPr>
      <xdr:spPr bwMode="auto">
        <a:xfrm>
          <a:off x="3305651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277" name="Text Box 15">
          <a:extLst>
            <a:ext uri="{FF2B5EF4-FFF2-40B4-BE49-F238E27FC236}">
              <a16:creationId xmlns:a16="http://schemas.microsoft.com/office/drawing/2014/main" id="{98871002-1BD5-47E1-8632-0EE584F7B949}"/>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278" name="Text Box 15">
          <a:extLst>
            <a:ext uri="{FF2B5EF4-FFF2-40B4-BE49-F238E27FC236}">
              <a16:creationId xmlns:a16="http://schemas.microsoft.com/office/drawing/2014/main" id="{9144F0B9-D015-4CFC-B023-02E05D44E408}"/>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3279" name="Text Box 15">
          <a:extLst>
            <a:ext uri="{FF2B5EF4-FFF2-40B4-BE49-F238E27FC236}">
              <a16:creationId xmlns:a16="http://schemas.microsoft.com/office/drawing/2014/main" id="{EBCE6474-B6CF-4FF0-8CD4-5A3531508425}"/>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280" name="Text Box 15">
          <a:extLst>
            <a:ext uri="{FF2B5EF4-FFF2-40B4-BE49-F238E27FC236}">
              <a16:creationId xmlns:a16="http://schemas.microsoft.com/office/drawing/2014/main" id="{F2FC58D1-CF5C-4197-8934-16E8654FF13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81" name="Text Box 16">
          <a:extLst>
            <a:ext uri="{FF2B5EF4-FFF2-40B4-BE49-F238E27FC236}">
              <a16:creationId xmlns:a16="http://schemas.microsoft.com/office/drawing/2014/main" id="{28079D02-7C72-43C8-BECA-561A0D2D69D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82" name="Text Box 17">
          <a:extLst>
            <a:ext uri="{FF2B5EF4-FFF2-40B4-BE49-F238E27FC236}">
              <a16:creationId xmlns:a16="http://schemas.microsoft.com/office/drawing/2014/main" id="{C44A1520-9DF6-451C-AC69-CC6431BB1E2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83" name="Text Box 18">
          <a:extLst>
            <a:ext uri="{FF2B5EF4-FFF2-40B4-BE49-F238E27FC236}">
              <a16:creationId xmlns:a16="http://schemas.microsoft.com/office/drawing/2014/main" id="{BDF5B9F0-F4B5-4E43-886B-A4F5A3D5A884}"/>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84" name="Text Box 19">
          <a:extLst>
            <a:ext uri="{FF2B5EF4-FFF2-40B4-BE49-F238E27FC236}">
              <a16:creationId xmlns:a16="http://schemas.microsoft.com/office/drawing/2014/main" id="{42E42C0A-35A5-467E-9708-5438B1DD212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85" name="Text Box 16">
          <a:extLst>
            <a:ext uri="{FF2B5EF4-FFF2-40B4-BE49-F238E27FC236}">
              <a16:creationId xmlns:a16="http://schemas.microsoft.com/office/drawing/2014/main" id="{E2A1DA01-341B-4178-A68C-1A9D59C3F5A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286" name="Text Box 17">
          <a:extLst>
            <a:ext uri="{FF2B5EF4-FFF2-40B4-BE49-F238E27FC236}">
              <a16:creationId xmlns:a16="http://schemas.microsoft.com/office/drawing/2014/main" id="{1FF9EF19-EF27-4BE2-B07C-2BAEA27FE6CC}"/>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38</xdr:row>
      <xdr:rowOff>644525</xdr:rowOff>
    </xdr:from>
    <xdr:ext cx="95250" cy="171450"/>
    <xdr:sp macro="" textlink="">
      <xdr:nvSpPr>
        <xdr:cNvPr id="3287" name="Text Box 18">
          <a:extLst>
            <a:ext uri="{FF2B5EF4-FFF2-40B4-BE49-F238E27FC236}">
              <a16:creationId xmlns:a16="http://schemas.microsoft.com/office/drawing/2014/main" id="{908D0295-7AF7-4535-A251-7A97BC329EC6}"/>
            </a:ext>
          </a:extLst>
        </xdr:cNvPr>
        <xdr:cNvSpPr txBox="1">
          <a:spLocks noChangeArrowheads="1"/>
        </xdr:cNvSpPr>
      </xdr:nvSpPr>
      <xdr:spPr bwMode="auto">
        <a:xfrm>
          <a:off x="32926337" y="1842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288" name="Text Box 15">
          <a:extLst>
            <a:ext uri="{FF2B5EF4-FFF2-40B4-BE49-F238E27FC236}">
              <a16:creationId xmlns:a16="http://schemas.microsoft.com/office/drawing/2014/main" id="{425AA695-CE75-44CA-B365-8D358DA3922F}"/>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3289" name="Text Box 15">
          <a:extLst>
            <a:ext uri="{FF2B5EF4-FFF2-40B4-BE49-F238E27FC236}">
              <a16:creationId xmlns:a16="http://schemas.microsoft.com/office/drawing/2014/main" id="{E6F2C1A3-6DEB-4CA3-A56D-288880111D0B}"/>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90" name="Text Box 16">
          <a:extLst>
            <a:ext uri="{FF2B5EF4-FFF2-40B4-BE49-F238E27FC236}">
              <a16:creationId xmlns:a16="http://schemas.microsoft.com/office/drawing/2014/main" id="{1C6A38AB-67B1-4CB4-8328-D8D22FD4C5BC}"/>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91" name="Text Box 17">
          <a:extLst>
            <a:ext uri="{FF2B5EF4-FFF2-40B4-BE49-F238E27FC236}">
              <a16:creationId xmlns:a16="http://schemas.microsoft.com/office/drawing/2014/main" id="{8BCD790D-4857-43A6-A6EA-16488A59BD6E}"/>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92" name="Text Box 18">
          <a:extLst>
            <a:ext uri="{FF2B5EF4-FFF2-40B4-BE49-F238E27FC236}">
              <a16:creationId xmlns:a16="http://schemas.microsoft.com/office/drawing/2014/main" id="{4E9974A4-93CB-40C9-9A62-2FBC12069F6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93" name="Text Box 19">
          <a:extLst>
            <a:ext uri="{FF2B5EF4-FFF2-40B4-BE49-F238E27FC236}">
              <a16:creationId xmlns:a16="http://schemas.microsoft.com/office/drawing/2014/main" id="{D510C72E-16B4-473A-BAFA-5ADD7DE2381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94" name="Text Box 16">
          <a:extLst>
            <a:ext uri="{FF2B5EF4-FFF2-40B4-BE49-F238E27FC236}">
              <a16:creationId xmlns:a16="http://schemas.microsoft.com/office/drawing/2014/main" id="{AEE60476-3DE2-420F-AD15-D9DCB845349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295" name="Text Box 17">
          <a:extLst>
            <a:ext uri="{FF2B5EF4-FFF2-40B4-BE49-F238E27FC236}">
              <a16:creationId xmlns:a16="http://schemas.microsoft.com/office/drawing/2014/main" id="{3E5117FA-EB43-4277-A3A1-ACE1E5222515}"/>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3296" name="Text Box 18">
          <a:extLst>
            <a:ext uri="{FF2B5EF4-FFF2-40B4-BE49-F238E27FC236}">
              <a16:creationId xmlns:a16="http://schemas.microsoft.com/office/drawing/2014/main" id="{AC7D986C-661E-40CC-9E85-9BF0168C3317}"/>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297" name="Text Box 15">
          <a:extLst>
            <a:ext uri="{FF2B5EF4-FFF2-40B4-BE49-F238E27FC236}">
              <a16:creationId xmlns:a16="http://schemas.microsoft.com/office/drawing/2014/main" id="{2DCD1AEA-16C7-4401-9E2D-1F3DD70531EB}"/>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298" name="Text Box 15">
          <a:extLst>
            <a:ext uri="{FF2B5EF4-FFF2-40B4-BE49-F238E27FC236}">
              <a16:creationId xmlns:a16="http://schemas.microsoft.com/office/drawing/2014/main" id="{19D87107-C8D4-483F-9B54-B1FDE5571AD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3299" name="Text Box 15">
          <a:extLst>
            <a:ext uri="{FF2B5EF4-FFF2-40B4-BE49-F238E27FC236}">
              <a16:creationId xmlns:a16="http://schemas.microsoft.com/office/drawing/2014/main" id="{B29335E7-E7D0-4EA4-A96B-CB4C26122815}"/>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00" name="Text Box 15">
          <a:extLst>
            <a:ext uri="{FF2B5EF4-FFF2-40B4-BE49-F238E27FC236}">
              <a16:creationId xmlns:a16="http://schemas.microsoft.com/office/drawing/2014/main" id="{6AD24FF4-AFBE-4340-B162-1049EB0D3E3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301" name="Text Box 16">
          <a:extLst>
            <a:ext uri="{FF2B5EF4-FFF2-40B4-BE49-F238E27FC236}">
              <a16:creationId xmlns:a16="http://schemas.microsoft.com/office/drawing/2014/main" id="{7D409CF1-1343-447A-85CD-A10D37739EA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302" name="Text Box 17">
          <a:extLst>
            <a:ext uri="{FF2B5EF4-FFF2-40B4-BE49-F238E27FC236}">
              <a16:creationId xmlns:a16="http://schemas.microsoft.com/office/drawing/2014/main" id="{FB18D920-AAA1-4497-B88E-3E3566F47BB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303" name="Text Box 18">
          <a:extLst>
            <a:ext uri="{FF2B5EF4-FFF2-40B4-BE49-F238E27FC236}">
              <a16:creationId xmlns:a16="http://schemas.microsoft.com/office/drawing/2014/main" id="{C90EF5FB-0100-4D22-8725-EFCA2EFEDA1E}"/>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304" name="Text Box 19">
          <a:extLst>
            <a:ext uri="{FF2B5EF4-FFF2-40B4-BE49-F238E27FC236}">
              <a16:creationId xmlns:a16="http://schemas.microsoft.com/office/drawing/2014/main" id="{149C5785-B774-4C61-A1C7-89F1C523415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305" name="Text Box 16">
          <a:extLst>
            <a:ext uri="{FF2B5EF4-FFF2-40B4-BE49-F238E27FC236}">
              <a16:creationId xmlns:a16="http://schemas.microsoft.com/office/drawing/2014/main" id="{9C829C31-384D-4282-BC4B-8651A86510FF}"/>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306" name="Text Box 17">
          <a:extLst>
            <a:ext uri="{FF2B5EF4-FFF2-40B4-BE49-F238E27FC236}">
              <a16:creationId xmlns:a16="http://schemas.microsoft.com/office/drawing/2014/main" id="{8F308B15-D6AC-4E64-A8AA-85769A91739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3307" name="Text Box 18">
          <a:extLst>
            <a:ext uri="{FF2B5EF4-FFF2-40B4-BE49-F238E27FC236}">
              <a16:creationId xmlns:a16="http://schemas.microsoft.com/office/drawing/2014/main" id="{7CD2B706-0764-4051-9A1C-26C03DC0543A}"/>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08" name="Text Box 15">
          <a:extLst>
            <a:ext uri="{FF2B5EF4-FFF2-40B4-BE49-F238E27FC236}">
              <a16:creationId xmlns:a16="http://schemas.microsoft.com/office/drawing/2014/main" id="{EE33AF5A-F4BA-4E6B-8ACC-F928D4C22C73}"/>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3309" name="Text Box 15">
          <a:extLst>
            <a:ext uri="{FF2B5EF4-FFF2-40B4-BE49-F238E27FC236}">
              <a16:creationId xmlns:a16="http://schemas.microsoft.com/office/drawing/2014/main" id="{45C5D4F8-D098-429E-8440-B171E1BB9238}"/>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10" name="Text Box 16">
          <a:extLst>
            <a:ext uri="{FF2B5EF4-FFF2-40B4-BE49-F238E27FC236}">
              <a16:creationId xmlns:a16="http://schemas.microsoft.com/office/drawing/2014/main" id="{BF63FF7F-92AD-4A31-AA55-7322F9DEC60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11" name="Text Box 17">
          <a:extLst>
            <a:ext uri="{FF2B5EF4-FFF2-40B4-BE49-F238E27FC236}">
              <a16:creationId xmlns:a16="http://schemas.microsoft.com/office/drawing/2014/main" id="{5E9863D9-5A3D-4272-995F-FF296198D63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12" name="Text Box 18">
          <a:extLst>
            <a:ext uri="{FF2B5EF4-FFF2-40B4-BE49-F238E27FC236}">
              <a16:creationId xmlns:a16="http://schemas.microsoft.com/office/drawing/2014/main" id="{A0F5FADB-4627-4669-B988-7F45188268B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13" name="Text Box 19">
          <a:extLst>
            <a:ext uri="{FF2B5EF4-FFF2-40B4-BE49-F238E27FC236}">
              <a16:creationId xmlns:a16="http://schemas.microsoft.com/office/drawing/2014/main" id="{66FC5127-702C-4F2D-B6B1-DE53DA93AAE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14" name="Text Box 16">
          <a:extLst>
            <a:ext uri="{FF2B5EF4-FFF2-40B4-BE49-F238E27FC236}">
              <a16:creationId xmlns:a16="http://schemas.microsoft.com/office/drawing/2014/main" id="{3CB3BEBF-EA7F-4C57-83A1-3602675CDCDB}"/>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15" name="Text Box 17">
          <a:extLst>
            <a:ext uri="{FF2B5EF4-FFF2-40B4-BE49-F238E27FC236}">
              <a16:creationId xmlns:a16="http://schemas.microsoft.com/office/drawing/2014/main" id="{23D50B35-86ED-4466-9708-9407C9FFE96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3316" name="Text Box 18">
          <a:extLst>
            <a:ext uri="{FF2B5EF4-FFF2-40B4-BE49-F238E27FC236}">
              <a16:creationId xmlns:a16="http://schemas.microsoft.com/office/drawing/2014/main" id="{A2CB1CBC-E683-4296-9120-337F77DD2409}"/>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17" name="Text Box 15">
          <a:extLst>
            <a:ext uri="{FF2B5EF4-FFF2-40B4-BE49-F238E27FC236}">
              <a16:creationId xmlns:a16="http://schemas.microsoft.com/office/drawing/2014/main" id="{F7D004DC-1FEB-4602-B57C-71F801C0D91B}"/>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18" name="Text Box 15">
          <a:extLst>
            <a:ext uri="{FF2B5EF4-FFF2-40B4-BE49-F238E27FC236}">
              <a16:creationId xmlns:a16="http://schemas.microsoft.com/office/drawing/2014/main" id="{C317A558-3E08-4442-A766-851677A0FD9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3319" name="Text Box 15">
          <a:extLst>
            <a:ext uri="{FF2B5EF4-FFF2-40B4-BE49-F238E27FC236}">
              <a16:creationId xmlns:a16="http://schemas.microsoft.com/office/drawing/2014/main" id="{A7A773DD-EC28-4D47-B5F1-264C5FE2FC2E}"/>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20" name="Text Box 15">
          <a:extLst>
            <a:ext uri="{FF2B5EF4-FFF2-40B4-BE49-F238E27FC236}">
              <a16:creationId xmlns:a16="http://schemas.microsoft.com/office/drawing/2014/main" id="{9D2E9711-E8D6-46A8-A119-93DE40C9E727}"/>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21" name="Text Box 16">
          <a:extLst>
            <a:ext uri="{FF2B5EF4-FFF2-40B4-BE49-F238E27FC236}">
              <a16:creationId xmlns:a16="http://schemas.microsoft.com/office/drawing/2014/main" id="{47E3F3CC-6952-4B1A-9DEB-78B50F50F02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22" name="Text Box 17">
          <a:extLst>
            <a:ext uri="{FF2B5EF4-FFF2-40B4-BE49-F238E27FC236}">
              <a16:creationId xmlns:a16="http://schemas.microsoft.com/office/drawing/2014/main" id="{5C80DCAB-CC9E-4770-96E9-512E9CE34596}"/>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23" name="Text Box 18">
          <a:extLst>
            <a:ext uri="{FF2B5EF4-FFF2-40B4-BE49-F238E27FC236}">
              <a16:creationId xmlns:a16="http://schemas.microsoft.com/office/drawing/2014/main" id="{78E4E835-2271-40A7-BE53-295075A11D52}"/>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24" name="Text Box 19">
          <a:extLst>
            <a:ext uri="{FF2B5EF4-FFF2-40B4-BE49-F238E27FC236}">
              <a16:creationId xmlns:a16="http://schemas.microsoft.com/office/drawing/2014/main" id="{CFCBB26B-BC2C-4B0E-B2EA-9B05B66E5B3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25" name="Text Box 16">
          <a:extLst>
            <a:ext uri="{FF2B5EF4-FFF2-40B4-BE49-F238E27FC236}">
              <a16:creationId xmlns:a16="http://schemas.microsoft.com/office/drawing/2014/main" id="{87390298-A135-4240-84BF-F645021C7F4B}"/>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326" name="Text Box 17">
          <a:extLst>
            <a:ext uri="{FF2B5EF4-FFF2-40B4-BE49-F238E27FC236}">
              <a16:creationId xmlns:a16="http://schemas.microsoft.com/office/drawing/2014/main" id="{5C22EBBF-D1DE-467A-AB51-4170EE260E6F}"/>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3327" name="Text Box 18">
          <a:extLst>
            <a:ext uri="{FF2B5EF4-FFF2-40B4-BE49-F238E27FC236}">
              <a16:creationId xmlns:a16="http://schemas.microsoft.com/office/drawing/2014/main" id="{812E0864-C10F-4D35-8DE7-0B782E2E7E41}"/>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28" name="Text Box 15">
          <a:extLst>
            <a:ext uri="{FF2B5EF4-FFF2-40B4-BE49-F238E27FC236}">
              <a16:creationId xmlns:a16="http://schemas.microsoft.com/office/drawing/2014/main" id="{92B38F05-7EE3-486B-BF72-46A31892D08C}"/>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3329" name="Text Box 15">
          <a:extLst>
            <a:ext uri="{FF2B5EF4-FFF2-40B4-BE49-F238E27FC236}">
              <a16:creationId xmlns:a16="http://schemas.microsoft.com/office/drawing/2014/main" id="{22B4E727-E552-4E20-B233-68BAAF5F3E59}"/>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30" name="Text Box 16">
          <a:extLst>
            <a:ext uri="{FF2B5EF4-FFF2-40B4-BE49-F238E27FC236}">
              <a16:creationId xmlns:a16="http://schemas.microsoft.com/office/drawing/2014/main" id="{6A8EE8E3-5A74-47A4-A900-0B9634450BE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31" name="Text Box 17">
          <a:extLst>
            <a:ext uri="{FF2B5EF4-FFF2-40B4-BE49-F238E27FC236}">
              <a16:creationId xmlns:a16="http://schemas.microsoft.com/office/drawing/2014/main" id="{A242C93E-BD81-4452-9E57-7073564C0F24}"/>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32" name="Text Box 18">
          <a:extLst>
            <a:ext uri="{FF2B5EF4-FFF2-40B4-BE49-F238E27FC236}">
              <a16:creationId xmlns:a16="http://schemas.microsoft.com/office/drawing/2014/main" id="{003D9C30-F082-4133-B506-063B99AFBF2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33" name="Text Box 19">
          <a:extLst>
            <a:ext uri="{FF2B5EF4-FFF2-40B4-BE49-F238E27FC236}">
              <a16:creationId xmlns:a16="http://schemas.microsoft.com/office/drawing/2014/main" id="{8FCD15E9-E232-4814-B642-F6F92FB0A59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34" name="Text Box 16">
          <a:extLst>
            <a:ext uri="{FF2B5EF4-FFF2-40B4-BE49-F238E27FC236}">
              <a16:creationId xmlns:a16="http://schemas.microsoft.com/office/drawing/2014/main" id="{0B15BF63-9996-4B10-BD68-A5787D3DE859}"/>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35" name="Text Box 17">
          <a:extLst>
            <a:ext uri="{FF2B5EF4-FFF2-40B4-BE49-F238E27FC236}">
              <a16:creationId xmlns:a16="http://schemas.microsoft.com/office/drawing/2014/main" id="{7AF8B20D-6CB6-498B-A2B1-9D13D33DABA0}"/>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38</xdr:row>
      <xdr:rowOff>15875</xdr:rowOff>
    </xdr:from>
    <xdr:ext cx="95250" cy="171450"/>
    <xdr:sp macro="" textlink="">
      <xdr:nvSpPr>
        <xdr:cNvPr id="3336" name="Text Box 18">
          <a:extLst>
            <a:ext uri="{FF2B5EF4-FFF2-40B4-BE49-F238E27FC236}">
              <a16:creationId xmlns:a16="http://schemas.microsoft.com/office/drawing/2014/main" id="{DB722D8C-7003-41E1-BAD1-21FDB2CB05F7}"/>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36</xdr:row>
      <xdr:rowOff>533400</xdr:rowOff>
    </xdr:from>
    <xdr:ext cx="95250" cy="442269"/>
    <xdr:sp macro="" textlink="">
      <xdr:nvSpPr>
        <xdr:cNvPr id="3337" name="Text Box 15">
          <a:extLst>
            <a:ext uri="{FF2B5EF4-FFF2-40B4-BE49-F238E27FC236}">
              <a16:creationId xmlns:a16="http://schemas.microsoft.com/office/drawing/2014/main" id="{23769DD5-8FB3-4B0F-8447-1C6C92C31820}"/>
            </a:ext>
          </a:extLst>
        </xdr:cNvPr>
        <xdr:cNvSpPr txBox="1">
          <a:spLocks noChangeArrowheads="1"/>
        </xdr:cNvSpPr>
      </xdr:nvSpPr>
      <xdr:spPr bwMode="auto">
        <a:xfrm>
          <a:off x="35388550" y="17424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338" name="Text Box 15">
          <a:extLst>
            <a:ext uri="{FF2B5EF4-FFF2-40B4-BE49-F238E27FC236}">
              <a16:creationId xmlns:a16="http://schemas.microsoft.com/office/drawing/2014/main" id="{03C737A4-CE20-4C77-82DD-4204B133A1B2}"/>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213632"/>
    <xdr:sp macro="" textlink="">
      <xdr:nvSpPr>
        <xdr:cNvPr id="3339" name="Text Box 15">
          <a:extLst>
            <a:ext uri="{FF2B5EF4-FFF2-40B4-BE49-F238E27FC236}">
              <a16:creationId xmlns:a16="http://schemas.microsoft.com/office/drawing/2014/main" id="{94F3C80E-ED06-45CE-A1F7-A65C034870DF}"/>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504825</xdr:rowOff>
    </xdr:from>
    <xdr:ext cx="95250" cy="442269"/>
    <xdr:sp macro="" textlink="">
      <xdr:nvSpPr>
        <xdr:cNvPr id="3340" name="Text Box 15">
          <a:extLst>
            <a:ext uri="{FF2B5EF4-FFF2-40B4-BE49-F238E27FC236}">
              <a16:creationId xmlns:a16="http://schemas.microsoft.com/office/drawing/2014/main" id="{EAAAB2CF-C35A-4D97-9A3A-B98F2CC7F2CF}"/>
            </a:ext>
          </a:extLst>
        </xdr:cNvPr>
        <xdr:cNvSpPr txBox="1">
          <a:spLocks noChangeArrowheads="1"/>
        </xdr:cNvSpPr>
      </xdr:nvSpPr>
      <xdr:spPr bwMode="auto">
        <a:xfrm>
          <a:off x="3538537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41" name="Text Box 16">
          <a:extLst>
            <a:ext uri="{FF2B5EF4-FFF2-40B4-BE49-F238E27FC236}">
              <a16:creationId xmlns:a16="http://schemas.microsoft.com/office/drawing/2014/main" id="{941A3EAB-D1E8-43F8-9397-3A545CEE1E1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42" name="Text Box 17">
          <a:extLst>
            <a:ext uri="{FF2B5EF4-FFF2-40B4-BE49-F238E27FC236}">
              <a16:creationId xmlns:a16="http://schemas.microsoft.com/office/drawing/2014/main" id="{B2755B58-379E-4016-8BE5-106571018312}"/>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43" name="Text Box 18">
          <a:extLst>
            <a:ext uri="{FF2B5EF4-FFF2-40B4-BE49-F238E27FC236}">
              <a16:creationId xmlns:a16="http://schemas.microsoft.com/office/drawing/2014/main" id="{BE3022FB-51FC-4BA4-84CF-D5E468F4031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44" name="Text Box 19">
          <a:extLst>
            <a:ext uri="{FF2B5EF4-FFF2-40B4-BE49-F238E27FC236}">
              <a16:creationId xmlns:a16="http://schemas.microsoft.com/office/drawing/2014/main" id="{919D1611-D503-48FC-B3DD-708F09AFFB21}"/>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45" name="Text Box 16">
          <a:extLst>
            <a:ext uri="{FF2B5EF4-FFF2-40B4-BE49-F238E27FC236}">
              <a16:creationId xmlns:a16="http://schemas.microsoft.com/office/drawing/2014/main" id="{6EFFDD50-8CB9-47E2-9447-C8984A94B119}"/>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346" name="Text Box 17">
          <a:extLst>
            <a:ext uri="{FF2B5EF4-FFF2-40B4-BE49-F238E27FC236}">
              <a16:creationId xmlns:a16="http://schemas.microsoft.com/office/drawing/2014/main" id="{C3500EB4-0D07-489B-9E0B-F45EDC8B63A7}"/>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38</xdr:row>
      <xdr:rowOff>15875</xdr:rowOff>
    </xdr:from>
    <xdr:ext cx="95250" cy="171450"/>
    <xdr:sp macro="" textlink="">
      <xdr:nvSpPr>
        <xdr:cNvPr id="3347" name="Text Box 18">
          <a:extLst>
            <a:ext uri="{FF2B5EF4-FFF2-40B4-BE49-F238E27FC236}">
              <a16:creationId xmlns:a16="http://schemas.microsoft.com/office/drawing/2014/main" id="{F4100A38-126C-497F-8C61-D4169594F10A}"/>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348" name="Text Box 15">
          <a:extLst>
            <a:ext uri="{FF2B5EF4-FFF2-40B4-BE49-F238E27FC236}">
              <a16:creationId xmlns:a16="http://schemas.microsoft.com/office/drawing/2014/main" id="{448A0BA6-D866-4B48-B68D-4EBB1D362BD0}"/>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213632"/>
    <xdr:sp macro="" textlink="">
      <xdr:nvSpPr>
        <xdr:cNvPr id="3349" name="Text Box 15">
          <a:extLst>
            <a:ext uri="{FF2B5EF4-FFF2-40B4-BE49-F238E27FC236}">
              <a16:creationId xmlns:a16="http://schemas.microsoft.com/office/drawing/2014/main" id="{56230BED-399D-4F1A-8DF5-E1A6F12E83D0}"/>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350" name="Text Box 15">
          <a:extLst>
            <a:ext uri="{FF2B5EF4-FFF2-40B4-BE49-F238E27FC236}">
              <a16:creationId xmlns:a16="http://schemas.microsoft.com/office/drawing/2014/main" id="{F9378C64-A51E-4448-B5CE-9E2D322C1F9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351" name="Text Box 15">
          <a:extLst>
            <a:ext uri="{FF2B5EF4-FFF2-40B4-BE49-F238E27FC236}">
              <a16:creationId xmlns:a16="http://schemas.microsoft.com/office/drawing/2014/main" id="{90D26B8C-380E-4C1E-A83E-D261B0F50175}"/>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352" name="Text Box 15">
          <a:extLst>
            <a:ext uri="{FF2B5EF4-FFF2-40B4-BE49-F238E27FC236}">
              <a16:creationId xmlns:a16="http://schemas.microsoft.com/office/drawing/2014/main" id="{C2CE4A78-E494-424D-B367-9FE5BAAEF471}"/>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353" name="Text Box 15">
          <a:extLst>
            <a:ext uri="{FF2B5EF4-FFF2-40B4-BE49-F238E27FC236}">
              <a16:creationId xmlns:a16="http://schemas.microsoft.com/office/drawing/2014/main" id="{8A3D1E31-CB72-4081-A468-A6E82C72308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354" name="Text Box 15">
          <a:extLst>
            <a:ext uri="{FF2B5EF4-FFF2-40B4-BE49-F238E27FC236}">
              <a16:creationId xmlns:a16="http://schemas.microsoft.com/office/drawing/2014/main" id="{09AE140E-A826-4F94-B4EB-EAE346023CDA}"/>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355" name="Text Box 15">
          <a:extLst>
            <a:ext uri="{FF2B5EF4-FFF2-40B4-BE49-F238E27FC236}">
              <a16:creationId xmlns:a16="http://schemas.microsoft.com/office/drawing/2014/main" id="{C8B6A660-68E5-4BFE-BD2E-09EBAB8056A2}"/>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356" name="Text Box 15">
          <a:extLst>
            <a:ext uri="{FF2B5EF4-FFF2-40B4-BE49-F238E27FC236}">
              <a16:creationId xmlns:a16="http://schemas.microsoft.com/office/drawing/2014/main" id="{925FBFD3-C823-4DF7-B4B0-8552590DF4D5}"/>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357" name="Text Box 15">
          <a:extLst>
            <a:ext uri="{FF2B5EF4-FFF2-40B4-BE49-F238E27FC236}">
              <a16:creationId xmlns:a16="http://schemas.microsoft.com/office/drawing/2014/main" id="{20DB9279-AA93-476B-AFDA-D6903C4ABF28}"/>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358" name="Text Box 15">
          <a:extLst>
            <a:ext uri="{FF2B5EF4-FFF2-40B4-BE49-F238E27FC236}">
              <a16:creationId xmlns:a16="http://schemas.microsoft.com/office/drawing/2014/main" id="{D258B891-043D-4F59-9DF7-CEE19C6B158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359" name="Text Box 15">
          <a:extLst>
            <a:ext uri="{FF2B5EF4-FFF2-40B4-BE49-F238E27FC236}">
              <a16:creationId xmlns:a16="http://schemas.microsoft.com/office/drawing/2014/main" id="{F362849F-243F-4378-A6B3-C611D181693D}"/>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360" name="Text Box 15">
          <a:extLst>
            <a:ext uri="{FF2B5EF4-FFF2-40B4-BE49-F238E27FC236}">
              <a16:creationId xmlns:a16="http://schemas.microsoft.com/office/drawing/2014/main" id="{90EB791B-3C68-4DA6-9A13-BDD09745F8DF}"/>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61" name="Text Box 15">
          <a:extLst>
            <a:ext uri="{FF2B5EF4-FFF2-40B4-BE49-F238E27FC236}">
              <a16:creationId xmlns:a16="http://schemas.microsoft.com/office/drawing/2014/main" id="{FA4A2C70-21BE-40BA-B9E4-D64DF0E0B12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62" name="Text Box 15">
          <a:extLst>
            <a:ext uri="{FF2B5EF4-FFF2-40B4-BE49-F238E27FC236}">
              <a16:creationId xmlns:a16="http://schemas.microsoft.com/office/drawing/2014/main" id="{F85148AB-CC16-4DEA-8D21-AF0F64930C16}"/>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363" name="Text Box 15">
          <a:extLst>
            <a:ext uri="{FF2B5EF4-FFF2-40B4-BE49-F238E27FC236}">
              <a16:creationId xmlns:a16="http://schemas.microsoft.com/office/drawing/2014/main" id="{267AF617-3F24-4757-A9EA-1ADE527C1872}"/>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364" name="Text Box 15">
          <a:extLst>
            <a:ext uri="{FF2B5EF4-FFF2-40B4-BE49-F238E27FC236}">
              <a16:creationId xmlns:a16="http://schemas.microsoft.com/office/drawing/2014/main" id="{86DE4DDB-0952-48BA-92C9-49F12B131411}"/>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65" name="Text Box 15">
          <a:extLst>
            <a:ext uri="{FF2B5EF4-FFF2-40B4-BE49-F238E27FC236}">
              <a16:creationId xmlns:a16="http://schemas.microsoft.com/office/drawing/2014/main" id="{5568669E-08CC-45F0-9C7F-E062C713FC32}"/>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66" name="Text Box 15">
          <a:extLst>
            <a:ext uri="{FF2B5EF4-FFF2-40B4-BE49-F238E27FC236}">
              <a16:creationId xmlns:a16="http://schemas.microsoft.com/office/drawing/2014/main" id="{FAA850DC-842B-4ACA-9C5D-69D193FF1369}"/>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67" name="Text Box 15">
          <a:extLst>
            <a:ext uri="{FF2B5EF4-FFF2-40B4-BE49-F238E27FC236}">
              <a16:creationId xmlns:a16="http://schemas.microsoft.com/office/drawing/2014/main" id="{FA48DA9F-8249-4443-9A13-C6C08D73EA5B}"/>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68" name="Text Box 15">
          <a:extLst>
            <a:ext uri="{FF2B5EF4-FFF2-40B4-BE49-F238E27FC236}">
              <a16:creationId xmlns:a16="http://schemas.microsoft.com/office/drawing/2014/main" id="{18D7FAAB-BBB6-4101-B833-2836DB36AFC2}"/>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69" name="Text Box 15">
          <a:extLst>
            <a:ext uri="{FF2B5EF4-FFF2-40B4-BE49-F238E27FC236}">
              <a16:creationId xmlns:a16="http://schemas.microsoft.com/office/drawing/2014/main" id="{E672F09E-B88C-401C-BCE5-316982B878F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70" name="Text Box 15">
          <a:extLst>
            <a:ext uri="{FF2B5EF4-FFF2-40B4-BE49-F238E27FC236}">
              <a16:creationId xmlns:a16="http://schemas.microsoft.com/office/drawing/2014/main" id="{22963749-8DFD-4A78-B99E-2740F0B06B56}"/>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371" name="Text Box 15">
          <a:extLst>
            <a:ext uri="{FF2B5EF4-FFF2-40B4-BE49-F238E27FC236}">
              <a16:creationId xmlns:a16="http://schemas.microsoft.com/office/drawing/2014/main" id="{E476895D-3739-4F87-BAC8-1B48EE9C5C1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2" name="Text Box 15">
          <a:extLst>
            <a:ext uri="{FF2B5EF4-FFF2-40B4-BE49-F238E27FC236}">
              <a16:creationId xmlns:a16="http://schemas.microsoft.com/office/drawing/2014/main" id="{6E76EC71-CFD5-4ED2-AA0A-6C872CF5A1A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3" name="Text Box 15">
          <a:extLst>
            <a:ext uri="{FF2B5EF4-FFF2-40B4-BE49-F238E27FC236}">
              <a16:creationId xmlns:a16="http://schemas.microsoft.com/office/drawing/2014/main" id="{378F45B7-54B4-47A2-963A-B23C8E6F608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4" name="Text Box 15">
          <a:extLst>
            <a:ext uri="{FF2B5EF4-FFF2-40B4-BE49-F238E27FC236}">
              <a16:creationId xmlns:a16="http://schemas.microsoft.com/office/drawing/2014/main" id="{D0AD8C10-3E57-4FC4-98BC-9042BD339D0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5" name="Text Box 15">
          <a:extLst>
            <a:ext uri="{FF2B5EF4-FFF2-40B4-BE49-F238E27FC236}">
              <a16:creationId xmlns:a16="http://schemas.microsoft.com/office/drawing/2014/main" id="{96643413-122B-4C44-B80E-E0E248A5C4FF}"/>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6" name="Text Box 15">
          <a:extLst>
            <a:ext uri="{FF2B5EF4-FFF2-40B4-BE49-F238E27FC236}">
              <a16:creationId xmlns:a16="http://schemas.microsoft.com/office/drawing/2014/main" id="{7B3A59DE-8411-4349-8099-F806B88B7AB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7" name="Text Box 15">
          <a:extLst>
            <a:ext uri="{FF2B5EF4-FFF2-40B4-BE49-F238E27FC236}">
              <a16:creationId xmlns:a16="http://schemas.microsoft.com/office/drawing/2014/main" id="{B56454B2-830B-4C7F-B742-60F21176A71B}"/>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8" name="Text Box 15">
          <a:extLst>
            <a:ext uri="{FF2B5EF4-FFF2-40B4-BE49-F238E27FC236}">
              <a16:creationId xmlns:a16="http://schemas.microsoft.com/office/drawing/2014/main" id="{EE4687D1-556B-490D-903D-21196E207EC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79" name="Text Box 15">
          <a:extLst>
            <a:ext uri="{FF2B5EF4-FFF2-40B4-BE49-F238E27FC236}">
              <a16:creationId xmlns:a16="http://schemas.microsoft.com/office/drawing/2014/main" id="{0E325CB0-2233-4F19-AAA1-10DB605189D2}"/>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80" name="Text Box 15">
          <a:extLst>
            <a:ext uri="{FF2B5EF4-FFF2-40B4-BE49-F238E27FC236}">
              <a16:creationId xmlns:a16="http://schemas.microsoft.com/office/drawing/2014/main" id="{59B35A3B-5BF9-4EAD-96AB-A9F24F9B31A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81" name="Text Box 15">
          <a:extLst>
            <a:ext uri="{FF2B5EF4-FFF2-40B4-BE49-F238E27FC236}">
              <a16:creationId xmlns:a16="http://schemas.microsoft.com/office/drawing/2014/main" id="{9C923D3B-3391-4898-9E04-0E8B33D6F874}"/>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82" name="Text Box 15">
          <a:extLst>
            <a:ext uri="{FF2B5EF4-FFF2-40B4-BE49-F238E27FC236}">
              <a16:creationId xmlns:a16="http://schemas.microsoft.com/office/drawing/2014/main" id="{09E39DBA-C5B2-4CAE-80B6-1C962B5D1A2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383" name="Text Box 15">
          <a:extLst>
            <a:ext uri="{FF2B5EF4-FFF2-40B4-BE49-F238E27FC236}">
              <a16:creationId xmlns:a16="http://schemas.microsoft.com/office/drawing/2014/main" id="{E04B5F7F-53E8-4450-A256-490BF60A187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84" name="Text Box 15">
          <a:extLst>
            <a:ext uri="{FF2B5EF4-FFF2-40B4-BE49-F238E27FC236}">
              <a16:creationId xmlns:a16="http://schemas.microsoft.com/office/drawing/2014/main" id="{38852F79-3A49-4530-BB21-66DBD4C0739B}"/>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85" name="Text Box 15">
          <a:extLst>
            <a:ext uri="{FF2B5EF4-FFF2-40B4-BE49-F238E27FC236}">
              <a16:creationId xmlns:a16="http://schemas.microsoft.com/office/drawing/2014/main" id="{3EC84E92-3095-4ADB-A18F-FDD02A57B790}"/>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86" name="Text Box 15">
          <a:extLst>
            <a:ext uri="{FF2B5EF4-FFF2-40B4-BE49-F238E27FC236}">
              <a16:creationId xmlns:a16="http://schemas.microsoft.com/office/drawing/2014/main" id="{AF29B9FE-B25D-489D-8758-8C3108E5DD6C}"/>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87" name="Text Box 15">
          <a:extLst>
            <a:ext uri="{FF2B5EF4-FFF2-40B4-BE49-F238E27FC236}">
              <a16:creationId xmlns:a16="http://schemas.microsoft.com/office/drawing/2014/main" id="{35509F13-08E5-4916-80A5-0C68C015DED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388" name="Text Box 15">
          <a:extLst>
            <a:ext uri="{FF2B5EF4-FFF2-40B4-BE49-F238E27FC236}">
              <a16:creationId xmlns:a16="http://schemas.microsoft.com/office/drawing/2014/main" id="{1A6CB56F-9E9C-4957-A1F0-54251C5EA24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389" name="Text Box 15">
          <a:extLst>
            <a:ext uri="{FF2B5EF4-FFF2-40B4-BE49-F238E27FC236}">
              <a16:creationId xmlns:a16="http://schemas.microsoft.com/office/drawing/2014/main" id="{73A95E3F-F656-4D0E-9A0B-68BDAC46D10A}"/>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390" name="Text Box 15">
          <a:extLst>
            <a:ext uri="{FF2B5EF4-FFF2-40B4-BE49-F238E27FC236}">
              <a16:creationId xmlns:a16="http://schemas.microsoft.com/office/drawing/2014/main" id="{B05B5E25-BA07-4D49-8C93-FFD58BF365CB}"/>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37</xdr:row>
      <xdr:rowOff>1171575</xdr:rowOff>
    </xdr:from>
    <xdr:ext cx="95250" cy="442269"/>
    <xdr:sp macro="" textlink="">
      <xdr:nvSpPr>
        <xdr:cNvPr id="3391" name="Text Box 15">
          <a:extLst>
            <a:ext uri="{FF2B5EF4-FFF2-40B4-BE49-F238E27FC236}">
              <a16:creationId xmlns:a16="http://schemas.microsoft.com/office/drawing/2014/main" id="{5DFAE6AC-36C5-4646-8D33-4A9CB226E3A7}"/>
            </a:ext>
          </a:extLst>
        </xdr:cNvPr>
        <xdr:cNvSpPr txBox="1">
          <a:spLocks noChangeArrowheads="1"/>
        </xdr:cNvSpPr>
      </xdr:nvSpPr>
      <xdr:spPr bwMode="auto">
        <a:xfrm>
          <a:off x="351567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37</xdr:row>
      <xdr:rowOff>771525</xdr:rowOff>
    </xdr:from>
    <xdr:ext cx="95250" cy="442269"/>
    <xdr:sp macro="" textlink="">
      <xdr:nvSpPr>
        <xdr:cNvPr id="3392" name="Text Box 15">
          <a:extLst>
            <a:ext uri="{FF2B5EF4-FFF2-40B4-BE49-F238E27FC236}">
              <a16:creationId xmlns:a16="http://schemas.microsoft.com/office/drawing/2014/main" id="{E28F225E-335A-483F-A5AE-5A39327EFB62}"/>
            </a:ext>
          </a:extLst>
        </xdr:cNvPr>
        <xdr:cNvSpPr txBox="1">
          <a:spLocks noChangeArrowheads="1"/>
        </xdr:cNvSpPr>
      </xdr:nvSpPr>
      <xdr:spPr bwMode="auto">
        <a:xfrm>
          <a:off x="353091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393" name="Text Box 15">
          <a:extLst>
            <a:ext uri="{FF2B5EF4-FFF2-40B4-BE49-F238E27FC236}">
              <a16:creationId xmlns:a16="http://schemas.microsoft.com/office/drawing/2014/main" id="{6B72C98D-C3FA-4FBF-A32D-DFB012546833}"/>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394" name="Text Box 15">
          <a:extLst>
            <a:ext uri="{FF2B5EF4-FFF2-40B4-BE49-F238E27FC236}">
              <a16:creationId xmlns:a16="http://schemas.microsoft.com/office/drawing/2014/main" id="{A9873A8E-9B21-4434-B183-A6A1A42F977A}"/>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395" name="Text Box 15">
          <a:extLst>
            <a:ext uri="{FF2B5EF4-FFF2-40B4-BE49-F238E27FC236}">
              <a16:creationId xmlns:a16="http://schemas.microsoft.com/office/drawing/2014/main" id="{39753DBC-6915-4480-A4EF-726B117EB2B7}"/>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396" name="Text Box 15">
          <a:extLst>
            <a:ext uri="{FF2B5EF4-FFF2-40B4-BE49-F238E27FC236}">
              <a16:creationId xmlns:a16="http://schemas.microsoft.com/office/drawing/2014/main" id="{D16C5D4E-2D36-48AF-BAA3-503CF702454B}"/>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397" name="Text Box 15">
          <a:extLst>
            <a:ext uri="{FF2B5EF4-FFF2-40B4-BE49-F238E27FC236}">
              <a16:creationId xmlns:a16="http://schemas.microsoft.com/office/drawing/2014/main" id="{353E820E-FB99-4718-9C09-06748845415B}"/>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398" name="Text Box 15">
          <a:extLst>
            <a:ext uri="{FF2B5EF4-FFF2-40B4-BE49-F238E27FC236}">
              <a16:creationId xmlns:a16="http://schemas.microsoft.com/office/drawing/2014/main" id="{A9D8AEE4-8EA8-4D1B-A9BD-144D63F278E8}"/>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399" name="Text Box 15">
          <a:extLst>
            <a:ext uri="{FF2B5EF4-FFF2-40B4-BE49-F238E27FC236}">
              <a16:creationId xmlns:a16="http://schemas.microsoft.com/office/drawing/2014/main" id="{FE2ABFDA-7FB0-4E45-8AE0-17E88B962C84}"/>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400" name="Text Box 15">
          <a:extLst>
            <a:ext uri="{FF2B5EF4-FFF2-40B4-BE49-F238E27FC236}">
              <a16:creationId xmlns:a16="http://schemas.microsoft.com/office/drawing/2014/main" id="{565BBA6A-01BC-4CA3-B45F-083B9008867C}"/>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401" name="Text Box 15">
          <a:extLst>
            <a:ext uri="{FF2B5EF4-FFF2-40B4-BE49-F238E27FC236}">
              <a16:creationId xmlns:a16="http://schemas.microsoft.com/office/drawing/2014/main" id="{75CA038B-BA02-42A7-B8FD-DEBDB240F2A4}"/>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402" name="Text Box 15">
          <a:extLst>
            <a:ext uri="{FF2B5EF4-FFF2-40B4-BE49-F238E27FC236}">
              <a16:creationId xmlns:a16="http://schemas.microsoft.com/office/drawing/2014/main" id="{29AC6048-AE73-41F9-B354-3C0B304EEC17}"/>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403" name="Text Box 15">
          <a:extLst>
            <a:ext uri="{FF2B5EF4-FFF2-40B4-BE49-F238E27FC236}">
              <a16:creationId xmlns:a16="http://schemas.microsoft.com/office/drawing/2014/main" id="{14FBB54F-F30C-4E1C-A829-DBA2C3FC39CA}"/>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404" name="Text Box 15">
          <a:extLst>
            <a:ext uri="{FF2B5EF4-FFF2-40B4-BE49-F238E27FC236}">
              <a16:creationId xmlns:a16="http://schemas.microsoft.com/office/drawing/2014/main" id="{A549D53B-350E-42F2-9168-195F2863BEC6}"/>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5" name="Text Box 16">
          <a:extLst>
            <a:ext uri="{FF2B5EF4-FFF2-40B4-BE49-F238E27FC236}">
              <a16:creationId xmlns:a16="http://schemas.microsoft.com/office/drawing/2014/main" id="{F1DC7E79-12AB-43A6-84E3-6C54BB1E871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6" name="Text Box 17">
          <a:extLst>
            <a:ext uri="{FF2B5EF4-FFF2-40B4-BE49-F238E27FC236}">
              <a16:creationId xmlns:a16="http://schemas.microsoft.com/office/drawing/2014/main" id="{E3AD2DBE-66BC-4309-B730-8A03BADCA25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7" name="Text Box 18">
          <a:extLst>
            <a:ext uri="{FF2B5EF4-FFF2-40B4-BE49-F238E27FC236}">
              <a16:creationId xmlns:a16="http://schemas.microsoft.com/office/drawing/2014/main" id="{CAF09700-D529-4FF2-9644-DCEEF94F2DA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8" name="Text Box 19">
          <a:extLst>
            <a:ext uri="{FF2B5EF4-FFF2-40B4-BE49-F238E27FC236}">
              <a16:creationId xmlns:a16="http://schemas.microsoft.com/office/drawing/2014/main" id="{51DAFF88-8EAF-4A55-A8CE-2E419D10C4A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09" name="Text Box 15">
          <a:extLst>
            <a:ext uri="{FF2B5EF4-FFF2-40B4-BE49-F238E27FC236}">
              <a16:creationId xmlns:a16="http://schemas.microsoft.com/office/drawing/2014/main" id="{8E4B6A55-2656-45FA-A47D-5616565E13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10" name="Text Box 16">
          <a:extLst>
            <a:ext uri="{FF2B5EF4-FFF2-40B4-BE49-F238E27FC236}">
              <a16:creationId xmlns:a16="http://schemas.microsoft.com/office/drawing/2014/main" id="{7093E8D7-00CE-49C7-8B48-2E9C6233D9B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11" name="Text Box 17">
          <a:extLst>
            <a:ext uri="{FF2B5EF4-FFF2-40B4-BE49-F238E27FC236}">
              <a16:creationId xmlns:a16="http://schemas.microsoft.com/office/drawing/2014/main" id="{50A969E6-9263-4BD1-B8CA-6366A855DEB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12" name="Text Box 18">
          <a:extLst>
            <a:ext uri="{FF2B5EF4-FFF2-40B4-BE49-F238E27FC236}">
              <a16:creationId xmlns:a16="http://schemas.microsoft.com/office/drawing/2014/main" id="{2241CEA8-C723-4DA7-A20C-0088BC14E43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13" name="Text Box 15">
          <a:extLst>
            <a:ext uri="{FF2B5EF4-FFF2-40B4-BE49-F238E27FC236}">
              <a16:creationId xmlns:a16="http://schemas.microsoft.com/office/drawing/2014/main" id="{9BA75CA8-B534-48F9-BC74-D009574CABDD}"/>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4" name="Text Box 16">
          <a:extLst>
            <a:ext uri="{FF2B5EF4-FFF2-40B4-BE49-F238E27FC236}">
              <a16:creationId xmlns:a16="http://schemas.microsoft.com/office/drawing/2014/main" id="{A6212D97-6700-481D-8671-7185F0672FE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5" name="Text Box 17">
          <a:extLst>
            <a:ext uri="{FF2B5EF4-FFF2-40B4-BE49-F238E27FC236}">
              <a16:creationId xmlns:a16="http://schemas.microsoft.com/office/drawing/2014/main" id="{3952B009-E84A-4BAC-B725-823D34B93FA8}"/>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6" name="Text Box 18">
          <a:extLst>
            <a:ext uri="{FF2B5EF4-FFF2-40B4-BE49-F238E27FC236}">
              <a16:creationId xmlns:a16="http://schemas.microsoft.com/office/drawing/2014/main" id="{41D80678-CF0B-4691-981E-667BD09030C8}"/>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7" name="Text Box 19">
          <a:extLst>
            <a:ext uri="{FF2B5EF4-FFF2-40B4-BE49-F238E27FC236}">
              <a16:creationId xmlns:a16="http://schemas.microsoft.com/office/drawing/2014/main" id="{2E007A72-9EA1-4127-B804-517C8A26C91A}"/>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8" name="Text Box 16">
          <a:extLst>
            <a:ext uri="{FF2B5EF4-FFF2-40B4-BE49-F238E27FC236}">
              <a16:creationId xmlns:a16="http://schemas.microsoft.com/office/drawing/2014/main" id="{F3E2D302-109F-471A-A859-6FAA4A2B4ECD}"/>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19" name="Text Box 15">
          <a:extLst>
            <a:ext uri="{FF2B5EF4-FFF2-40B4-BE49-F238E27FC236}">
              <a16:creationId xmlns:a16="http://schemas.microsoft.com/office/drawing/2014/main" id="{91083E20-0D90-4890-AC05-9799AF183D4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0" name="Text Box 16">
          <a:extLst>
            <a:ext uri="{FF2B5EF4-FFF2-40B4-BE49-F238E27FC236}">
              <a16:creationId xmlns:a16="http://schemas.microsoft.com/office/drawing/2014/main" id="{1281B480-DE43-4E03-8D5D-A9452DFF6D4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1" name="Text Box 17">
          <a:extLst>
            <a:ext uri="{FF2B5EF4-FFF2-40B4-BE49-F238E27FC236}">
              <a16:creationId xmlns:a16="http://schemas.microsoft.com/office/drawing/2014/main" id="{F922CE35-B248-4B5D-ABD7-DC661CABC32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2" name="Text Box 18">
          <a:extLst>
            <a:ext uri="{FF2B5EF4-FFF2-40B4-BE49-F238E27FC236}">
              <a16:creationId xmlns:a16="http://schemas.microsoft.com/office/drawing/2014/main" id="{40AFE5EF-CEB9-4CDA-B670-986C961FF1D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3" name="Text Box 19">
          <a:extLst>
            <a:ext uri="{FF2B5EF4-FFF2-40B4-BE49-F238E27FC236}">
              <a16:creationId xmlns:a16="http://schemas.microsoft.com/office/drawing/2014/main" id="{F51F5CD9-20F2-4650-A16D-4B6313967CD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4" name="Text Box 16">
          <a:extLst>
            <a:ext uri="{FF2B5EF4-FFF2-40B4-BE49-F238E27FC236}">
              <a16:creationId xmlns:a16="http://schemas.microsoft.com/office/drawing/2014/main" id="{CE4C61D5-D97C-4FB9-AEB5-686C6BBF41B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5" name="Text Box 17">
          <a:extLst>
            <a:ext uri="{FF2B5EF4-FFF2-40B4-BE49-F238E27FC236}">
              <a16:creationId xmlns:a16="http://schemas.microsoft.com/office/drawing/2014/main" id="{0672BB58-F1E1-4814-AE32-6278E444CE1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26" name="Text Box 18">
          <a:extLst>
            <a:ext uri="{FF2B5EF4-FFF2-40B4-BE49-F238E27FC236}">
              <a16:creationId xmlns:a16="http://schemas.microsoft.com/office/drawing/2014/main" id="{3B3D7328-A49B-45CA-84FF-4079E81018E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427" name="Text Box 15">
          <a:extLst>
            <a:ext uri="{FF2B5EF4-FFF2-40B4-BE49-F238E27FC236}">
              <a16:creationId xmlns:a16="http://schemas.microsoft.com/office/drawing/2014/main" id="{063534ED-6B48-44D5-BF9A-23087E127CFD}"/>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28" name="Text Box 15">
          <a:extLst>
            <a:ext uri="{FF2B5EF4-FFF2-40B4-BE49-F238E27FC236}">
              <a16:creationId xmlns:a16="http://schemas.microsoft.com/office/drawing/2014/main" id="{C9DCEB7B-7C7D-4875-A473-96E658BD1E9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29" name="Text Box 15">
          <a:extLst>
            <a:ext uri="{FF2B5EF4-FFF2-40B4-BE49-F238E27FC236}">
              <a16:creationId xmlns:a16="http://schemas.microsoft.com/office/drawing/2014/main" id="{23793814-ADC0-4F47-A11E-A93C869D98D4}"/>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430" name="Text Box 15">
          <a:extLst>
            <a:ext uri="{FF2B5EF4-FFF2-40B4-BE49-F238E27FC236}">
              <a16:creationId xmlns:a16="http://schemas.microsoft.com/office/drawing/2014/main" id="{AB407A6B-5375-427C-ACCF-3494B55FFBFF}"/>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1" name="Text Box 16">
          <a:extLst>
            <a:ext uri="{FF2B5EF4-FFF2-40B4-BE49-F238E27FC236}">
              <a16:creationId xmlns:a16="http://schemas.microsoft.com/office/drawing/2014/main" id="{72505DF0-3A2C-41B2-A4F0-20DED464E6F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2" name="Text Box 17">
          <a:extLst>
            <a:ext uri="{FF2B5EF4-FFF2-40B4-BE49-F238E27FC236}">
              <a16:creationId xmlns:a16="http://schemas.microsoft.com/office/drawing/2014/main" id="{C07230AB-F7F0-4E40-A444-A1C1FFB50AA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3" name="Text Box 18">
          <a:extLst>
            <a:ext uri="{FF2B5EF4-FFF2-40B4-BE49-F238E27FC236}">
              <a16:creationId xmlns:a16="http://schemas.microsoft.com/office/drawing/2014/main" id="{F96F307B-E52C-42BC-A2AD-27D45AB0265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4" name="Text Box 19">
          <a:extLst>
            <a:ext uri="{FF2B5EF4-FFF2-40B4-BE49-F238E27FC236}">
              <a16:creationId xmlns:a16="http://schemas.microsoft.com/office/drawing/2014/main" id="{E23E3DA9-B209-484C-8B0F-EF8D98B55D0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5" name="Text Box 16">
          <a:extLst>
            <a:ext uri="{FF2B5EF4-FFF2-40B4-BE49-F238E27FC236}">
              <a16:creationId xmlns:a16="http://schemas.microsoft.com/office/drawing/2014/main" id="{70ABE8FC-CCEA-4AAE-BBCE-D525985B79A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6" name="Text Box 17">
          <a:extLst>
            <a:ext uri="{FF2B5EF4-FFF2-40B4-BE49-F238E27FC236}">
              <a16:creationId xmlns:a16="http://schemas.microsoft.com/office/drawing/2014/main" id="{D4282489-EFBA-49D6-AA94-B629A62287E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37" name="Text Box 18">
          <a:extLst>
            <a:ext uri="{FF2B5EF4-FFF2-40B4-BE49-F238E27FC236}">
              <a16:creationId xmlns:a16="http://schemas.microsoft.com/office/drawing/2014/main" id="{4EDD905F-1F87-4E41-A414-7069AD2DC8F3}"/>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38" name="Text Box 15">
          <a:extLst>
            <a:ext uri="{FF2B5EF4-FFF2-40B4-BE49-F238E27FC236}">
              <a16:creationId xmlns:a16="http://schemas.microsoft.com/office/drawing/2014/main" id="{313B093F-9495-4F35-8E2F-DD5E9E74B7E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39" name="Text Box 15">
          <a:extLst>
            <a:ext uri="{FF2B5EF4-FFF2-40B4-BE49-F238E27FC236}">
              <a16:creationId xmlns:a16="http://schemas.microsoft.com/office/drawing/2014/main" id="{606D4E55-3AA7-4C4B-AAF4-D85818EDE23E}"/>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40" name="Text Box 15">
          <a:extLst>
            <a:ext uri="{FF2B5EF4-FFF2-40B4-BE49-F238E27FC236}">
              <a16:creationId xmlns:a16="http://schemas.microsoft.com/office/drawing/2014/main" id="{64258D42-BE02-4A02-9D9B-727ECEAFF3B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41" name="Text Box 15">
          <a:extLst>
            <a:ext uri="{FF2B5EF4-FFF2-40B4-BE49-F238E27FC236}">
              <a16:creationId xmlns:a16="http://schemas.microsoft.com/office/drawing/2014/main" id="{727FFAA0-EA44-410C-8B30-38FE03BFB94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42" name="Text Box 15">
          <a:extLst>
            <a:ext uri="{FF2B5EF4-FFF2-40B4-BE49-F238E27FC236}">
              <a16:creationId xmlns:a16="http://schemas.microsoft.com/office/drawing/2014/main" id="{9605BD35-01AF-4CB3-8743-615E7B330E4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3" name="Text Box 16">
          <a:extLst>
            <a:ext uri="{FF2B5EF4-FFF2-40B4-BE49-F238E27FC236}">
              <a16:creationId xmlns:a16="http://schemas.microsoft.com/office/drawing/2014/main" id="{C624DFB1-837B-44E1-90E4-D24CA4A5116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4" name="Text Box 17">
          <a:extLst>
            <a:ext uri="{FF2B5EF4-FFF2-40B4-BE49-F238E27FC236}">
              <a16:creationId xmlns:a16="http://schemas.microsoft.com/office/drawing/2014/main" id="{BD806CCB-6764-4B7B-B1B9-A778242E0A8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5" name="Text Box 18">
          <a:extLst>
            <a:ext uri="{FF2B5EF4-FFF2-40B4-BE49-F238E27FC236}">
              <a16:creationId xmlns:a16="http://schemas.microsoft.com/office/drawing/2014/main" id="{5C2E17CA-2EDF-4BF7-AA5F-361BF93366B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6" name="Text Box 19">
          <a:extLst>
            <a:ext uri="{FF2B5EF4-FFF2-40B4-BE49-F238E27FC236}">
              <a16:creationId xmlns:a16="http://schemas.microsoft.com/office/drawing/2014/main" id="{AF184F7C-9839-4416-982B-58D7DA55209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7" name="Text Box 16">
          <a:extLst>
            <a:ext uri="{FF2B5EF4-FFF2-40B4-BE49-F238E27FC236}">
              <a16:creationId xmlns:a16="http://schemas.microsoft.com/office/drawing/2014/main" id="{AEF92469-82BA-424E-99FB-0B366A09605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8" name="Text Box 17">
          <a:extLst>
            <a:ext uri="{FF2B5EF4-FFF2-40B4-BE49-F238E27FC236}">
              <a16:creationId xmlns:a16="http://schemas.microsoft.com/office/drawing/2014/main" id="{76DEE04D-6F60-42CF-8180-BCCB54B0820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49" name="Text Box 18">
          <a:extLst>
            <a:ext uri="{FF2B5EF4-FFF2-40B4-BE49-F238E27FC236}">
              <a16:creationId xmlns:a16="http://schemas.microsoft.com/office/drawing/2014/main" id="{0B32A87C-EB59-4688-83ED-EF2B675F8B4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50" name="Text Box 15">
          <a:extLst>
            <a:ext uri="{FF2B5EF4-FFF2-40B4-BE49-F238E27FC236}">
              <a16:creationId xmlns:a16="http://schemas.microsoft.com/office/drawing/2014/main" id="{B2B40611-1DF1-439D-9FFB-154B58DD7A0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51" name="Text Box 15">
          <a:extLst>
            <a:ext uri="{FF2B5EF4-FFF2-40B4-BE49-F238E27FC236}">
              <a16:creationId xmlns:a16="http://schemas.microsoft.com/office/drawing/2014/main" id="{A988D81C-DF40-4E40-B969-D9BB883D95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52" name="Text Box 15">
          <a:extLst>
            <a:ext uri="{FF2B5EF4-FFF2-40B4-BE49-F238E27FC236}">
              <a16:creationId xmlns:a16="http://schemas.microsoft.com/office/drawing/2014/main" id="{77CE8C16-3275-4DF6-A4E4-700A159F2E91}"/>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53" name="Text Box 15">
          <a:extLst>
            <a:ext uri="{FF2B5EF4-FFF2-40B4-BE49-F238E27FC236}">
              <a16:creationId xmlns:a16="http://schemas.microsoft.com/office/drawing/2014/main" id="{65FA3266-55F3-4BFD-8DCA-B082615FD51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4" name="Text Box 16">
          <a:extLst>
            <a:ext uri="{FF2B5EF4-FFF2-40B4-BE49-F238E27FC236}">
              <a16:creationId xmlns:a16="http://schemas.microsoft.com/office/drawing/2014/main" id="{02720939-CB0D-41BD-A59D-CFC3E00029E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5" name="Text Box 17">
          <a:extLst>
            <a:ext uri="{FF2B5EF4-FFF2-40B4-BE49-F238E27FC236}">
              <a16:creationId xmlns:a16="http://schemas.microsoft.com/office/drawing/2014/main" id="{614B0452-204D-4653-B6DD-E35DDE8A5A9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6" name="Text Box 18">
          <a:extLst>
            <a:ext uri="{FF2B5EF4-FFF2-40B4-BE49-F238E27FC236}">
              <a16:creationId xmlns:a16="http://schemas.microsoft.com/office/drawing/2014/main" id="{1A6DD158-232A-4A1E-9AF2-814E019FE53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7" name="Text Box 19">
          <a:extLst>
            <a:ext uri="{FF2B5EF4-FFF2-40B4-BE49-F238E27FC236}">
              <a16:creationId xmlns:a16="http://schemas.microsoft.com/office/drawing/2014/main" id="{6353ECCE-E1FE-4C98-B25A-6FE419BEF6F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8" name="Text Box 16">
          <a:extLst>
            <a:ext uri="{FF2B5EF4-FFF2-40B4-BE49-F238E27FC236}">
              <a16:creationId xmlns:a16="http://schemas.microsoft.com/office/drawing/2014/main" id="{C269194B-02F4-4920-AA7D-1E4E832CC20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9" name="Text Box 17">
          <a:extLst>
            <a:ext uri="{FF2B5EF4-FFF2-40B4-BE49-F238E27FC236}">
              <a16:creationId xmlns:a16="http://schemas.microsoft.com/office/drawing/2014/main" id="{FCCAEB11-3CA5-4959-8A0F-04D7FD4F9CC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60" name="Text Box 18">
          <a:extLst>
            <a:ext uri="{FF2B5EF4-FFF2-40B4-BE49-F238E27FC236}">
              <a16:creationId xmlns:a16="http://schemas.microsoft.com/office/drawing/2014/main" id="{F2CB0510-E81D-4C63-9562-1DE45D0DCF7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1" name="Text Box 15">
          <a:extLst>
            <a:ext uri="{FF2B5EF4-FFF2-40B4-BE49-F238E27FC236}">
              <a16:creationId xmlns:a16="http://schemas.microsoft.com/office/drawing/2014/main" id="{347CADF0-52C8-4A45-BAA0-50CCB22800C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62" name="Text Box 15">
          <a:extLst>
            <a:ext uri="{FF2B5EF4-FFF2-40B4-BE49-F238E27FC236}">
              <a16:creationId xmlns:a16="http://schemas.microsoft.com/office/drawing/2014/main" id="{181E0AAB-C795-49B2-827D-BC0A35C1EDBE}"/>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3" name="Text Box 15">
          <a:extLst>
            <a:ext uri="{FF2B5EF4-FFF2-40B4-BE49-F238E27FC236}">
              <a16:creationId xmlns:a16="http://schemas.microsoft.com/office/drawing/2014/main" id="{78D92A9F-0B4F-478D-ACBE-79216EE322D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4" name="Text Box 15">
          <a:extLst>
            <a:ext uri="{FF2B5EF4-FFF2-40B4-BE49-F238E27FC236}">
              <a16:creationId xmlns:a16="http://schemas.microsoft.com/office/drawing/2014/main" id="{C30A09C5-204F-4543-A648-1A9AFD42CF0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5" name="Text Box 15">
          <a:extLst>
            <a:ext uri="{FF2B5EF4-FFF2-40B4-BE49-F238E27FC236}">
              <a16:creationId xmlns:a16="http://schemas.microsoft.com/office/drawing/2014/main" id="{B71FE3BC-7A39-4478-A797-B592854299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6" name="Text Box 16">
          <a:extLst>
            <a:ext uri="{FF2B5EF4-FFF2-40B4-BE49-F238E27FC236}">
              <a16:creationId xmlns:a16="http://schemas.microsoft.com/office/drawing/2014/main" id="{8574E445-8CE2-42D2-8679-E076B9EA226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7" name="Text Box 17">
          <a:extLst>
            <a:ext uri="{FF2B5EF4-FFF2-40B4-BE49-F238E27FC236}">
              <a16:creationId xmlns:a16="http://schemas.microsoft.com/office/drawing/2014/main" id="{B302B45E-6301-409B-A495-C1F2D0E6B4A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8" name="Text Box 18">
          <a:extLst>
            <a:ext uri="{FF2B5EF4-FFF2-40B4-BE49-F238E27FC236}">
              <a16:creationId xmlns:a16="http://schemas.microsoft.com/office/drawing/2014/main" id="{1A548FF4-EDB3-4771-98E5-78C4DB0D6CC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9" name="Text Box 19">
          <a:extLst>
            <a:ext uri="{FF2B5EF4-FFF2-40B4-BE49-F238E27FC236}">
              <a16:creationId xmlns:a16="http://schemas.microsoft.com/office/drawing/2014/main" id="{1CA1CB5E-4F91-4FE4-9CD4-FD3A7063988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0" name="Text Box 16">
          <a:extLst>
            <a:ext uri="{FF2B5EF4-FFF2-40B4-BE49-F238E27FC236}">
              <a16:creationId xmlns:a16="http://schemas.microsoft.com/office/drawing/2014/main" id="{73B22E30-224E-4A69-A328-01961E0BA3D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1" name="Text Box 17">
          <a:extLst>
            <a:ext uri="{FF2B5EF4-FFF2-40B4-BE49-F238E27FC236}">
              <a16:creationId xmlns:a16="http://schemas.microsoft.com/office/drawing/2014/main" id="{B8C64D6F-789A-43A5-B695-61EF6BF6C8D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72" name="Text Box 18">
          <a:extLst>
            <a:ext uri="{FF2B5EF4-FFF2-40B4-BE49-F238E27FC236}">
              <a16:creationId xmlns:a16="http://schemas.microsoft.com/office/drawing/2014/main" id="{3AC3128E-0E88-4430-993E-A12DD68DD783}"/>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73" name="Text Box 15">
          <a:extLst>
            <a:ext uri="{FF2B5EF4-FFF2-40B4-BE49-F238E27FC236}">
              <a16:creationId xmlns:a16="http://schemas.microsoft.com/office/drawing/2014/main" id="{EE67A1AC-5ACA-49BE-B263-6E7F5A9A56B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74" name="Text Box 15">
          <a:extLst>
            <a:ext uri="{FF2B5EF4-FFF2-40B4-BE49-F238E27FC236}">
              <a16:creationId xmlns:a16="http://schemas.microsoft.com/office/drawing/2014/main" id="{B931645A-50FF-4E92-BFE4-5018A77913B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75" name="Text Box 15">
          <a:extLst>
            <a:ext uri="{FF2B5EF4-FFF2-40B4-BE49-F238E27FC236}">
              <a16:creationId xmlns:a16="http://schemas.microsoft.com/office/drawing/2014/main" id="{83943700-C3C6-4F3A-94FD-19B15E5BCBF1}"/>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76" name="Text Box 15">
          <a:extLst>
            <a:ext uri="{FF2B5EF4-FFF2-40B4-BE49-F238E27FC236}">
              <a16:creationId xmlns:a16="http://schemas.microsoft.com/office/drawing/2014/main" id="{A6EFB38F-687E-4838-BDCD-A777005A997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7" name="Text Box 16">
          <a:extLst>
            <a:ext uri="{FF2B5EF4-FFF2-40B4-BE49-F238E27FC236}">
              <a16:creationId xmlns:a16="http://schemas.microsoft.com/office/drawing/2014/main" id="{0B0989F5-1F16-42B6-A90F-BDB54A3760D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8" name="Text Box 17">
          <a:extLst>
            <a:ext uri="{FF2B5EF4-FFF2-40B4-BE49-F238E27FC236}">
              <a16:creationId xmlns:a16="http://schemas.microsoft.com/office/drawing/2014/main" id="{05758F98-846E-46E1-8907-4BB723B34D7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9" name="Text Box 18">
          <a:extLst>
            <a:ext uri="{FF2B5EF4-FFF2-40B4-BE49-F238E27FC236}">
              <a16:creationId xmlns:a16="http://schemas.microsoft.com/office/drawing/2014/main" id="{33D9E258-4907-4FE6-A16E-04426AE7CEB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0" name="Text Box 19">
          <a:extLst>
            <a:ext uri="{FF2B5EF4-FFF2-40B4-BE49-F238E27FC236}">
              <a16:creationId xmlns:a16="http://schemas.microsoft.com/office/drawing/2014/main" id="{363E0EF2-2782-4396-B931-4B80F8F6BE1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1" name="Text Box 16">
          <a:extLst>
            <a:ext uri="{FF2B5EF4-FFF2-40B4-BE49-F238E27FC236}">
              <a16:creationId xmlns:a16="http://schemas.microsoft.com/office/drawing/2014/main" id="{824B344C-0FD4-4AA9-AB1A-378A1BC5223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2" name="Text Box 17">
          <a:extLst>
            <a:ext uri="{FF2B5EF4-FFF2-40B4-BE49-F238E27FC236}">
              <a16:creationId xmlns:a16="http://schemas.microsoft.com/office/drawing/2014/main" id="{32740D17-3EC6-49DF-AD9C-80078BB9140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83" name="Text Box 18">
          <a:extLst>
            <a:ext uri="{FF2B5EF4-FFF2-40B4-BE49-F238E27FC236}">
              <a16:creationId xmlns:a16="http://schemas.microsoft.com/office/drawing/2014/main" id="{60372EEF-5427-482C-81BC-230D60CF0E6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4" name="Text Box 15">
          <a:extLst>
            <a:ext uri="{FF2B5EF4-FFF2-40B4-BE49-F238E27FC236}">
              <a16:creationId xmlns:a16="http://schemas.microsoft.com/office/drawing/2014/main" id="{9E63C824-8CD2-4E4A-B8D1-35EF34B4A2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85" name="Text Box 15">
          <a:extLst>
            <a:ext uri="{FF2B5EF4-FFF2-40B4-BE49-F238E27FC236}">
              <a16:creationId xmlns:a16="http://schemas.microsoft.com/office/drawing/2014/main" id="{E67356A9-EF7C-410E-95B6-7B037C3DE9F5}"/>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6" name="Text Box 15">
          <a:extLst>
            <a:ext uri="{FF2B5EF4-FFF2-40B4-BE49-F238E27FC236}">
              <a16:creationId xmlns:a16="http://schemas.microsoft.com/office/drawing/2014/main" id="{7E740E6D-074E-48A7-AC3E-A51783C1D79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7" name="Text Box 15">
          <a:extLst>
            <a:ext uri="{FF2B5EF4-FFF2-40B4-BE49-F238E27FC236}">
              <a16:creationId xmlns:a16="http://schemas.microsoft.com/office/drawing/2014/main" id="{C201EDA9-00C4-469A-BB2E-013E0F27167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8" name="Text Box 15">
          <a:extLst>
            <a:ext uri="{FF2B5EF4-FFF2-40B4-BE49-F238E27FC236}">
              <a16:creationId xmlns:a16="http://schemas.microsoft.com/office/drawing/2014/main" id="{AD3762BA-10F0-404E-9515-77F14002E30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9" name="Text Box 16">
          <a:extLst>
            <a:ext uri="{FF2B5EF4-FFF2-40B4-BE49-F238E27FC236}">
              <a16:creationId xmlns:a16="http://schemas.microsoft.com/office/drawing/2014/main" id="{D6CF934B-CD77-4EA0-B94D-D0744FC80B7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0" name="Text Box 17">
          <a:extLst>
            <a:ext uri="{FF2B5EF4-FFF2-40B4-BE49-F238E27FC236}">
              <a16:creationId xmlns:a16="http://schemas.microsoft.com/office/drawing/2014/main" id="{7F33CBA4-B003-4C2D-936E-F4D92F9D8CA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1" name="Text Box 18">
          <a:extLst>
            <a:ext uri="{FF2B5EF4-FFF2-40B4-BE49-F238E27FC236}">
              <a16:creationId xmlns:a16="http://schemas.microsoft.com/office/drawing/2014/main" id="{FF9337C5-138D-472F-944B-F2E554816AE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2" name="Text Box 19">
          <a:extLst>
            <a:ext uri="{FF2B5EF4-FFF2-40B4-BE49-F238E27FC236}">
              <a16:creationId xmlns:a16="http://schemas.microsoft.com/office/drawing/2014/main" id="{B05EEA75-D966-4C2A-AB61-8606D6A1962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3" name="Text Box 16">
          <a:extLst>
            <a:ext uri="{FF2B5EF4-FFF2-40B4-BE49-F238E27FC236}">
              <a16:creationId xmlns:a16="http://schemas.microsoft.com/office/drawing/2014/main" id="{4428FAB3-34AC-48CD-A6F5-C2C25758DD8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4" name="Text Box 17">
          <a:extLst>
            <a:ext uri="{FF2B5EF4-FFF2-40B4-BE49-F238E27FC236}">
              <a16:creationId xmlns:a16="http://schemas.microsoft.com/office/drawing/2014/main" id="{91103DB7-3A11-4DA6-89B2-5B45E5129D1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95" name="Text Box 18">
          <a:extLst>
            <a:ext uri="{FF2B5EF4-FFF2-40B4-BE49-F238E27FC236}">
              <a16:creationId xmlns:a16="http://schemas.microsoft.com/office/drawing/2014/main" id="{7B250E58-70FA-4BE6-9840-35E3342E3241}"/>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96" name="Text Box 15">
          <a:extLst>
            <a:ext uri="{FF2B5EF4-FFF2-40B4-BE49-F238E27FC236}">
              <a16:creationId xmlns:a16="http://schemas.microsoft.com/office/drawing/2014/main" id="{1FE2CA85-10F8-4434-9207-4628E1A9C3D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97" name="Text Box 15">
          <a:extLst>
            <a:ext uri="{FF2B5EF4-FFF2-40B4-BE49-F238E27FC236}">
              <a16:creationId xmlns:a16="http://schemas.microsoft.com/office/drawing/2014/main" id="{645F3C45-070A-4A24-AAC7-35A7E6718EB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98" name="Text Box 15">
          <a:extLst>
            <a:ext uri="{FF2B5EF4-FFF2-40B4-BE49-F238E27FC236}">
              <a16:creationId xmlns:a16="http://schemas.microsoft.com/office/drawing/2014/main" id="{59A2CEE2-3808-4A57-B28F-E5A6774DFBA1}"/>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99" name="Text Box 15">
          <a:extLst>
            <a:ext uri="{FF2B5EF4-FFF2-40B4-BE49-F238E27FC236}">
              <a16:creationId xmlns:a16="http://schemas.microsoft.com/office/drawing/2014/main" id="{DD3286DE-849E-45EC-9C86-E7EBE3A6DDC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0" name="Text Box 16">
          <a:extLst>
            <a:ext uri="{FF2B5EF4-FFF2-40B4-BE49-F238E27FC236}">
              <a16:creationId xmlns:a16="http://schemas.microsoft.com/office/drawing/2014/main" id="{BD4FA099-62C3-4E88-BC1D-12BF6CF7953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1" name="Text Box 17">
          <a:extLst>
            <a:ext uri="{FF2B5EF4-FFF2-40B4-BE49-F238E27FC236}">
              <a16:creationId xmlns:a16="http://schemas.microsoft.com/office/drawing/2014/main" id="{B47C6219-CBC7-45B2-8DB1-8CC2C1A0C2E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2" name="Text Box 18">
          <a:extLst>
            <a:ext uri="{FF2B5EF4-FFF2-40B4-BE49-F238E27FC236}">
              <a16:creationId xmlns:a16="http://schemas.microsoft.com/office/drawing/2014/main" id="{FCFD3EDE-215E-4B83-954A-9B421174710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3" name="Text Box 19">
          <a:extLst>
            <a:ext uri="{FF2B5EF4-FFF2-40B4-BE49-F238E27FC236}">
              <a16:creationId xmlns:a16="http://schemas.microsoft.com/office/drawing/2014/main" id="{2D38D34A-92E0-4AB9-8A03-095A5231BB6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4" name="Text Box 16">
          <a:extLst>
            <a:ext uri="{FF2B5EF4-FFF2-40B4-BE49-F238E27FC236}">
              <a16:creationId xmlns:a16="http://schemas.microsoft.com/office/drawing/2014/main" id="{9E340DD2-59C2-42B5-AD79-C9B400C6B2B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5" name="Text Box 17">
          <a:extLst>
            <a:ext uri="{FF2B5EF4-FFF2-40B4-BE49-F238E27FC236}">
              <a16:creationId xmlns:a16="http://schemas.microsoft.com/office/drawing/2014/main" id="{6BB9D34F-F991-4C78-A733-A2C0DD4A655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506" name="Text Box 18">
          <a:extLst>
            <a:ext uri="{FF2B5EF4-FFF2-40B4-BE49-F238E27FC236}">
              <a16:creationId xmlns:a16="http://schemas.microsoft.com/office/drawing/2014/main" id="{8BD61B3A-66BF-4E35-8FD7-091457A2297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07" name="Text Box 15">
          <a:extLst>
            <a:ext uri="{FF2B5EF4-FFF2-40B4-BE49-F238E27FC236}">
              <a16:creationId xmlns:a16="http://schemas.microsoft.com/office/drawing/2014/main" id="{128C4E16-565C-4E04-BFE6-AC3B6A01F5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508" name="Text Box 15">
          <a:extLst>
            <a:ext uri="{FF2B5EF4-FFF2-40B4-BE49-F238E27FC236}">
              <a16:creationId xmlns:a16="http://schemas.microsoft.com/office/drawing/2014/main" id="{D438B19C-7A1E-4B3E-9E52-6A3FEC4F5909}"/>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09" name="Text Box 15">
          <a:extLst>
            <a:ext uri="{FF2B5EF4-FFF2-40B4-BE49-F238E27FC236}">
              <a16:creationId xmlns:a16="http://schemas.microsoft.com/office/drawing/2014/main" id="{62AE1A6D-E3F4-425A-8187-F61FBFCB4A6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10" name="Text Box 15">
          <a:extLst>
            <a:ext uri="{FF2B5EF4-FFF2-40B4-BE49-F238E27FC236}">
              <a16:creationId xmlns:a16="http://schemas.microsoft.com/office/drawing/2014/main" id="{A9BDA92D-4B8D-4CB5-9D02-A2A7646999D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1" name="Text Box 15">
          <a:extLst>
            <a:ext uri="{FF2B5EF4-FFF2-40B4-BE49-F238E27FC236}">
              <a16:creationId xmlns:a16="http://schemas.microsoft.com/office/drawing/2014/main" id="{6EA21B5B-2B0B-4FC7-93C0-A67BC53CEB4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2" name="Text Box 15">
          <a:extLst>
            <a:ext uri="{FF2B5EF4-FFF2-40B4-BE49-F238E27FC236}">
              <a16:creationId xmlns:a16="http://schemas.microsoft.com/office/drawing/2014/main" id="{624843D0-C87C-43C3-ADDE-24E3A62139C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3" name="Text Box 15">
          <a:extLst>
            <a:ext uri="{FF2B5EF4-FFF2-40B4-BE49-F238E27FC236}">
              <a16:creationId xmlns:a16="http://schemas.microsoft.com/office/drawing/2014/main" id="{87A84EE4-77C9-447B-ABBF-A9CF3AF49BC8}"/>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4" name="Text Box 15">
          <a:extLst>
            <a:ext uri="{FF2B5EF4-FFF2-40B4-BE49-F238E27FC236}">
              <a16:creationId xmlns:a16="http://schemas.microsoft.com/office/drawing/2014/main" id="{9DC11DFF-6229-4ACC-AE4C-BE4493900A1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15" name="Text Box 15">
          <a:extLst>
            <a:ext uri="{FF2B5EF4-FFF2-40B4-BE49-F238E27FC236}">
              <a16:creationId xmlns:a16="http://schemas.microsoft.com/office/drawing/2014/main" id="{B01196FB-D44C-4A3B-A3D4-0EC973507D8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16" name="Text Box 15">
          <a:extLst>
            <a:ext uri="{FF2B5EF4-FFF2-40B4-BE49-F238E27FC236}">
              <a16:creationId xmlns:a16="http://schemas.microsoft.com/office/drawing/2014/main" id="{C10D861E-C009-4239-91DE-0FDF891010B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7" name="Text Box 15">
          <a:extLst>
            <a:ext uri="{FF2B5EF4-FFF2-40B4-BE49-F238E27FC236}">
              <a16:creationId xmlns:a16="http://schemas.microsoft.com/office/drawing/2014/main" id="{F1FEA834-0574-43B6-8FFC-4F1AAD300AB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8" name="Text Box 15">
          <a:extLst>
            <a:ext uri="{FF2B5EF4-FFF2-40B4-BE49-F238E27FC236}">
              <a16:creationId xmlns:a16="http://schemas.microsoft.com/office/drawing/2014/main" id="{BF8DE756-50D2-4E0D-88FF-30F3B95F2E4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9" name="Text Box 15">
          <a:extLst>
            <a:ext uri="{FF2B5EF4-FFF2-40B4-BE49-F238E27FC236}">
              <a16:creationId xmlns:a16="http://schemas.microsoft.com/office/drawing/2014/main" id="{8B071BC7-CDD4-4209-A298-32BEE9AC3165}"/>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0" name="Text Box 15">
          <a:extLst>
            <a:ext uri="{FF2B5EF4-FFF2-40B4-BE49-F238E27FC236}">
              <a16:creationId xmlns:a16="http://schemas.microsoft.com/office/drawing/2014/main" id="{FBDEF28D-CDFF-4BD2-BCC8-59BBF7E039F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1" name="Text Box 15">
          <a:extLst>
            <a:ext uri="{FF2B5EF4-FFF2-40B4-BE49-F238E27FC236}">
              <a16:creationId xmlns:a16="http://schemas.microsoft.com/office/drawing/2014/main" id="{A298391A-97EC-44C5-8BB3-D015A9EC927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2" name="Text Box 15">
          <a:extLst>
            <a:ext uri="{FF2B5EF4-FFF2-40B4-BE49-F238E27FC236}">
              <a16:creationId xmlns:a16="http://schemas.microsoft.com/office/drawing/2014/main" id="{7C67683A-6D34-447B-8D86-F8D39FBC806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3" name="Text Box 15">
          <a:extLst>
            <a:ext uri="{FF2B5EF4-FFF2-40B4-BE49-F238E27FC236}">
              <a16:creationId xmlns:a16="http://schemas.microsoft.com/office/drawing/2014/main" id="{32F1E5D8-37F7-4946-9076-CA994BEE9EC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4" name="Text Box 15">
          <a:extLst>
            <a:ext uri="{FF2B5EF4-FFF2-40B4-BE49-F238E27FC236}">
              <a16:creationId xmlns:a16="http://schemas.microsoft.com/office/drawing/2014/main" id="{B137B570-401F-48A6-9662-731869CFB8B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5" name="Text Box 15">
          <a:extLst>
            <a:ext uri="{FF2B5EF4-FFF2-40B4-BE49-F238E27FC236}">
              <a16:creationId xmlns:a16="http://schemas.microsoft.com/office/drawing/2014/main" id="{1CE99DDB-3590-4614-A277-02B0A212807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6" name="Text Box 15">
          <a:extLst>
            <a:ext uri="{FF2B5EF4-FFF2-40B4-BE49-F238E27FC236}">
              <a16:creationId xmlns:a16="http://schemas.microsoft.com/office/drawing/2014/main" id="{6683F763-F4CE-49CB-AEE4-D673D218BA7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7" name="Text Box 15">
          <a:extLst>
            <a:ext uri="{FF2B5EF4-FFF2-40B4-BE49-F238E27FC236}">
              <a16:creationId xmlns:a16="http://schemas.microsoft.com/office/drawing/2014/main" id="{7C69BE37-77FF-4AE9-B9D7-D300C6FEE17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8" name="Text Box 15">
          <a:extLst>
            <a:ext uri="{FF2B5EF4-FFF2-40B4-BE49-F238E27FC236}">
              <a16:creationId xmlns:a16="http://schemas.microsoft.com/office/drawing/2014/main" id="{6338F68E-28D4-4B50-A2D8-4A935B84ED9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9" name="Text Box 15">
          <a:extLst>
            <a:ext uri="{FF2B5EF4-FFF2-40B4-BE49-F238E27FC236}">
              <a16:creationId xmlns:a16="http://schemas.microsoft.com/office/drawing/2014/main" id="{6502F672-59F8-489C-878F-CE6A44B38B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0" name="Text Box 15">
          <a:extLst>
            <a:ext uri="{FF2B5EF4-FFF2-40B4-BE49-F238E27FC236}">
              <a16:creationId xmlns:a16="http://schemas.microsoft.com/office/drawing/2014/main" id="{094306F7-7159-45DD-B750-6FCEAA21F34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1" name="Text Box 15">
          <a:extLst>
            <a:ext uri="{FF2B5EF4-FFF2-40B4-BE49-F238E27FC236}">
              <a16:creationId xmlns:a16="http://schemas.microsoft.com/office/drawing/2014/main" id="{4E303099-4869-4D9D-86E1-9E41B70863D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2" name="Text Box 15">
          <a:extLst>
            <a:ext uri="{FF2B5EF4-FFF2-40B4-BE49-F238E27FC236}">
              <a16:creationId xmlns:a16="http://schemas.microsoft.com/office/drawing/2014/main" id="{5042EF83-46DD-4E55-A42A-E3944871076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3" name="Text Box 15">
          <a:extLst>
            <a:ext uri="{FF2B5EF4-FFF2-40B4-BE49-F238E27FC236}">
              <a16:creationId xmlns:a16="http://schemas.microsoft.com/office/drawing/2014/main" id="{27617492-5C54-46A7-84D8-346E5B986D1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4" name="Text Box 15">
          <a:extLst>
            <a:ext uri="{FF2B5EF4-FFF2-40B4-BE49-F238E27FC236}">
              <a16:creationId xmlns:a16="http://schemas.microsoft.com/office/drawing/2014/main" id="{7BB4E358-2ACB-426D-AE1E-C9BF580BA84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5" name="Text Box 15">
          <a:extLst>
            <a:ext uri="{FF2B5EF4-FFF2-40B4-BE49-F238E27FC236}">
              <a16:creationId xmlns:a16="http://schemas.microsoft.com/office/drawing/2014/main" id="{E62D09E3-F9A0-464C-A25C-9755E252FFF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6" name="Text Box 15">
          <a:extLst>
            <a:ext uri="{FF2B5EF4-FFF2-40B4-BE49-F238E27FC236}">
              <a16:creationId xmlns:a16="http://schemas.microsoft.com/office/drawing/2014/main" id="{FA2DBC34-DEBD-48E7-B1E6-81269F4EA09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7" name="Text Box 15">
          <a:extLst>
            <a:ext uri="{FF2B5EF4-FFF2-40B4-BE49-F238E27FC236}">
              <a16:creationId xmlns:a16="http://schemas.microsoft.com/office/drawing/2014/main" id="{15424888-8858-49A3-AAFB-AA434E62874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8" name="Text Box 15">
          <a:extLst>
            <a:ext uri="{FF2B5EF4-FFF2-40B4-BE49-F238E27FC236}">
              <a16:creationId xmlns:a16="http://schemas.microsoft.com/office/drawing/2014/main" id="{0966D022-649C-4475-A486-E60C9EA5DFE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9" name="Text Box 15">
          <a:extLst>
            <a:ext uri="{FF2B5EF4-FFF2-40B4-BE49-F238E27FC236}">
              <a16:creationId xmlns:a16="http://schemas.microsoft.com/office/drawing/2014/main" id="{65C038DA-1F54-4072-AFE8-877FCC404CA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0" name="Text Box 15">
          <a:extLst>
            <a:ext uri="{FF2B5EF4-FFF2-40B4-BE49-F238E27FC236}">
              <a16:creationId xmlns:a16="http://schemas.microsoft.com/office/drawing/2014/main" id="{1158F852-70CC-4BF4-9EE7-18754FAD39D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1" name="Text Box 15">
          <a:extLst>
            <a:ext uri="{FF2B5EF4-FFF2-40B4-BE49-F238E27FC236}">
              <a16:creationId xmlns:a16="http://schemas.microsoft.com/office/drawing/2014/main" id="{F7703DAD-9822-4446-823C-AC161B3428D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2" name="Text Box 15">
          <a:extLst>
            <a:ext uri="{FF2B5EF4-FFF2-40B4-BE49-F238E27FC236}">
              <a16:creationId xmlns:a16="http://schemas.microsoft.com/office/drawing/2014/main" id="{15C078A0-1F85-4950-8E0C-1E5BFE74322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3" name="Text Box 15">
          <a:extLst>
            <a:ext uri="{FF2B5EF4-FFF2-40B4-BE49-F238E27FC236}">
              <a16:creationId xmlns:a16="http://schemas.microsoft.com/office/drawing/2014/main" id="{348C68F9-9C77-42EA-AE0A-E7B6D728A62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4" name="Text Box 15">
          <a:extLst>
            <a:ext uri="{FF2B5EF4-FFF2-40B4-BE49-F238E27FC236}">
              <a16:creationId xmlns:a16="http://schemas.microsoft.com/office/drawing/2014/main" id="{E1B4B675-4ED0-43FB-B2B9-811B5177AD0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5" name="Text Box 15">
          <a:extLst>
            <a:ext uri="{FF2B5EF4-FFF2-40B4-BE49-F238E27FC236}">
              <a16:creationId xmlns:a16="http://schemas.microsoft.com/office/drawing/2014/main" id="{442B91E6-4BE5-48A4-8CD2-ACBCE371C31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6" name="Text Box 15">
          <a:extLst>
            <a:ext uri="{FF2B5EF4-FFF2-40B4-BE49-F238E27FC236}">
              <a16:creationId xmlns:a16="http://schemas.microsoft.com/office/drawing/2014/main" id="{E9742B9A-5B71-4C90-B2E3-E895DF7466B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7" name="Text Box 15">
          <a:extLst>
            <a:ext uri="{FF2B5EF4-FFF2-40B4-BE49-F238E27FC236}">
              <a16:creationId xmlns:a16="http://schemas.microsoft.com/office/drawing/2014/main" id="{5BDA2747-6D03-461B-9B96-6E27300957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8" name="Text Box 15">
          <a:extLst>
            <a:ext uri="{FF2B5EF4-FFF2-40B4-BE49-F238E27FC236}">
              <a16:creationId xmlns:a16="http://schemas.microsoft.com/office/drawing/2014/main" id="{EDD3D058-B21C-4080-B0FB-AADEB0610F1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9" name="Text Box 15">
          <a:extLst>
            <a:ext uri="{FF2B5EF4-FFF2-40B4-BE49-F238E27FC236}">
              <a16:creationId xmlns:a16="http://schemas.microsoft.com/office/drawing/2014/main" id="{9B5C48E2-41D3-49FF-B45D-2A9254EB570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0" name="Text Box 15">
          <a:extLst>
            <a:ext uri="{FF2B5EF4-FFF2-40B4-BE49-F238E27FC236}">
              <a16:creationId xmlns:a16="http://schemas.microsoft.com/office/drawing/2014/main" id="{CC3E744E-772D-4FF7-A9D4-4FD0C181321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1" name="Text Box 15">
          <a:extLst>
            <a:ext uri="{FF2B5EF4-FFF2-40B4-BE49-F238E27FC236}">
              <a16:creationId xmlns:a16="http://schemas.microsoft.com/office/drawing/2014/main" id="{717CE86B-25B5-4543-92A3-80076047C48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2" name="Text Box 15">
          <a:extLst>
            <a:ext uri="{FF2B5EF4-FFF2-40B4-BE49-F238E27FC236}">
              <a16:creationId xmlns:a16="http://schemas.microsoft.com/office/drawing/2014/main" id="{1412BAEC-B13C-4526-B4AE-7EBA867790F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3" name="Text Box 15">
          <a:extLst>
            <a:ext uri="{FF2B5EF4-FFF2-40B4-BE49-F238E27FC236}">
              <a16:creationId xmlns:a16="http://schemas.microsoft.com/office/drawing/2014/main" id="{4347D8EB-C8DF-415A-B8FA-959CC555541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4" name="Text Box 15">
          <a:extLst>
            <a:ext uri="{FF2B5EF4-FFF2-40B4-BE49-F238E27FC236}">
              <a16:creationId xmlns:a16="http://schemas.microsoft.com/office/drawing/2014/main" id="{0E09B40A-68A4-481E-A914-5CD8DA2D20F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5" name="Text Box 15">
          <a:extLst>
            <a:ext uri="{FF2B5EF4-FFF2-40B4-BE49-F238E27FC236}">
              <a16:creationId xmlns:a16="http://schemas.microsoft.com/office/drawing/2014/main" id="{4F85A483-BF27-4BBE-9E19-EB12F438048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6" name="Text Box 15">
          <a:extLst>
            <a:ext uri="{FF2B5EF4-FFF2-40B4-BE49-F238E27FC236}">
              <a16:creationId xmlns:a16="http://schemas.microsoft.com/office/drawing/2014/main" id="{387B2895-3D52-405C-82EE-79A1FC47C71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7" name="Text Box 15">
          <a:extLst>
            <a:ext uri="{FF2B5EF4-FFF2-40B4-BE49-F238E27FC236}">
              <a16:creationId xmlns:a16="http://schemas.microsoft.com/office/drawing/2014/main" id="{2A8B9760-B5D4-4C87-AF81-EC39F31BC14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8" name="Text Box 15">
          <a:extLst>
            <a:ext uri="{FF2B5EF4-FFF2-40B4-BE49-F238E27FC236}">
              <a16:creationId xmlns:a16="http://schemas.microsoft.com/office/drawing/2014/main" id="{58C401BB-18B6-4461-A73C-F8A66707DD2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9" name="Text Box 15">
          <a:extLst>
            <a:ext uri="{FF2B5EF4-FFF2-40B4-BE49-F238E27FC236}">
              <a16:creationId xmlns:a16="http://schemas.microsoft.com/office/drawing/2014/main" id="{FDDCCBF1-CB87-4A18-9D60-9800D123C33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0" name="Text Box 15">
          <a:extLst>
            <a:ext uri="{FF2B5EF4-FFF2-40B4-BE49-F238E27FC236}">
              <a16:creationId xmlns:a16="http://schemas.microsoft.com/office/drawing/2014/main" id="{9635652C-6B01-4B65-9702-A188239C98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1" name="Text Box 15">
          <a:extLst>
            <a:ext uri="{FF2B5EF4-FFF2-40B4-BE49-F238E27FC236}">
              <a16:creationId xmlns:a16="http://schemas.microsoft.com/office/drawing/2014/main" id="{03CCECBF-9201-4658-A860-B3DF8E58724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2" name="Text Box 15">
          <a:extLst>
            <a:ext uri="{FF2B5EF4-FFF2-40B4-BE49-F238E27FC236}">
              <a16:creationId xmlns:a16="http://schemas.microsoft.com/office/drawing/2014/main" id="{FAFB0EA0-40A7-402F-A8E7-3A3E8DB9DCF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3" name="Text Box 15">
          <a:extLst>
            <a:ext uri="{FF2B5EF4-FFF2-40B4-BE49-F238E27FC236}">
              <a16:creationId xmlns:a16="http://schemas.microsoft.com/office/drawing/2014/main" id="{595D5B2F-0A04-4018-AFBA-D252EC21F1E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4" name="Text Box 15">
          <a:extLst>
            <a:ext uri="{FF2B5EF4-FFF2-40B4-BE49-F238E27FC236}">
              <a16:creationId xmlns:a16="http://schemas.microsoft.com/office/drawing/2014/main" id="{818611A4-9D30-48FE-9B60-E9AF6A09283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5" name="Text Box 15">
          <a:extLst>
            <a:ext uri="{FF2B5EF4-FFF2-40B4-BE49-F238E27FC236}">
              <a16:creationId xmlns:a16="http://schemas.microsoft.com/office/drawing/2014/main" id="{B5372D16-C0FF-4B09-8989-FA3B9F28761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6" name="Text Box 15">
          <a:extLst>
            <a:ext uri="{FF2B5EF4-FFF2-40B4-BE49-F238E27FC236}">
              <a16:creationId xmlns:a16="http://schemas.microsoft.com/office/drawing/2014/main" id="{F00DB29E-0C41-4867-9BFD-6CE4E2EBABD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7" name="Text Box 15">
          <a:extLst>
            <a:ext uri="{FF2B5EF4-FFF2-40B4-BE49-F238E27FC236}">
              <a16:creationId xmlns:a16="http://schemas.microsoft.com/office/drawing/2014/main" id="{E1F594F2-58BB-40A2-9C73-D98B1A7A3AE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8" name="Text Box 15">
          <a:extLst>
            <a:ext uri="{FF2B5EF4-FFF2-40B4-BE49-F238E27FC236}">
              <a16:creationId xmlns:a16="http://schemas.microsoft.com/office/drawing/2014/main" id="{A3DBA535-5F84-49D8-B964-D0CB37041DA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9" name="Text Box 15">
          <a:extLst>
            <a:ext uri="{FF2B5EF4-FFF2-40B4-BE49-F238E27FC236}">
              <a16:creationId xmlns:a16="http://schemas.microsoft.com/office/drawing/2014/main" id="{DEE454D9-174E-46A5-A457-712021D6DC3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0" name="Text Box 15">
          <a:extLst>
            <a:ext uri="{FF2B5EF4-FFF2-40B4-BE49-F238E27FC236}">
              <a16:creationId xmlns:a16="http://schemas.microsoft.com/office/drawing/2014/main" id="{8ADE0B97-E098-47CF-A92E-7E040C9DAB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1" name="Text Box 15">
          <a:extLst>
            <a:ext uri="{FF2B5EF4-FFF2-40B4-BE49-F238E27FC236}">
              <a16:creationId xmlns:a16="http://schemas.microsoft.com/office/drawing/2014/main" id="{7D3A8E7E-1665-450A-85B3-0DC9CF2F0FD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2" name="Text Box 15">
          <a:extLst>
            <a:ext uri="{FF2B5EF4-FFF2-40B4-BE49-F238E27FC236}">
              <a16:creationId xmlns:a16="http://schemas.microsoft.com/office/drawing/2014/main" id="{EBB0C1F7-68D5-4931-BB5A-6FA6E5C7B90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3" name="Text Box 15">
          <a:extLst>
            <a:ext uri="{FF2B5EF4-FFF2-40B4-BE49-F238E27FC236}">
              <a16:creationId xmlns:a16="http://schemas.microsoft.com/office/drawing/2014/main" id="{3CFCD18F-AAC8-48AA-B6D7-9A9B29578CC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4" name="Text Box 15">
          <a:extLst>
            <a:ext uri="{FF2B5EF4-FFF2-40B4-BE49-F238E27FC236}">
              <a16:creationId xmlns:a16="http://schemas.microsoft.com/office/drawing/2014/main" id="{B9BDC394-D76F-421F-8950-92554EE0725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5" name="Text Box 15">
          <a:extLst>
            <a:ext uri="{FF2B5EF4-FFF2-40B4-BE49-F238E27FC236}">
              <a16:creationId xmlns:a16="http://schemas.microsoft.com/office/drawing/2014/main" id="{E658020D-94A5-40C2-ACBB-2BFF7E4C0F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6" name="Text Box 15">
          <a:extLst>
            <a:ext uri="{FF2B5EF4-FFF2-40B4-BE49-F238E27FC236}">
              <a16:creationId xmlns:a16="http://schemas.microsoft.com/office/drawing/2014/main" id="{CEAEA1A9-316A-45DC-BC04-A1CE44AF444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7" name="Text Box 15">
          <a:extLst>
            <a:ext uri="{FF2B5EF4-FFF2-40B4-BE49-F238E27FC236}">
              <a16:creationId xmlns:a16="http://schemas.microsoft.com/office/drawing/2014/main" id="{134D52E1-0776-4B83-8AF4-D3671A5BCD2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8" name="Text Box 15">
          <a:extLst>
            <a:ext uri="{FF2B5EF4-FFF2-40B4-BE49-F238E27FC236}">
              <a16:creationId xmlns:a16="http://schemas.microsoft.com/office/drawing/2014/main" id="{67895764-EEAB-4DED-BD8D-FC4441D9B4B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9" name="Text Box 15">
          <a:extLst>
            <a:ext uri="{FF2B5EF4-FFF2-40B4-BE49-F238E27FC236}">
              <a16:creationId xmlns:a16="http://schemas.microsoft.com/office/drawing/2014/main" id="{B7F3A297-8115-4DC4-8C54-48D621CA95C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0" name="Text Box 15">
          <a:extLst>
            <a:ext uri="{FF2B5EF4-FFF2-40B4-BE49-F238E27FC236}">
              <a16:creationId xmlns:a16="http://schemas.microsoft.com/office/drawing/2014/main" id="{DF16778B-FA08-47D8-8027-E9E46964F67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1" name="Text Box 15">
          <a:extLst>
            <a:ext uri="{FF2B5EF4-FFF2-40B4-BE49-F238E27FC236}">
              <a16:creationId xmlns:a16="http://schemas.microsoft.com/office/drawing/2014/main" id="{1B1AD6AE-57C3-45C8-A155-4CBF157AC9B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2" name="Text Box 15">
          <a:extLst>
            <a:ext uri="{FF2B5EF4-FFF2-40B4-BE49-F238E27FC236}">
              <a16:creationId xmlns:a16="http://schemas.microsoft.com/office/drawing/2014/main" id="{02E966C5-C720-4B5A-84DD-FBCDB50E73D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3" name="Text Box 15">
          <a:extLst>
            <a:ext uri="{FF2B5EF4-FFF2-40B4-BE49-F238E27FC236}">
              <a16:creationId xmlns:a16="http://schemas.microsoft.com/office/drawing/2014/main" id="{F51B5135-4ED1-4167-84A4-8B94DCF0410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4" name="Text Box 15">
          <a:extLst>
            <a:ext uri="{FF2B5EF4-FFF2-40B4-BE49-F238E27FC236}">
              <a16:creationId xmlns:a16="http://schemas.microsoft.com/office/drawing/2014/main" id="{3E31FBF8-F42E-4F86-974A-AD356B144A5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5" name="Text Box 15">
          <a:extLst>
            <a:ext uri="{FF2B5EF4-FFF2-40B4-BE49-F238E27FC236}">
              <a16:creationId xmlns:a16="http://schemas.microsoft.com/office/drawing/2014/main" id="{B7E092B2-B941-43EB-A562-366183C4C94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6" name="Text Box 15">
          <a:extLst>
            <a:ext uri="{FF2B5EF4-FFF2-40B4-BE49-F238E27FC236}">
              <a16:creationId xmlns:a16="http://schemas.microsoft.com/office/drawing/2014/main" id="{1B04EEBD-71CD-4DD5-A76D-AA7F71F0B3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7" name="Text Box 15">
          <a:extLst>
            <a:ext uri="{FF2B5EF4-FFF2-40B4-BE49-F238E27FC236}">
              <a16:creationId xmlns:a16="http://schemas.microsoft.com/office/drawing/2014/main" id="{12E5806E-BAE7-43B1-96CF-742E14E7D0E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8" name="Text Box 15">
          <a:extLst>
            <a:ext uri="{FF2B5EF4-FFF2-40B4-BE49-F238E27FC236}">
              <a16:creationId xmlns:a16="http://schemas.microsoft.com/office/drawing/2014/main" id="{6479B3A3-2863-43EA-AAF9-B096587FDD8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9" name="Text Box 15">
          <a:extLst>
            <a:ext uri="{FF2B5EF4-FFF2-40B4-BE49-F238E27FC236}">
              <a16:creationId xmlns:a16="http://schemas.microsoft.com/office/drawing/2014/main" id="{6C0932EA-6A61-4F83-B831-707CB56E015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0" name="Text Box 15">
          <a:extLst>
            <a:ext uri="{FF2B5EF4-FFF2-40B4-BE49-F238E27FC236}">
              <a16:creationId xmlns:a16="http://schemas.microsoft.com/office/drawing/2014/main" id="{5D272FE4-0F25-44AA-9DDC-647EAA7742B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1" name="Text Box 15">
          <a:extLst>
            <a:ext uri="{FF2B5EF4-FFF2-40B4-BE49-F238E27FC236}">
              <a16:creationId xmlns:a16="http://schemas.microsoft.com/office/drawing/2014/main" id="{DE02D064-BE9E-4804-AC87-1D02B18EA3A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2" name="Text Box 15">
          <a:extLst>
            <a:ext uri="{FF2B5EF4-FFF2-40B4-BE49-F238E27FC236}">
              <a16:creationId xmlns:a16="http://schemas.microsoft.com/office/drawing/2014/main" id="{FA05F8CE-1908-4EB6-BA26-A68AAB3C1A6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3" name="Text Box 15">
          <a:extLst>
            <a:ext uri="{FF2B5EF4-FFF2-40B4-BE49-F238E27FC236}">
              <a16:creationId xmlns:a16="http://schemas.microsoft.com/office/drawing/2014/main" id="{2A979544-0814-4804-9121-4F45BDE7CE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4" name="Text Box 15">
          <a:extLst>
            <a:ext uri="{FF2B5EF4-FFF2-40B4-BE49-F238E27FC236}">
              <a16:creationId xmlns:a16="http://schemas.microsoft.com/office/drawing/2014/main" id="{D49C6059-790F-4918-AA8A-2D9636F5441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5" name="Text Box 15">
          <a:extLst>
            <a:ext uri="{FF2B5EF4-FFF2-40B4-BE49-F238E27FC236}">
              <a16:creationId xmlns:a16="http://schemas.microsoft.com/office/drawing/2014/main" id="{7E61A93E-7449-44FC-9820-2B1251A95E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6" name="Text Box 15">
          <a:extLst>
            <a:ext uri="{FF2B5EF4-FFF2-40B4-BE49-F238E27FC236}">
              <a16:creationId xmlns:a16="http://schemas.microsoft.com/office/drawing/2014/main" id="{6FE038A2-AE8A-4F23-A0E5-7239E14742B4}"/>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7" name="Text Box 15">
          <a:extLst>
            <a:ext uri="{FF2B5EF4-FFF2-40B4-BE49-F238E27FC236}">
              <a16:creationId xmlns:a16="http://schemas.microsoft.com/office/drawing/2014/main" id="{69BE2D04-DFDC-4AE3-8377-2A3AFF76D9E5}"/>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8" name="Text Box 15">
          <a:extLst>
            <a:ext uri="{FF2B5EF4-FFF2-40B4-BE49-F238E27FC236}">
              <a16:creationId xmlns:a16="http://schemas.microsoft.com/office/drawing/2014/main" id="{7AEA0A6F-9399-42A5-B892-F41F9351F040}"/>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9" name="Text Box 15">
          <a:extLst>
            <a:ext uri="{FF2B5EF4-FFF2-40B4-BE49-F238E27FC236}">
              <a16:creationId xmlns:a16="http://schemas.microsoft.com/office/drawing/2014/main" id="{7536D17E-B29B-4CB1-8D18-32BA25623FF1}"/>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0" name="Text Box 15">
          <a:extLst>
            <a:ext uri="{FF2B5EF4-FFF2-40B4-BE49-F238E27FC236}">
              <a16:creationId xmlns:a16="http://schemas.microsoft.com/office/drawing/2014/main" id="{9CCF4D2F-100E-4C01-ACD3-4AEF884A94B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1" name="Text Box 15">
          <a:extLst>
            <a:ext uri="{FF2B5EF4-FFF2-40B4-BE49-F238E27FC236}">
              <a16:creationId xmlns:a16="http://schemas.microsoft.com/office/drawing/2014/main" id="{9F66BD9C-124F-4564-A155-13494BC214C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2" name="Text Box 15">
          <a:extLst>
            <a:ext uri="{FF2B5EF4-FFF2-40B4-BE49-F238E27FC236}">
              <a16:creationId xmlns:a16="http://schemas.microsoft.com/office/drawing/2014/main" id="{9A29A24D-4559-48EA-8FF4-83844CF95EE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3" name="Text Box 15">
          <a:extLst>
            <a:ext uri="{FF2B5EF4-FFF2-40B4-BE49-F238E27FC236}">
              <a16:creationId xmlns:a16="http://schemas.microsoft.com/office/drawing/2014/main" id="{347CBCA2-D362-4781-8702-642C642DDCC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4" name="Text Box 15">
          <a:extLst>
            <a:ext uri="{FF2B5EF4-FFF2-40B4-BE49-F238E27FC236}">
              <a16:creationId xmlns:a16="http://schemas.microsoft.com/office/drawing/2014/main" id="{7844EE0E-98D2-4174-8982-36868551686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5" name="Text Box 15">
          <a:extLst>
            <a:ext uri="{FF2B5EF4-FFF2-40B4-BE49-F238E27FC236}">
              <a16:creationId xmlns:a16="http://schemas.microsoft.com/office/drawing/2014/main" id="{EB3621FC-F5D0-4BE2-8BF4-207FB5400B1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6" name="Text Box 15">
          <a:extLst>
            <a:ext uri="{FF2B5EF4-FFF2-40B4-BE49-F238E27FC236}">
              <a16:creationId xmlns:a16="http://schemas.microsoft.com/office/drawing/2014/main" id="{242601C9-4D1C-4E3E-BF1F-994B97DEBDC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7" name="Text Box 15">
          <a:extLst>
            <a:ext uri="{FF2B5EF4-FFF2-40B4-BE49-F238E27FC236}">
              <a16:creationId xmlns:a16="http://schemas.microsoft.com/office/drawing/2014/main" id="{A8098A52-DA18-4257-BE9C-68E7DE693F5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8" name="Text Box 15">
          <a:extLst>
            <a:ext uri="{FF2B5EF4-FFF2-40B4-BE49-F238E27FC236}">
              <a16:creationId xmlns:a16="http://schemas.microsoft.com/office/drawing/2014/main" id="{6D492C24-1047-430C-9D8D-39943432F39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9" name="Text Box 15">
          <a:extLst>
            <a:ext uri="{FF2B5EF4-FFF2-40B4-BE49-F238E27FC236}">
              <a16:creationId xmlns:a16="http://schemas.microsoft.com/office/drawing/2014/main" id="{126DECD2-0812-410F-B20D-A63A3DABFD1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0" name="Text Box 15">
          <a:extLst>
            <a:ext uri="{FF2B5EF4-FFF2-40B4-BE49-F238E27FC236}">
              <a16:creationId xmlns:a16="http://schemas.microsoft.com/office/drawing/2014/main" id="{8D45E362-6E0D-4C0B-B60E-BBADA0D2D4A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1" name="Text Box 15">
          <a:extLst>
            <a:ext uri="{FF2B5EF4-FFF2-40B4-BE49-F238E27FC236}">
              <a16:creationId xmlns:a16="http://schemas.microsoft.com/office/drawing/2014/main" id="{A92FC277-2EAF-4A9B-B6AE-6C4CA6697E0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2" name="Text Box 15">
          <a:extLst>
            <a:ext uri="{FF2B5EF4-FFF2-40B4-BE49-F238E27FC236}">
              <a16:creationId xmlns:a16="http://schemas.microsoft.com/office/drawing/2014/main" id="{FAFFCACA-7EAC-47E5-8E34-B75C739435C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3" name="Text Box 15">
          <a:extLst>
            <a:ext uri="{FF2B5EF4-FFF2-40B4-BE49-F238E27FC236}">
              <a16:creationId xmlns:a16="http://schemas.microsoft.com/office/drawing/2014/main" id="{7DEAE510-2442-4A3B-AFAA-4FB03018008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4" name="Text Box 15">
          <a:extLst>
            <a:ext uri="{FF2B5EF4-FFF2-40B4-BE49-F238E27FC236}">
              <a16:creationId xmlns:a16="http://schemas.microsoft.com/office/drawing/2014/main" id="{0A2A8FDC-8EFD-4D2E-AB71-B956FA24A02B}"/>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5" name="Text Box 15">
          <a:extLst>
            <a:ext uri="{FF2B5EF4-FFF2-40B4-BE49-F238E27FC236}">
              <a16:creationId xmlns:a16="http://schemas.microsoft.com/office/drawing/2014/main" id="{1F22673D-9F92-453E-A9E5-582E1EF7F48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6" name="Text Box 15">
          <a:extLst>
            <a:ext uri="{FF2B5EF4-FFF2-40B4-BE49-F238E27FC236}">
              <a16:creationId xmlns:a16="http://schemas.microsoft.com/office/drawing/2014/main" id="{259A7C96-8331-43BC-B422-3911B7DB7A7C}"/>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7" name="Text Box 15">
          <a:extLst>
            <a:ext uri="{FF2B5EF4-FFF2-40B4-BE49-F238E27FC236}">
              <a16:creationId xmlns:a16="http://schemas.microsoft.com/office/drawing/2014/main" id="{67C56C7C-FA53-44AF-998B-A71F9BC97C6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8" name="Text Box 15">
          <a:extLst>
            <a:ext uri="{FF2B5EF4-FFF2-40B4-BE49-F238E27FC236}">
              <a16:creationId xmlns:a16="http://schemas.microsoft.com/office/drawing/2014/main" id="{2AFAE6C5-C508-48CB-B7F9-C4563FA3DC4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9" name="Text Box 15">
          <a:extLst>
            <a:ext uri="{FF2B5EF4-FFF2-40B4-BE49-F238E27FC236}">
              <a16:creationId xmlns:a16="http://schemas.microsoft.com/office/drawing/2014/main" id="{A2B09C9D-525E-4E88-94E5-BC099EBF267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0" name="Text Box 15">
          <a:extLst>
            <a:ext uri="{FF2B5EF4-FFF2-40B4-BE49-F238E27FC236}">
              <a16:creationId xmlns:a16="http://schemas.microsoft.com/office/drawing/2014/main" id="{DF0174C9-01CC-407B-835D-A3072268DEC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1" name="Text Box 15">
          <a:extLst>
            <a:ext uri="{FF2B5EF4-FFF2-40B4-BE49-F238E27FC236}">
              <a16:creationId xmlns:a16="http://schemas.microsoft.com/office/drawing/2014/main" id="{383CA082-40B9-45CD-A18B-104768712504}"/>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2" name="Text Box 15">
          <a:extLst>
            <a:ext uri="{FF2B5EF4-FFF2-40B4-BE49-F238E27FC236}">
              <a16:creationId xmlns:a16="http://schemas.microsoft.com/office/drawing/2014/main" id="{FCB6D1E1-CD57-40F3-BDB6-358ED248927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3" name="Text Box 15">
          <a:extLst>
            <a:ext uri="{FF2B5EF4-FFF2-40B4-BE49-F238E27FC236}">
              <a16:creationId xmlns:a16="http://schemas.microsoft.com/office/drawing/2014/main" id="{12928560-F310-40B3-9E4D-0E1B50FA7C8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24" name="Text Box 16">
          <a:extLst>
            <a:ext uri="{FF2B5EF4-FFF2-40B4-BE49-F238E27FC236}">
              <a16:creationId xmlns:a16="http://schemas.microsoft.com/office/drawing/2014/main" id="{3BA71234-E6C8-433E-8A70-A390B08468E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25" name="Text Box 17">
          <a:extLst>
            <a:ext uri="{FF2B5EF4-FFF2-40B4-BE49-F238E27FC236}">
              <a16:creationId xmlns:a16="http://schemas.microsoft.com/office/drawing/2014/main" id="{7060E26A-9312-4AA6-8008-ACA8910EC9B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26" name="Text Box 18">
          <a:extLst>
            <a:ext uri="{FF2B5EF4-FFF2-40B4-BE49-F238E27FC236}">
              <a16:creationId xmlns:a16="http://schemas.microsoft.com/office/drawing/2014/main" id="{91F03B31-D924-4256-8D95-89460FCF05C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27" name="Text Box 19">
          <a:extLst>
            <a:ext uri="{FF2B5EF4-FFF2-40B4-BE49-F238E27FC236}">
              <a16:creationId xmlns:a16="http://schemas.microsoft.com/office/drawing/2014/main" id="{A9C79311-D803-4062-9FD8-A89D2340EC8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628" name="Text Box 15">
          <a:extLst>
            <a:ext uri="{FF2B5EF4-FFF2-40B4-BE49-F238E27FC236}">
              <a16:creationId xmlns:a16="http://schemas.microsoft.com/office/drawing/2014/main" id="{F575617E-E4D9-48DE-96B7-144CD4F870CF}"/>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29" name="Text Box 16">
          <a:extLst>
            <a:ext uri="{FF2B5EF4-FFF2-40B4-BE49-F238E27FC236}">
              <a16:creationId xmlns:a16="http://schemas.microsoft.com/office/drawing/2014/main" id="{68FCF2E1-7356-4FD6-B174-AD311BE5765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30" name="Text Box 17">
          <a:extLst>
            <a:ext uri="{FF2B5EF4-FFF2-40B4-BE49-F238E27FC236}">
              <a16:creationId xmlns:a16="http://schemas.microsoft.com/office/drawing/2014/main" id="{EDB795EA-0325-45BE-BDF9-805C3918700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3631" name="Text Box 18">
          <a:extLst>
            <a:ext uri="{FF2B5EF4-FFF2-40B4-BE49-F238E27FC236}">
              <a16:creationId xmlns:a16="http://schemas.microsoft.com/office/drawing/2014/main" id="{45A408F6-F090-41CE-8980-6AE249353EFE}"/>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3632" name="Text Box 15">
          <a:extLst>
            <a:ext uri="{FF2B5EF4-FFF2-40B4-BE49-F238E27FC236}">
              <a16:creationId xmlns:a16="http://schemas.microsoft.com/office/drawing/2014/main" id="{EF452ACE-4813-4698-9114-863CD18BA11C}"/>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633" name="Text Box 16">
          <a:extLst>
            <a:ext uri="{FF2B5EF4-FFF2-40B4-BE49-F238E27FC236}">
              <a16:creationId xmlns:a16="http://schemas.microsoft.com/office/drawing/2014/main" id="{1ECCB45D-01E1-4CA3-941D-5E1DCC9BFA7F}"/>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634" name="Text Box 17">
          <a:extLst>
            <a:ext uri="{FF2B5EF4-FFF2-40B4-BE49-F238E27FC236}">
              <a16:creationId xmlns:a16="http://schemas.microsoft.com/office/drawing/2014/main" id="{2B9C9DE6-1300-4AC4-B23A-8E343478FB29}"/>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635" name="Text Box 18">
          <a:extLst>
            <a:ext uri="{FF2B5EF4-FFF2-40B4-BE49-F238E27FC236}">
              <a16:creationId xmlns:a16="http://schemas.microsoft.com/office/drawing/2014/main" id="{58D465F7-F834-42DA-828C-D449712A6C04}"/>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636" name="Text Box 19">
          <a:extLst>
            <a:ext uri="{FF2B5EF4-FFF2-40B4-BE49-F238E27FC236}">
              <a16:creationId xmlns:a16="http://schemas.microsoft.com/office/drawing/2014/main" id="{C23A47E6-F283-4D9E-A06A-2135FF58013B}"/>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3637" name="Text Box 16">
          <a:extLst>
            <a:ext uri="{FF2B5EF4-FFF2-40B4-BE49-F238E27FC236}">
              <a16:creationId xmlns:a16="http://schemas.microsoft.com/office/drawing/2014/main" id="{A665C44E-07C7-47AA-99C5-81185148CEFD}"/>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638" name="Text Box 15">
          <a:extLst>
            <a:ext uri="{FF2B5EF4-FFF2-40B4-BE49-F238E27FC236}">
              <a16:creationId xmlns:a16="http://schemas.microsoft.com/office/drawing/2014/main" id="{B34A7E50-97FC-42CB-B7B7-65232834C53A}"/>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639" name="Text Box 15">
          <a:extLst>
            <a:ext uri="{FF2B5EF4-FFF2-40B4-BE49-F238E27FC236}">
              <a16:creationId xmlns:a16="http://schemas.microsoft.com/office/drawing/2014/main" id="{38F5BA9D-9DB9-4367-ADD3-B7B999FEF238}"/>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640" name="Text Box 15">
          <a:extLst>
            <a:ext uri="{FF2B5EF4-FFF2-40B4-BE49-F238E27FC236}">
              <a16:creationId xmlns:a16="http://schemas.microsoft.com/office/drawing/2014/main" id="{A9963948-CB3A-4376-8757-564C79D64B45}"/>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641" name="Text Box 15">
          <a:extLst>
            <a:ext uri="{FF2B5EF4-FFF2-40B4-BE49-F238E27FC236}">
              <a16:creationId xmlns:a16="http://schemas.microsoft.com/office/drawing/2014/main" id="{06A76FA9-25B4-44B2-95C9-61EA676E75E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642" name="Text Box 15">
          <a:extLst>
            <a:ext uri="{FF2B5EF4-FFF2-40B4-BE49-F238E27FC236}">
              <a16:creationId xmlns:a16="http://schemas.microsoft.com/office/drawing/2014/main" id="{8B85E552-46D3-4A5F-9269-24AF08C8FFA7}"/>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643" name="Text Box 15">
          <a:extLst>
            <a:ext uri="{FF2B5EF4-FFF2-40B4-BE49-F238E27FC236}">
              <a16:creationId xmlns:a16="http://schemas.microsoft.com/office/drawing/2014/main" id="{0A321B00-C86D-4EF7-A590-695E3F1AE23E}"/>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644" name="Text Box 15">
          <a:extLst>
            <a:ext uri="{FF2B5EF4-FFF2-40B4-BE49-F238E27FC236}">
              <a16:creationId xmlns:a16="http://schemas.microsoft.com/office/drawing/2014/main" id="{A780ECFA-5DDB-4172-AB3C-F7378AF2A01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45" name="Text Box 16">
          <a:extLst>
            <a:ext uri="{FF2B5EF4-FFF2-40B4-BE49-F238E27FC236}">
              <a16:creationId xmlns:a16="http://schemas.microsoft.com/office/drawing/2014/main" id="{19669E72-FFC2-489E-AC66-110DFC0BCE2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46" name="Text Box 17">
          <a:extLst>
            <a:ext uri="{FF2B5EF4-FFF2-40B4-BE49-F238E27FC236}">
              <a16:creationId xmlns:a16="http://schemas.microsoft.com/office/drawing/2014/main" id="{8BB5EE91-81E7-4FE3-893D-076C98C517A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47" name="Text Box 18">
          <a:extLst>
            <a:ext uri="{FF2B5EF4-FFF2-40B4-BE49-F238E27FC236}">
              <a16:creationId xmlns:a16="http://schemas.microsoft.com/office/drawing/2014/main" id="{253D2DC8-2AD6-4C6F-8669-33799CE58E64}"/>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48" name="Text Box 19">
          <a:extLst>
            <a:ext uri="{FF2B5EF4-FFF2-40B4-BE49-F238E27FC236}">
              <a16:creationId xmlns:a16="http://schemas.microsoft.com/office/drawing/2014/main" id="{0281DB21-EC7D-40F4-BB09-C7F6F9833F6B}"/>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49" name="Text Box 16">
          <a:extLst>
            <a:ext uri="{FF2B5EF4-FFF2-40B4-BE49-F238E27FC236}">
              <a16:creationId xmlns:a16="http://schemas.microsoft.com/office/drawing/2014/main" id="{D0765855-00D7-4A40-A3BC-BDCFD92F8C3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50" name="Text Box 17">
          <a:extLst>
            <a:ext uri="{FF2B5EF4-FFF2-40B4-BE49-F238E27FC236}">
              <a16:creationId xmlns:a16="http://schemas.microsoft.com/office/drawing/2014/main" id="{C0A530C9-EF7F-4129-B3CD-89F7FE9E80D6}"/>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38</xdr:row>
      <xdr:rowOff>15875</xdr:rowOff>
    </xdr:from>
    <xdr:ext cx="95250" cy="171450"/>
    <xdr:sp macro="" textlink="">
      <xdr:nvSpPr>
        <xdr:cNvPr id="3651" name="Text Box 18">
          <a:extLst>
            <a:ext uri="{FF2B5EF4-FFF2-40B4-BE49-F238E27FC236}">
              <a16:creationId xmlns:a16="http://schemas.microsoft.com/office/drawing/2014/main" id="{CFE81932-3799-4DED-A5A9-3C1DB32EA322}"/>
            </a:ext>
          </a:extLst>
        </xdr:cNvPr>
        <xdr:cNvSpPr txBox="1">
          <a:spLocks noChangeArrowheads="1"/>
        </xdr:cNvSpPr>
      </xdr:nvSpPr>
      <xdr:spPr bwMode="auto">
        <a:xfrm>
          <a:off x="3305651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652" name="Text Box 15">
          <a:extLst>
            <a:ext uri="{FF2B5EF4-FFF2-40B4-BE49-F238E27FC236}">
              <a16:creationId xmlns:a16="http://schemas.microsoft.com/office/drawing/2014/main" id="{03A5203F-477D-459B-9377-D10C3E768106}"/>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653" name="Text Box 15">
          <a:extLst>
            <a:ext uri="{FF2B5EF4-FFF2-40B4-BE49-F238E27FC236}">
              <a16:creationId xmlns:a16="http://schemas.microsoft.com/office/drawing/2014/main" id="{5E50C799-5715-4279-B9B8-A2159A822152}"/>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3654" name="Text Box 15">
          <a:extLst>
            <a:ext uri="{FF2B5EF4-FFF2-40B4-BE49-F238E27FC236}">
              <a16:creationId xmlns:a16="http://schemas.microsoft.com/office/drawing/2014/main" id="{EDEB8A04-2C9F-4631-9B86-BDB24B6E9D2A}"/>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655" name="Text Box 15">
          <a:extLst>
            <a:ext uri="{FF2B5EF4-FFF2-40B4-BE49-F238E27FC236}">
              <a16:creationId xmlns:a16="http://schemas.microsoft.com/office/drawing/2014/main" id="{BC36CBAB-1415-4EDB-BFEE-12B16FB1FAC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56" name="Text Box 16">
          <a:extLst>
            <a:ext uri="{FF2B5EF4-FFF2-40B4-BE49-F238E27FC236}">
              <a16:creationId xmlns:a16="http://schemas.microsoft.com/office/drawing/2014/main" id="{7909529C-88C6-49A0-AC2B-73DDEDEFEE52}"/>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57" name="Text Box 17">
          <a:extLst>
            <a:ext uri="{FF2B5EF4-FFF2-40B4-BE49-F238E27FC236}">
              <a16:creationId xmlns:a16="http://schemas.microsoft.com/office/drawing/2014/main" id="{BA341753-7FA6-4F73-A0EB-B8A6805A962F}"/>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58" name="Text Box 18">
          <a:extLst>
            <a:ext uri="{FF2B5EF4-FFF2-40B4-BE49-F238E27FC236}">
              <a16:creationId xmlns:a16="http://schemas.microsoft.com/office/drawing/2014/main" id="{36331727-64DF-4322-B56B-49C37FAE8CDB}"/>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59" name="Text Box 19">
          <a:extLst>
            <a:ext uri="{FF2B5EF4-FFF2-40B4-BE49-F238E27FC236}">
              <a16:creationId xmlns:a16="http://schemas.microsoft.com/office/drawing/2014/main" id="{C85B6ECD-611E-4775-92B5-104655051CA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60" name="Text Box 16">
          <a:extLst>
            <a:ext uri="{FF2B5EF4-FFF2-40B4-BE49-F238E27FC236}">
              <a16:creationId xmlns:a16="http://schemas.microsoft.com/office/drawing/2014/main" id="{8C9AB8BC-078B-4545-855D-C787BA69258D}"/>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3661" name="Text Box 17">
          <a:extLst>
            <a:ext uri="{FF2B5EF4-FFF2-40B4-BE49-F238E27FC236}">
              <a16:creationId xmlns:a16="http://schemas.microsoft.com/office/drawing/2014/main" id="{7028D423-2E37-458B-B189-9CA8BCFD321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38</xdr:row>
      <xdr:rowOff>644525</xdr:rowOff>
    </xdr:from>
    <xdr:ext cx="95250" cy="171450"/>
    <xdr:sp macro="" textlink="">
      <xdr:nvSpPr>
        <xdr:cNvPr id="3662" name="Text Box 18">
          <a:extLst>
            <a:ext uri="{FF2B5EF4-FFF2-40B4-BE49-F238E27FC236}">
              <a16:creationId xmlns:a16="http://schemas.microsoft.com/office/drawing/2014/main" id="{5259A3D4-9F15-48C1-B461-8A7EB1BB5AE9}"/>
            </a:ext>
          </a:extLst>
        </xdr:cNvPr>
        <xdr:cNvSpPr txBox="1">
          <a:spLocks noChangeArrowheads="1"/>
        </xdr:cNvSpPr>
      </xdr:nvSpPr>
      <xdr:spPr bwMode="auto">
        <a:xfrm>
          <a:off x="32926337" y="1842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663" name="Text Box 15">
          <a:extLst>
            <a:ext uri="{FF2B5EF4-FFF2-40B4-BE49-F238E27FC236}">
              <a16:creationId xmlns:a16="http://schemas.microsoft.com/office/drawing/2014/main" id="{1FF1582D-1100-4DB3-A8D2-46C74CD9B98D}"/>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3664" name="Text Box 15">
          <a:extLst>
            <a:ext uri="{FF2B5EF4-FFF2-40B4-BE49-F238E27FC236}">
              <a16:creationId xmlns:a16="http://schemas.microsoft.com/office/drawing/2014/main" id="{9F79FBE9-B952-4079-88B9-DC0A50DBD9DE}"/>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65" name="Text Box 16">
          <a:extLst>
            <a:ext uri="{FF2B5EF4-FFF2-40B4-BE49-F238E27FC236}">
              <a16:creationId xmlns:a16="http://schemas.microsoft.com/office/drawing/2014/main" id="{C8CE580F-3537-46C0-AE54-12430A072FC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66" name="Text Box 17">
          <a:extLst>
            <a:ext uri="{FF2B5EF4-FFF2-40B4-BE49-F238E27FC236}">
              <a16:creationId xmlns:a16="http://schemas.microsoft.com/office/drawing/2014/main" id="{DF794C17-C3FC-43B0-BF2D-6A2AD162386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67" name="Text Box 18">
          <a:extLst>
            <a:ext uri="{FF2B5EF4-FFF2-40B4-BE49-F238E27FC236}">
              <a16:creationId xmlns:a16="http://schemas.microsoft.com/office/drawing/2014/main" id="{16A6FE7A-7F43-458C-B561-42893FDEB2B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68" name="Text Box 19">
          <a:extLst>
            <a:ext uri="{FF2B5EF4-FFF2-40B4-BE49-F238E27FC236}">
              <a16:creationId xmlns:a16="http://schemas.microsoft.com/office/drawing/2014/main" id="{E492B253-3D64-4A90-A1C6-3177DBA9F01B}"/>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69" name="Text Box 16">
          <a:extLst>
            <a:ext uri="{FF2B5EF4-FFF2-40B4-BE49-F238E27FC236}">
              <a16:creationId xmlns:a16="http://schemas.microsoft.com/office/drawing/2014/main" id="{1F80517A-8CC2-41A2-9198-B8794FB7D95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70" name="Text Box 17">
          <a:extLst>
            <a:ext uri="{FF2B5EF4-FFF2-40B4-BE49-F238E27FC236}">
              <a16:creationId xmlns:a16="http://schemas.microsoft.com/office/drawing/2014/main" id="{8EF7DB69-8E0B-460F-A29D-B4994CC1489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3671" name="Text Box 18">
          <a:extLst>
            <a:ext uri="{FF2B5EF4-FFF2-40B4-BE49-F238E27FC236}">
              <a16:creationId xmlns:a16="http://schemas.microsoft.com/office/drawing/2014/main" id="{82CAEAF4-726A-4F29-8CB0-B150291B8E7C}"/>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672" name="Text Box 15">
          <a:extLst>
            <a:ext uri="{FF2B5EF4-FFF2-40B4-BE49-F238E27FC236}">
              <a16:creationId xmlns:a16="http://schemas.microsoft.com/office/drawing/2014/main" id="{6B7996AC-8C69-4A52-A938-622C947BFB3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673" name="Text Box 15">
          <a:extLst>
            <a:ext uri="{FF2B5EF4-FFF2-40B4-BE49-F238E27FC236}">
              <a16:creationId xmlns:a16="http://schemas.microsoft.com/office/drawing/2014/main" id="{EE20E346-16BE-424C-B999-3BF84CE06B73}"/>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3674" name="Text Box 15">
          <a:extLst>
            <a:ext uri="{FF2B5EF4-FFF2-40B4-BE49-F238E27FC236}">
              <a16:creationId xmlns:a16="http://schemas.microsoft.com/office/drawing/2014/main" id="{7AA6F400-2E5B-4261-9F4B-CDC82FBE56D2}"/>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675" name="Text Box 15">
          <a:extLst>
            <a:ext uri="{FF2B5EF4-FFF2-40B4-BE49-F238E27FC236}">
              <a16:creationId xmlns:a16="http://schemas.microsoft.com/office/drawing/2014/main" id="{1477F71A-BD49-4435-A455-063340DCC245}"/>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76" name="Text Box 16">
          <a:extLst>
            <a:ext uri="{FF2B5EF4-FFF2-40B4-BE49-F238E27FC236}">
              <a16:creationId xmlns:a16="http://schemas.microsoft.com/office/drawing/2014/main" id="{DF9069A2-7BEF-43FE-A4EC-69C018EC5F7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77" name="Text Box 17">
          <a:extLst>
            <a:ext uri="{FF2B5EF4-FFF2-40B4-BE49-F238E27FC236}">
              <a16:creationId xmlns:a16="http://schemas.microsoft.com/office/drawing/2014/main" id="{0F0F74A8-B6E2-4C7E-B9AF-9FEED0FBB8B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78" name="Text Box 18">
          <a:extLst>
            <a:ext uri="{FF2B5EF4-FFF2-40B4-BE49-F238E27FC236}">
              <a16:creationId xmlns:a16="http://schemas.microsoft.com/office/drawing/2014/main" id="{22CC140A-BEF9-4BDE-B47B-3683C3D9AB6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79" name="Text Box 19">
          <a:extLst>
            <a:ext uri="{FF2B5EF4-FFF2-40B4-BE49-F238E27FC236}">
              <a16:creationId xmlns:a16="http://schemas.microsoft.com/office/drawing/2014/main" id="{C0C31330-84D7-438D-927B-61785375FC9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80" name="Text Box 16">
          <a:extLst>
            <a:ext uri="{FF2B5EF4-FFF2-40B4-BE49-F238E27FC236}">
              <a16:creationId xmlns:a16="http://schemas.microsoft.com/office/drawing/2014/main" id="{FE083264-CAE5-45EC-A9DE-36E9982AB8D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3681" name="Text Box 17">
          <a:extLst>
            <a:ext uri="{FF2B5EF4-FFF2-40B4-BE49-F238E27FC236}">
              <a16:creationId xmlns:a16="http://schemas.microsoft.com/office/drawing/2014/main" id="{26DCFBB7-37E8-4553-8897-E2185601B562}"/>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3682" name="Text Box 18">
          <a:extLst>
            <a:ext uri="{FF2B5EF4-FFF2-40B4-BE49-F238E27FC236}">
              <a16:creationId xmlns:a16="http://schemas.microsoft.com/office/drawing/2014/main" id="{409C1F02-368B-4041-AA55-06F2A2F037CA}"/>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683" name="Text Box 15">
          <a:extLst>
            <a:ext uri="{FF2B5EF4-FFF2-40B4-BE49-F238E27FC236}">
              <a16:creationId xmlns:a16="http://schemas.microsoft.com/office/drawing/2014/main" id="{A3C4E7E4-72F7-440F-9FD2-0FC9A0E4334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3684" name="Text Box 15">
          <a:extLst>
            <a:ext uri="{FF2B5EF4-FFF2-40B4-BE49-F238E27FC236}">
              <a16:creationId xmlns:a16="http://schemas.microsoft.com/office/drawing/2014/main" id="{F97C2CE2-DD30-488A-952D-02909EB68C37}"/>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85" name="Text Box 16">
          <a:extLst>
            <a:ext uri="{FF2B5EF4-FFF2-40B4-BE49-F238E27FC236}">
              <a16:creationId xmlns:a16="http://schemas.microsoft.com/office/drawing/2014/main" id="{2FC1C3B3-7620-4E53-8828-7168AAE80A84}"/>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86" name="Text Box 17">
          <a:extLst>
            <a:ext uri="{FF2B5EF4-FFF2-40B4-BE49-F238E27FC236}">
              <a16:creationId xmlns:a16="http://schemas.microsoft.com/office/drawing/2014/main" id="{A7CE9B09-2803-4B2C-9E8B-5FBFF0318773}"/>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87" name="Text Box 18">
          <a:extLst>
            <a:ext uri="{FF2B5EF4-FFF2-40B4-BE49-F238E27FC236}">
              <a16:creationId xmlns:a16="http://schemas.microsoft.com/office/drawing/2014/main" id="{2C2237D1-CBE2-412D-A1BD-7B7CE30EDF7E}"/>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88" name="Text Box 19">
          <a:extLst>
            <a:ext uri="{FF2B5EF4-FFF2-40B4-BE49-F238E27FC236}">
              <a16:creationId xmlns:a16="http://schemas.microsoft.com/office/drawing/2014/main" id="{8103E642-BA1D-47B6-A426-A2BAA9B07B0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89" name="Text Box 16">
          <a:extLst>
            <a:ext uri="{FF2B5EF4-FFF2-40B4-BE49-F238E27FC236}">
              <a16:creationId xmlns:a16="http://schemas.microsoft.com/office/drawing/2014/main" id="{39E6E882-7923-4529-AAF1-4DDDDAC8EC2E}"/>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90" name="Text Box 17">
          <a:extLst>
            <a:ext uri="{FF2B5EF4-FFF2-40B4-BE49-F238E27FC236}">
              <a16:creationId xmlns:a16="http://schemas.microsoft.com/office/drawing/2014/main" id="{A37EE727-F348-4D24-8C3E-3226FD1795D2}"/>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3691" name="Text Box 18">
          <a:extLst>
            <a:ext uri="{FF2B5EF4-FFF2-40B4-BE49-F238E27FC236}">
              <a16:creationId xmlns:a16="http://schemas.microsoft.com/office/drawing/2014/main" id="{FB5B5AAE-29D5-4B62-B3AC-781BA4B20232}"/>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692" name="Text Box 15">
          <a:extLst>
            <a:ext uri="{FF2B5EF4-FFF2-40B4-BE49-F238E27FC236}">
              <a16:creationId xmlns:a16="http://schemas.microsoft.com/office/drawing/2014/main" id="{F7AA1268-A378-41A4-A75D-43E88A7C75E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693" name="Text Box 15">
          <a:extLst>
            <a:ext uri="{FF2B5EF4-FFF2-40B4-BE49-F238E27FC236}">
              <a16:creationId xmlns:a16="http://schemas.microsoft.com/office/drawing/2014/main" id="{355908A0-07F7-42C9-8968-8340263E5E78}"/>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3694" name="Text Box 15">
          <a:extLst>
            <a:ext uri="{FF2B5EF4-FFF2-40B4-BE49-F238E27FC236}">
              <a16:creationId xmlns:a16="http://schemas.microsoft.com/office/drawing/2014/main" id="{43D25986-A1E4-4717-BE1B-533596B6822B}"/>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695" name="Text Box 15">
          <a:extLst>
            <a:ext uri="{FF2B5EF4-FFF2-40B4-BE49-F238E27FC236}">
              <a16:creationId xmlns:a16="http://schemas.microsoft.com/office/drawing/2014/main" id="{1A53B83C-DA60-45DC-8405-65C0A943CC66}"/>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96" name="Text Box 16">
          <a:extLst>
            <a:ext uri="{FF2B5EF4-FFF2-40B4-BE49-F238E27FC236}">
              <a16:creationId xmlns:a16="http://schemas.microsoft.com/office/drawing/2014/main" id="{1564E3F3-2EDC-4DF5-A6D3-64C2FE0FD36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97" name="Text Box 17">
          <a:extLst>
            <a:ext uri="{FF2B5EF4-FFF2-40B4-BE49-F238E27FC236}">
              <a16:creationId xmlns:a16="http://schemas.microsoft.com/office/drawing/2014/main" id="{D3A03886-F68A-43BD-8804-45A0B9E20B3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98" name="Text Box 18">
          <a:extLst>
            <a:ext uri="{FF2B5EF4-FFF2-40B4-BE49-F238E27FC236}">
              <a16:creationId xmlns:a16="http://schemas.microsoft.com/office/drawing/2014/main" id="{E77C6761-C213-4264-948F-9A5D8A27D38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699" name="Text Box 19">
          <a:extLst>
            <a:ext uri="{FF2B5EF4-FFF2-40B4-BE49-F238E27FC236}">
              <a16:creationId xmlns:a16="http://schemas.microsoft.com/office/drawing/2014/main" id="{F62C1117-B5C9-4FB9-974F-F1EE2F7031B0}"/>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700" name="Text Box 16">
          <a:extLst>
            <a:ext uri="{FF2B5EF4-FFF2-40B4-BE49-F238E27FC236}">
              <a16:creationId xmlns:a16="http://schemas.microsoft.com/office/drawing/2014/main" id="{30FF3989-BD48-48B0-B92A-4A71A2BDA9C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3701" name="Text Box 17">
          <a:extLst>
            <a:ext uri="{FF2B5EF4-FFF2-40B4-BE49-F238E27FC236}">
              <a16:creationId xmlns:a16="http://schemas.microsoft.com/office/drawing/2014/main" id="{638D0CB5-A47F-44D5-8137-865F93D49A61}"/>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3702" name="Text Box 18">
          <a:extLst>
            <a:ext uri="{FF2B5EF4-FFF2-40B4-BE49-F238E27FC236}">
              <a16:creationId xmlns:a16="http://schemas.microsoft.com/office/drawing/2014/main" id="{8DD1F6E6-B330-4A46-92DC-D007E46F50B6}"/>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03" name="Text Box 15">
          <a:extLst>
            <a:ext uri="{FF2B5EF4-FFF2-40B4-BE49-F238E27FC236}">
              <a16:creationId xmlns:a16="http://schemas.microsoft.com/office/drawing/2014/main" id="{DE79770C-CE4F-4E6F-88E5-CF79AD3E7FEA}"/>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3704" name="Text Box 15">
          <a:extLst>
            <a:ext uri="{FF2B5EF4-FFF2-40B4-BE49-F238E27FC236}">
              <a16:creationId xmlns:a16="http://schemas.microsoft.com/office/drawing/2014/main" id="{6FA23BDC-69F3-45E1-A0CD-677911D62FCF}"/>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05" name="Text Box 16">
          <a:extLst>
            <a:ext uri="{FF2B5EF4-FFF2-40B4-BE49-F238E27FC236}">
              <a16:creationId xmlns:a16="http://schemas.microsoft.com/office/drawing/2014/main" id="{F3766D9D-EAFF-4843-A4F8-4E18D5971B3C}"/>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06" name="Text Box 17">
          <a:extLst>
            <a:ext uri="{FF2B5EF4-FFF2-40B4-BE49-F238E27FC236}">
              <a16:creationId xmlns:a16="http://schemas.microsoft.com/office/drawing/2014/main" id="{0D5090BE-45BE-4838-A9CB-C00D8668DBCC}"/>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07" name="Text Box 18">
          <a:extLst>
            <a:ext uri="{FF2B5EF4-FFF2-40B4-BE49-F238E27FC236}">
              <a16:creationId xmlns:a16="http://schemas.microsoft.com/office/drawing/2014/main" id="{DAEC78EB-96C7-4DFD-8AC7-79E7538AD9D0}"/>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08" name="Text Box 19">
          <a:extLst>
            <a:ext uri="{FF2B5EF4-FFF2-40B4-BE49-F238E27FC236}">
              <a16:creationId xmlns:a16="http://schemas.microsoft.com/office/drawing/2014/main" id="{30AB5C44-511A-4DD6-847F-CEB0C48E9BE4}"/>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09" name="Text Box 16">
          <a:extLst>
            <a:ext uri="{FF2B5EF4-FFF2-40B4-BE49-F238E27FC236}">
              <a16:creationId xmlns:a16="http://schemas.microsoft.com/office/drawing/2014/main" id="{AFEA3417-B7E1-401E-9B67-340F9284F3BC}"/>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10" name="Text Box 17">
          <a:extLst>
            <a:ext uri="{FF2B5EF4-FFF2-40B4-BE49-F238E27FC236}">
              <a16:creationId xmlns:a16="http://schemas.microsoft.com/office/drawing/2014/main" id="{9B915926-BC46-4F96-8DCA-32B5253C636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38</xdr:row>
      <xdr:rowOff>15875</xdr:rowOff>
    </xdr:from>
    <xdr:ext cx="95250" cy="171450"/>
    <xdr:sp macro="" textlink="">
      <xdr:nvSpPr>
        <xdr:cNvPr id="3711" name="Text Box 18">
          <a:extLst>
            <a:ext uri="{FF2B5EF4-FFF2-40B4-BE49-F238E27FC236}">
              <a16:creationId xmlns:a16="http://schemas.microsoft.com/office/drawing/2014/main" id="{FD2CAAA6-99C9-4512-8C2A-733730BBDA25}"/>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36</xdr:row>
      <xdr:rowOff>533400</xdr:rowOff>
    </xdr:from>
    <xdr:ext cx="95250" cy="442269"/>
    <xdr:sp macro="" textlink="">
      <xdr:nvSpPr>
        <xdr:cNvPr id="3712" name="Text Box 15">
          <a:extLst>
            <a:ext uri="{FF2B5EF4-FFF2-40B4-BE49-F238E27FC236}">
              <a16:creationId xmlns:a16="http://schemas.microsoft.com/office/drawing/2014/main" id="{6A6F4DBB-B766-4C39-AA4B-8F926F94C9F9}"/>
            </a:ext>
          </a:extLst>
        </xdr:cNvPr>
        <xdr:cNvSpPr txBox="1">
          <a:spLocks noChangeArrowheads="1"/>
        </xdr:cNvSpPr>
      </xdr:nvSpPr>
      <xdr:spPr bwMode="auto">
        <a:xfrm>
          <a:off x="35388550" y="17424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713" name="Text Box 15">
          <a:extLst>
            <a:ext uri="{FF2B5EF4-FFF2-40B4-BE49-F238E27FC236}">
              <a16:creationId xmlns:a16="http://schemas.microsoft.com/office/drawing/2014/main" id="{09111ACF-4E62-4B22-9C0D-03ADC5FAA453}"/>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213632"/>
    <xdr:sp macro="" textlink="">
      <xdr:nvSpPr>
        <xdr:cNvPr id="3714" name="Text Box 15">
          <a:extLst>
            <a:ext uri="{FF2B5EF4-FFF2-40B4-BE49-F238E27FC236}">
              <a16:creationId xmlns:a16="http://schemas.microsoft.com/office/drawing/2014/main" id="{4FF46F6F-C2B1-4CD5-BB54-35570626D50D}"/>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504825</xdr:rowOff>
    </xdr:from>
    <xdr:ext cx="95250" cy="442269"/>
    <xdr:sp macro="" textlink="">
      <xdr:nvSpPr>
        <xdr:cNvPr id="3715" name="Text Box 15">
          <a:extLst>
            <a:ext uri="{FF2B5EF4-FFF2-40B4-BE49-F238E27FC236}">
              <a16:creationId xmlns:a16="http://schemas.microsoft.com/office/drawing/2014/main" id="{8BF3C2DE-21E5-47BF-AB4A-7E0607DCF54B}"/>
            </a:ext>
          </a:extLst>
        </xdr:cNvPr>
        <xdr:cNvSpPr txBox="1">
          <a:spLocks noChangeArrowheads="1"/>
        </xdr:cNvSpPr>
      </xdr:nvSpPr>
      <xdr:spPr bwMode="auto">
        <a:xfrm>
          <a:off x="3538537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16" name="Text Box 16">
          <a:extLst>
            <a:ext uri="{FF2B5EF4-FFF2-40B4-BE49-F238E27FC236}">
              <a16:creationId xmlns:a16="http://schemas.microsoft.com/office/drawing/2014/main" id="{9FCC8B01-2DF6-4CE1-87BB-607FDE34A15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17" name="Text Box 17">
          <a:extLst>
            <a:ext uri="{FF2B5EF4-FFF2-40B4-BE49-F238E27FC236}">
              <a16:creationId xmlns:a16="http://schemas.microsoft.com/office/drawing/2014/main" id="{7C0210EC-D975-4FD3-9E7A-E7CE9B671B5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18" name="Text Box 18">
          <a:extLst>
            <a:ext uri="{FF2B5EF4-FFF2-40B4-BE49-F238E27FC236}">
              <a16:creationId xmlns:a16="http://schemas.microsoft.com/office/drawing/2014/main" id="{B2857A45-C2E3-4266-B3AF-98E2A1435271}"/>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19" name="Text Box 19">
          <a:extLst>
            <a:ext uri="{FF2B5EF4-FFF2-40B4-BE49-F238E27FC236}">
              <a16:creationId xmlns:a16="http://schemas.microsoft.com/office/drawing/2014/main" id="{C1E515F9-CA1B-46BC-A45B-911F2711EF6A}"/>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20" name="Text Box 16">
          <a:extLst>
            <a:ext uri="{FF2B5EF4-FFF2-40B4-BE49-F238E27FC236}">
              <a16:creationId xmlns:a16="http://schemas.microsoft.com/office/drawing/2014/main" id="{80F6E0C9-A104-4DFC-B388-12FAD37B2966}"/>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0</xdr:rowOff>
    </xdr:from>
    <xdr:ext cx="95250" cy="171450"/>
    <xdr:sp macro="" textlink="">
      <xdr:nvSpPr>
        <xdr:cNvPr id="3721" name="Text Box 17">
          <a:extLst>
            <a:ext uri="{FF2B5EF4-FFF2-40B4-BE49-F238E27FC236}">
              <a16:creationId xmlns:a16="http://schemas.microsoft.com/office/drawing/2014/main" id="{6D2FE2BE-46DD-4976-8BF7-2A30F96833EA}"/>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38</xdr:row>
      <xdr:rowOff>15875</xdr:rowOff>
    </xdr:from>
    <xdr:ext cx="95250" cy="171450"/>
    <xdr:sp macro="" textlink="">
      <xdr:nvSpPr>
        <xdr:cNvPr id="3722" name="Text Box 18">
          <a:extLst>
            <a:ext uri="{FF2B5EF4-FFF2-40B4-BE49-F238E27FC236}">
              <a16:creationId xmlns:a16="http://schemas.microsoft.com/office/drawing/2014/main" id="{53BCE09C-3432-4164-8A2C-D94EE7D5A5A6}"/>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723" name="Text Box 15">
          <a:extLst>
            <a:ext uri="{FF2B5EF4-FFF2-40B4-BE49-F238E27FC236}">
              <a16:creationId xmlns:a16="http://schemas.microsoft.com/office/drawing/2014/main" id="{D1B32D9A-E33F-42E6-A58B-A8B130396E73}"/>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213632"/>
    <xdr:sp macro="" textlink="">
      <xdr:nvSpPr>
        <xdr:cNvPr id="3724" name="Text Box 15">
          <a:extLst>
            <a:ext uri="{FF2B5EF4-FFF2-40B4-BE49-F238E27FC236}">
              <a16:creationId xmlns:a16="http://schemas.microsoft.com/office/drawing/2014/main" id="{A682E8CA-3F2C-4FD8-846D-706BAFE8CFCB}"/>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725" name="Text Box 15">
          <a:extLst>
            <a:ext uri="{FF2B5EF4-FFF2-40B4-BE49-F238E27FC236}">
              <a16:creationId xmlns:a16="http://schemas.microsoft.com/office/drawing/2014/main" id="{B742EB3B-380B-4F3A-9978-050B345C4221}"/>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726" name="Text Box 15">
          <a:extLst>
            <a:ext uri="{FF2B5EF4-FFF2-40B4-BE49-F238E27FC236}">
              <a16:creationId xmlns:a16="http://schemas.microsoft.com/office/drawing/2014/main" id="{F0ED499A-B8B2-4806-8E94-4D1D9C356B73}"/>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727" name="Text Box 15">
          <a:extLst>
            <a:ext uri="{FF2B5EF4-FFF2-40B4-BE49-F238E27FC236}">
              <a16:creationId xmlns:a16="http://schemas.microsoft.com/office/drawing/2014/main" id="{73E67CCF-80A8-43CB-9552-CCE03AB4A44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728" name="Text Box 15">
          <a:extLst>
            <a:ext uri="{FF2B5EF4-FFF2-40B4-BE49-F238E27FC236}">
              <a16:creationId xmlns:a16="http://schemas.microsoft.com/office/drawing/2014/main" id="{0840DFFD-7B54-4BA7-A523-2AA43357AD0E}"/>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729" name="Text Box 15">
          <a:extLst>
            <a:ext uri="{FF2B5EF4-FFF2-40B4-BE49-F238E27FC236}">
              <a16:creationId xmlns:a16="http://schemas.microsoft.com/office/drawing/2014/main" id="{F5FA6897-0A2F-4AEA-92D5-E065B7A76D5C}"/>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730" name="Text Box 15">
          <a:extLst>
            <a:ext uri="{FF2B5EF4-FFF2-40B4-BE49-F238E27FC236}">
              <a16:creationId xmlns:a16="http://schemas.microsoft.com/office/drawing/2014/main" id="{6A9C04F8-99FB-4FE5-97D0-A5E0B6AD6187}"/>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731" name="Text Box 15">
          <a:extLst>
            <a:ext uri="{FF2B5EF4-FFF2-40B4-BE49-F238E27FC236}">
              <a16:creationId xmlns:a16="http://schemas.microsoft.com/office/drawing/2014/main" id="{73C59F2F-CEE8-4D66-80CE-0E2C633E5194}"/>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732" name="Text Box 15">
          <a:extLst>
            <a:ext uri="{FF2B5EF4-FFF2-40B4-BE49-F238E27FC236}">
              <a16:creationId xmlns:a16="http://schemas.microsoft.com/office/drawing/2014/main" id="{1DF1928A-9547-4E15-ACA0-A9FAB3FCB03B}"/>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733" name="Text Box 15">
          <a:extLst>
            <a:ext uri="{FF2B5EF4-FFF2-40B4-BE49-F238E27FC236}">
              <a16:creationId xmlns:a16="http://schemas.microsoft.com/office/drawing/2014/main" id="{A8D83AA1-4AD9-4CBE-A022-42D9990A8019}"/>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734" name="Text Box 15">
          <a:extLst>
            <a:ext uri="{FF2B5EF4-FFF2-40B4-BE49-F238E27FC236}">
              <a16:creationId xmlns:a16="http://schemas.microsoft.com/office/drawing/2014/main" id="{A87C5F40-8D18-4607-85B9-0EC6E260CF39}"/>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735" name="Text Box 15">
          <a:extLst>
            <a:ext uri="{FF2B5EF4-FFF2-40B4-BE49-F238E27FC236}">
              <a16:creationId xmlns:a16="http://schemas.microsoft.com/office/drawing/2014/main" id="{F44D31FE-7C8F-42A9-8DBF-97CC9E76B0A7}"/>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736" name="Text Box 15">
          <a:extLst>
            <a:ext uri="{FF2B5EF4-FFF2-40B4-BE49-F238E27FC236}">
              <a16:creationId xmlns:a16="http://schemas.microsoft.com/office/drawing/2014/main" id="{9AEE3A0D-C460-4917-9BF7-6B5AAB7E8F0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737" name="Text Box 15">
          <a:extLst>
            <a:ext uri="{FF2B5EF4-FFF2-40B4-BE49-F238E27FC236}">
              <a16:creationId xmlns:a16="http://schemas.microsoft.com/office/drawing/2014/main" id="{D4F17FF2-2731-45D8-BFD2-FF197D6F61FF}"/>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738" name="Text Box 15">
          <a:extLst>
            <a:ext uri="{FF2B5EF4-FFF2-40B4-BE49-F238E27FC236}">
              <a16:creationId xmlns:a16="http://schemas.microsoft.com/office/drawing/2014/main" id="{B0A1887C-BD4F-45AB-BDD2-62FC9765EDDC}"/>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3739" name="Text Box 15">
          <a:extLst>
            <a:ext uri="{FF2B5EF4-FFF2-40B4-BE49-F238E27FC236}">
              <a16:creationId xmlns:a16="http://schemas.microsoft.com/office/drawing/2014/main" id="{619F9825-DEF2-461E-95A2-AED439C9FC1F}"/>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740" name="Text Box 15">
          <a:extLst>
            <a:ext uri="{FF2B5EF4-FFF2-40B4-BE49-F238E27FC236}">
              <a16:creationId xmlns:a16="http://schemas.microsoft.com/office/drawing/2014/main" id="{59C8DD8B-5940-4DDD-881B-55B34C9FA790}"/>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741" name="Text Box 15">
          <a:extLst>
            <a:ext uri="{FF2B5EF4-FFF2-40B4-BE49-F238E27FC236}">
              <a16:creationId xmlns:a16="http://schemas.microsoft.com/office/drawing/2014/main" id="{7726D166-7BFA-45B4-8036-345D9E0F0D2E}"/>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742" name="Text Box 15">
          <a:extLst>
            <a:ext uri="{FF2B5EF4-FFF2-40B4-BE49-F238E27FC236}">
              <a16:creationId xmlns:a16="http://schemas.microsoft.com/office/drawing/2014/main" id="{CA8E2221-91F7-4263-B0B8-74360754B14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43" name="Text Box 15">
          <a:extLst>
            <a:ext uri="{FF2B5EF4-FFF2-40B4-BE49-F238E27FC236}">
              <a16:creationId xmlns:a16="http://schemas.microsoft.com/office/drawing/2014/main" id="{4633FDF2-47AC-4019-AAAD-CA7AD3F9D17B}"/>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44" name="Text Box 15">
          <a:extLst>
            <a:ext uri="{FF2B5EF4-FFF2-40B4-BE49-F238E27FC236}">
              <a16:creationId xmlns:a16="http://schemas.microsoft.com/office/drawing/2014/main" id="{81733BAA-CD37-487D-89FD-4B4EC2DCBEE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745" name="Text Box 15">
          <a:extLst>
            <a:ext uri="{FF2B5EF4-FFF2-40B4-BE49-F238E27FC236}">
              <a16:creationId xmlns:a16="http://schemas.microsoft.com/office/drawing/2014/main" id="{5DEEB1AC-861C-4440-9D2D-90AAA3327D1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3746" name="Text Box 15">
          <a:extLst>
            <a:ext uri="{FF2B5EF4-FFF2-40B4-BE49-F238E27FC236}">
              <a16:creationId xmlns:a16="http://schemas.microsoft.com/office/drawing/2014/main" id="{100AA80A-38D4-4C35-9434-BD16D61B308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47" name="Text Box 15">
          <a:extLst>
            <a:ext uri="{FF2B5EF4-FFF2-40B4-BE49-F238E27FC236}">
              <a16:creationId xmlns:a16="http://schemas.microsoft.com/office/drawing/2014/main" id="{A609A4F1-B3D6-48A0-A504-C07087BEFC3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48" name="Text Box 15">
          <a:extLst>
            <a:ext uri="{FF2B5EF4-FFF2-40B4-BE49-F238E27FC236}">
              <a16:creationId xmlns:a16="http://schemas.microsoft.com/office/drawing/2014/main" id="{EF8333A7-EA1B-460A-AC02-60A593D7DC4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49" name="Text Box 15">
          <a:extLst>
            <a:ext uri="{FF2B5EF4-FFF2-40B4-BE49-F238E27FC236}">
              <a16:creationId xmlns:a16="http://schemas.microsoft.com/office/drawing/2014/main" id="{FAE28E3C-2D8F-4C4E-8BF7-38DA4CEF06A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50" name="Text Box 15">
          <a:extLst>
            <a:ext uri="{FF2B5EF4-FFF2-40B4-BE49-F238E27FC236}">
              <a16:creationId xmlns:a16="http://schemas.microsoft.com/office/drawing/2014/main" id="{DD88628F-942D-4A37-B405-06F65AC50BE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51" name="Text Box 15">
          <a:extLst>
            <a:ext uri="{FF2B5EF4-FFF2-40B4-BE49-F238E27FC236}">
              <a16:creationId xmlns:a16="http://schemas.microsoft.com/office/drawing/2014/main" id="{B2D7BE2B-6E40-458B-BEB7-015427B9DAE2}"/>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52" name="Text Box 15">
          <a:extLst>
            <a:ext uri="{FF2B5EF4-FFF2-40B4-BE49-F238E27FC236}">
              <a16:creationId xmlns:a16="http://schemas.microsoft.com/office/drawing/2014/main" id="{C07DEC06-CD6E-449C-ADE4-961689E9E401}"/>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53" name="Text Box 15">
          <a:extLst>
            <a:ext uri="{FF2B5EF4-FFF2-40B4-BE49-F238E27FC236}">
              <a16:creationId xmlns:a16="http://schemas.microsoft.com/office/drawing/2014/main" id="{D64EE8E2-EE4D-4BD6-9CB8-D1BBAB4D0E0E}"/>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54" name="Text Box 15">
          <a:extLst>
            <a:ext uri="{FF2B5EF4-FFF2-40B4-BE49-F238E27FC236}">
              <a16:creationId xmlns:a16="http://schemas.microsoft.com/office/drawing/2014/main" id="{6DB41F0E-77A6-45C1-922B-2CAA83AE2B61}"/>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55" name="Text Box 15">
          <a:extLst>
            <a:ext uri="{FF2B5EF4-FFF2-40B4-BE49-F238E27FC236}">
              <a16:creationId xmlns:a16="http://schemas.microsoft.com/office/drawing/2014/main" id="{ADFDA4E3-28DE-4F94-A824-32912317F8A7}"/>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56" name="Text Box 15">
          <a:extLst>
            <a:ext uri="{FF2B5EF4-FFF2-40B4-BE49-F238E27FC236}">
              <a16:creationId xmlns:a16="http://schemas.microsoft.com/office/drawing/2014/main" id="{08415B95-6D9D-432A-81AE-4D121FD54E19}"/>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57" name="Text Box 15">
          <a:extLst>
            <a:ext uri="{FF2B5EF4-FFF2-40B4-BE49-F238E27FC236}">
              <a16:creationId xmlns:a16="http://schemas.microsoft.com/office/drawing/2014/main" id="{AAC97A18-56D0-44F4-B515-BA90F7500079}"/>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3758" name="Text Box 15">
          <a:extLst>
            <a:ext uri="{FF2B5EF4-FFF2-40B4-BE49-F238E27FC236}">
              <a16:creationId xmlns:a16="http://schemas.microsoft.com/office/drawing/2014/main" id="{B56E7D71-807D-45B8-8A0B-F33D8698D1C3}"/>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59" name="Text Box 15">
          <a:extLst>
            <a:ext uri="{FF2B5EF4-FFF2-40B4-BE49-F238E27FC236}">
              <a16:creationId xmlns:a16="http://schemas.microsoft.com/office/drawing/2014/main" id="{369D5B9B-7D13-4190-96D1-2E8C6C6D597F}"/>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60" name="Text Box 15">
          <a:extLst>
            <a:ext uri="{FF2B5EF4-FFF2-40B4-BE49-F238E27FC236}">
              <a16:creationId xmlns:a16="http://schemas.microsoft.com/office/drawing/2014/main" id="{FBDFF4DA-B936-40E5-8A3D-7BABFB181652}"/>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61" name="Text Box 15">
          <a:extLst>
            <a:ext uri="{FF2B5EF4-FFF2-40B4-BE49-F238E27FC236}">
              <a16:creationId xmlns:a16="http://schemas.microsoft.com/office/drawing/2014/main" id="{02A9BC44-36BF-4ABF-B608-6ED73E6148A5}"/>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62" name="Text Box 15">
          <a:extLst>
            <a:ext uri="{FF2B5EF4-FFF2-40B4-BE49-F238E27FC236}">
              <a16:creationId xmlns:a16="http://schemas.microsoft.com/office/drawing/2014/main" id="{53FFE8E0-ACE4-4C54-8EE5-F5C610E7EAC7}"/>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3763" name="Text Box 15">
          <a:extLst>
            <a:ext uri="{FF2B5EF4-FFF2-40B4-BE49-F238E27FC236}">
              <a16:creationId xmlns:a16="http://schemas.microsoft.com/office/drawing/2014/main" id="{BB334094-F745-4605-889C-D4D3AECC2D7A}"/>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764" name="Text Box 15">
          <a:extLst>
            <a:ext uri="{FF2B5EF4-FFF2-40B4-BE49-F238E27FC236}">
              <a16:creationId xmlns:a16="http://schemas.microsoft.com/office/drawing/2014/main" id="{1B235F43-9B6C-4A06-9328-351C1B829BA1}"/>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765" name="Text Box 15">
          <a:extLst>
            <a:ext uri="{FF2B5EF4-FFF2-40B4-BE49-F238E27FC236}">
              <a16:creationId xmlns:a16="http://schemas.microsoft.com/office/drawing/2014/main" id="{94659EF7-A948-4E90-AE21-A8CCC34EE5C5}"/>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37</xdr:row>
      <xdr:rowOff>1171575</xdr:rowOff>
    </xdr:from>
    <xdr:ext cx="95250" cy="442269"/>
    <xdr:sp macro="" textlink="">
      <xdr:nvSpPr>
        <xdr:cNvPr id="3766" name="Text Box 15">
          <a:extLst>
            <a:ext uri="{FF2B5EF4-FFF2-40B4-BE49-F238E27FC236}">
              <a16:creationId xmlns:a16="http://schemas.microsoft.com/office/drawing/2014/main" id="{18D92DC9-DA70-4C7E-8222-2E70989D18CC}"/>
            </a:ext>
          </a:extLst>
        </xdr:cNvPr>
        <xdr:cNvSpPr txBox="1">
          <a:spLocks noChangeArrowheads="1"/>
        </xdr:cNvSpPr>
      </xdr:nvSpPr>
      <xdr:spPr bwMode="auto">
        <a:xfrm>
          <a:off x="351567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37</xdr:row>
      <xdr:rowOff>771525</xdr:rowOff>
    </xdr:from>
    <xdr:ext cx="95250" cy="442269"/>
    <xdr:sp macro="" textlink="">
      <xdr:nvSpPr>
        <xdr:cNvPr id="3767" name="Text Box 15">
          <a:extLst>
            <a:ext uri="{FF2B5EF4-FFF2-40B4-BE49-F238E27FC236}">
              <a16:creationId xmlns:a16="http://schemas.microsoft.com/office/drawing/2014/main" id="{C3D78908-CA53-459D-9B15-C8ADDCC4168F}"/>
            </a:ext>
          </a:extLst>
        </xdr:cNvPr>
        <xdr:cNvSpPr txBox="1">
          <a:spLocks noChangeArrowheads="1"/>
        </xdr:cNvSpPr>
      </xdr:nvSpPr>
      <xdr:spPr bwMode="auto">
        <a:xfrm>
          <a:off x="353091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768" name="Text Box 15">
          <a:extLst>
            <a:ext uri="{FF2B5EF4-FFF2-40B4-BE49-F238E27FC236}">
              <a16:creationId xmlns:a16="http://schemas.microsoft.com/office/drawing/2014/main" id="{B167877E-9298-460C-9BC4-DABB71D63F92}"/>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769" name="Text Box 15">
          <a:extLst>
            <a:ext uri="{FF2B5EF4-FFF2-40B4-BE49-F238E27FC236}">
              <a16:creationId xmlns:a16="http://schemas.microsoft.com/office/drawing/2014/main" id="{0D360E34-1EBD-4B12-9F70-0C047DC6C4CA}"/>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770" name="Text Box 15">
          <a:extLst>
            <a:ext uri="{FF2B5EF4-FFF2-40B4-BE49-F238E27FC236}">
              <a16:creationId xmlns:a16="http://schemas.microsoft.com/office/drawing/2014/main" id="{531E000B-9813-4A35-A101-E5EFBD983D75}"/>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3771" name="Text Box 15">
          <a:extLst>
            <a:ext uri="{FF2B5EF4-FFF2-40B4-BE49-F238E27FC236}">
              <a16:creationId xmlns:a16="http://schemas.microsoft.com/office/drawing/2014/main" id="{1B5A6746-AC2F-451E-8193-6DD4E45A8CA3}"/>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772" name="Text Box 15">
          <a:extLst>
            <a:ext uri="{FF2B5EF4-FFF2-40B4-BE49-F238E27FC236}">
              <a16:creationId xmlns:a16="http://schemas.microsoft.com/office/drawing/2014/main" id="{E2AED0AC-8B8D-43AE-B743-8BFDFA2F4DA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773" name="Text Box 15">
          <a:extLst>
            <a:ext uri="{FF2B5EF4-FFF2-40B4-BE49-F238E27FC236}">
              <a16:creationId xmlns:a16="http://schemas.microsoft.com/office/drawing/2014/main" id="{2D3698CC-F92D-4208-9F7D-DD43A8AC25EB}"/>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774" name="Text Box 15">
          <a:extLst>
            <a:ext uri="{FF2B5EF4-FFF2-40B4-BE49-F238E27FC236}">
              <a16:creationId xmlns:a16="http://schemas.microsoft.com/office/drawing/2014/main" id="{7536B6CD-8B0E-49D2-B979-7703245E6FB7}"/>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775" name="Text Box 15">
          <a:extLst>
            <a:ext uri="{FF2B5EF4-FFF2-40B4-BE49-F238E27FC236}">
              <a16:creationId xmlns:a16="http://schemas.microsoft.com/office/drawing/2014/main" id="{F76665F8-9D64-4F1F-B246-6897FB39B398}"/>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776" name="Text Box 15">
          <a:extLst>
            <a:ext uri="{FF2B5EF4-FFF2-40B4-BE49-F238E27FC236}">
              <a16:creationId xmlns:a16="http://schemas.microsoft.com/office/drawing/2014/main" id="{3AA98212-9B7E-4137-A0B3-B1CE45B1F8B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3777" name="Text Box 15">
          <a:extLst>
            <a:ext uri="{FF2B5EF4-FFF2-40B4-BE49-F238E27FC236}">
              <a16:creationId xmlns:a16="http://schemas.microsoft.com/office/drawing/2014/main" id="{D89FE8CB-311D-4C15-AEE1-0FD4CE05EB06}"/>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778" name="Text Box 15">
          <a:extLst>
            <a:ext uri="{FF2B5EF4-FFF2-40B4-BE49-F238E27FC236}">
              <a16:creationId xmlns:a16="http://schemas.microsoft.com/office/drawing/2014/main" id="{D8DD6113-0F2B-41E7-8CAB-84220EAB16F8}"/>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3779" name="Text Box 15">
          <a:extLst>
            <a:ext uri="{FF2B5EF4-FFF2-40B4-BE49-F238E27FC236}">
              <a16:creationId xmlns:a16="http://schemas.microsoft.com/office/drawing/2014/main" id="{8713E7D5-7606-43DF-9249-69D2F735ADAE}"/>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40</xdr:row>
      <xdr:rowOff>6123</xdr:rowOff>
    </xdr:from>
    <xdr:ext cx="95250" cy="171450"/>
    <xdr:sp macro="" textlink="">
      <xdr:nvSpPr>
        <xdr:cNvPr id="3780" name="Text Box 16">
          <a:extLst>
            <a:ext uri="{FF2B5EF4-FFF2-40B4-BE49-F238E27FC236}">
              <a16:creationId xmlns:a16="http://schemas.microsoft.com/office/drawing/2014/main" id="{654EFDFA-E72D-48A4-B709-6A4C633ABD77}"/>
            </a:ext>
          </a:extLst>
        </xdr:cNvPr>
        <xdr:cNvSpPr txBox="1">
          <a:spLocks noChangeArrowheads="1"/>
        </xdr:cNvSpPr>
      </xdr:nvSpPr>
      <xdr:spPr bwMode="auto">
        <a:xfrm>
          <a:off x="33062182" y="189354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781" name="Text Box 17">
          <a:extLst>
            <a:ext uri="{FF2B5EF4-FFF2-40B4-BE49-F238E27FC236}">
              <a16:creationId xmlns:a16="http://schemas.microsoft.com/office/drawing/2014/main" id="{080910C8-7D29-42C3-8BCF-F0994F587360}"/>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782" name="Text Box 18">
          <a:extLst>
            <a:ext uri="{FF2B5EF4-FFF2-40B4-BE49-F238E27FC236}">
              <a16:creationId xmlns:a16="http://schemas.microsoft.com/office/drawing/2014/main" id="{E753202D-799C-44C8-BB6E-F9E26C9397D6}"/>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783" name="Text Box 19">
          <a:extLst>
            <a:ext uri="{FF2B5EF4-FFF2-40B4-BE49-F238E27FC236}">
              <a16:creationId xmlns:a16="http://schemas.microsoft.com/office/drawing/2014/main" id="{8960ADED-812E-4B65-A6EB-1386A589694B}"/>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784" name="Text Box 15">
          <a:extLst>
            <a:ext uri="{FF2B5EF4-FFF2-40B4-BE49-F238E27FC236}">
              <a16:creationId xmlns:a16="http://schemas.microsoft.com/office/drawing/2014/main" id="{403F6C1E-8E0B-415F-B9AC-81ACF32E262E}"/>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785" name="Text Box 16">
          <a:extLst>
            <a:ext uri="{FF2B5EF4-FFF2-40B4-BE49-F238E27FC236}">
              <a16:creationId xmlns:a16="http://schemas.microsoft.com/office/drawing/2014/main" id="{CC676BFB-6A53-4C10-9DD3-30D1AB482DDB}"/>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786" name="Text Box 17">
          <a:extLst>
            <a:ext uri="{FF2B5EF4-FFF2-40B4-BE49-F238E27FC236}">
              <a16:creationId xmlns:a16="http://schemas.microsoft.com/office/drawing/2014/main" id="{D8EB12F5-AE99-4E93-8ED2-C79583804612}"/>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39</xdr:row>
      <xdr:rowOff>15875</xdr:rowOff>
    </xdr:from>
    <xdr:ext cx="95250" cy="171450"/>
    <xdr:sp macro="" textlink="">
      <xdr:nvSpPr>
        <xdr:cNvPr id="3787" name="Text Box 18">
          <a:extLst>
            <a:ext uri="{FF2B5EF4-FFF2-40B4-BE49-F238E27FC236}">
              <a16:creationId xmlns:a16="http://schemas.microsoft.com/office/drawing/2014/main" id="{ED554110-67DA-4DFB-B9E9-E03738BB8429}"/>
            </a:ext>
          </a:extLst>
        </xdr:cNvPr>
        <xdr:cNvSpPr txBox="1">
          <a:spLocks noChangeArrowheads="1"/>
        </xdr:cNvSpPr>
      </xdr:nvSpPr>
      <xdr:spPr bwMode="auto">
        <a:xfrm>
          <a:off x="33062069"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788" name="Text Box 15">
          <a:extLst>
            <a:ext uri="{FF2B5EF4-FFF2-40B4-BE49-F238E27FC236}">
              <a16:creationId xmlns:a16="http://schemas.microsoft.com/office/drawing/2014/main" id="{01D95284-890C-422B-9D4A-74EC0C46DCBC}"/>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789" name="Text Box 16">
          <a:extLst>
            <a:ext uri="{FF2B5EF4-FFF2-40B4-BE49-F238E27FC236}">
              <a16:creationId xmlns:a16="http://schemas.microsoft.com/office/drawing/2014/main" id="{263621C5-741E-4EAE-9AE8-7838F21D8DD5}"/>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790" name="Text Box 17">
          <a:extLst>
            <a:ext uri="{FF2B5EF4-FFF2-40B4-BE49-F238E27FC236}">
              <a16:creationId xmlns:a16="http://schemas.microsoft.com/office/drawing/2014/main" id="{3CA9B3AC-7FD2-4B81-9C90-8BCB6F73F3FF}"/>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791" name="Text Box 18">
          <a:extLst>
            <a:ext uri="{FF2B5EF4-FFF2-40B4-BE49-F238E27FC236}">
              <a16:creationId xmlns:a16="http://schemas.microsoft.com/office/drawing/2014/main" id="{71F71483-14AA-43C6-9240-3089F3EE3711}"/>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792" name="Text Box 19">
          <a:extLst>
            <a:ext uri="{FF2B5EF4-FFF2-40B4-BE49-F238E27FC236}">
              <a16:creationId xmlns:a16="http://schemas.microsoft.com/office/drawing/2014/main" id="{FB006BA6-9D58-471F-B9F7-D5A7DBB83636}"/>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793" name="Text Box 16">
          <a:extLst>
            <a:ext uri="{FF2B5EF4-FFF2-40B4-BE49-F238E27FC236}">
              <a16:creationId xmlns:a16="http://schemas.microsoft.com/office/drawing/2014/main" id="{7C062C6F-E796-4071-8765-48CB639F46A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3794" name="Text Box 16">
          <a:extLst>
            <a:ext uri="{FF2B5EF4-FFF2-40B4-BE49-F238E27FC236}">
              <a16:creationId xmlns:a16="http://schemas.microsoft.com/office/drawing/2014/main" id="{5E200AF0-A5D8-4651-9018-01C5BEC62DD1}"/>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3795" name="Text Box 17">
          <a:extLst>
            <a:ext uri="{FF2B5EF4-FFF2-40B4-BE49-F238E27FC236}">
              <a16:creationId xmlns:a16="http://schemas.microsoft.com/office/drawing/2014/main" id="{8656446C-3711-4CE3-93FB-875DBD621120}"/>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3796" name="Text Box 18">
          <a:extLst>
            <a:ext uri="{FF2B5EF4-FFF2-40B4-BE49-F238E27FC236}">
              <a16:creationId xmlns:a16="http://schemas.microsoft.com/office/drawing/2014/main" id="{DE4429F8-DEF5-42C6-9A13-16A986F249E8}"/>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3797" name="Text Box 19">
          <a:extLst>
            <a:ext uri="{FF2B5EF4-FFF2-40B4-BE49-F238E27FC236}">
              <a16:creationId xmlns:a16="http://schemas.microsoft.com/office/drawing/2014/main" id="{825820D3-F19B-4AC6-AF9A-4B5C4946DDB9}"/>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3798" name="Text Box 15">
          <a:extLst>
            <a:ext uri="{FF2B5EF4-FFF2-40B4-BE49-F238E27FC236}">
              <a16:creationId xmlns:a16="http://schemas.microsoft.com/office/drawing/2014/main" id="{1C63A4F6-F710-48FB-808C-9776E9371DA5}"/>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3799" name="Text Box 16">
          <a:extLst>
            <a:ext uri="{FF2B5EF4-FFF2-40B4-BE49-F238E27FC236}">
              <a16:creationId xmlns:a16="http://schemas.microsoft.com/office/drawing/2014/main" id="{2D5441A5-D468-4136-B7D4-0128325E8AC9}"/>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3800" name="Text Box 17">
          <a:extLst>
            <a:ext uri="{FF2B5EF4-FFF2-40B4-BE49-F238E27FC236}">
              <a16:creationId xmlns:a16="http://schemas.microsoft.com/office/drawing/2014/main" id="{7C30D68F-2B44-494E-84DF-397F6368B393}"/>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37</xdr:row>
      <xdr:rowOff>15875</xdr:rowOff>
    </xdr:from>
    <xdr:ext cx="95250" cy="171450"/>
    <xdr:sp macro="" textlink="">
      <xdr:nvSpPr>
        <xdr:cNvPr id="3801" name="Text Box 18">
          <a:extLst>
            <a:ext uri="{FF2B5EF4-FFF2-40B4-BE49-F238E27FC236}">
              <a16:creationId xmlns:a16="http://schemas.microsoft.com/office/drawing/2014/main" id="{14E57597-1980-42F0-86E8-DC973DC1275B}"/>
            </a:ext>
          </a:extLst>
        </xdr:cNvPr>
        <xdr:cNvSpPr txBox="1">
          <a:spLocks noChangeArrowheads="1"/>
        </xdr:cNvSpPr>
      </xdr:nvSpPr>
      <xdr:spPr bwMode="auto">
        <a:xfrm>
          <a:off x="33062069"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3802" name="Text Box 15">
          <a:extLst>
            <a:ext uri="{FF2B5EF4-FFF2-40B4-BE49-F238E27FC236}">
              <a16:creationId xmlns:a16="http://schemas.microsoft.com/office/drawing/2014/main" id="{64778484-607B-4E23-B483-924B6914643F}"/>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442269"/>
    <xdr:sp macro="" textlink="">
      <xdr:nvSpPr>
        <xdr:cNvPr id="3803" name="Text Box 15">
          <a:extLst>
            <a:ext uri="{FF2B5EF4-FFF2-40B4-BE49-F238E27FC236}">
              <a16:creationId xmlns:a16="http://schemas.microsoft.com/office/drawing/2014/main" id="{BA0FFE5A-C6C4-4C22-9F89-116CB0522C5A}"/>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213632"/>
    <xdr:sp macro="" textlink="">
      <xdr:nvSpPr>
        <xdr:cNvPr id="3804" name="Text Box 15">
          <a:extLst>
            <a:ext uri="{FF2B5EF4-FFF2-40B4-BE49-F238E27FC236}">
              <a16:creationId xmlns:a16="http://schemas.microsoft.com/office/drawing/2014/main" id="{71827309-4113-4ED0-8DD6-13D3E925E8B4}"/>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805" name="Text Box 16">
          <a:extLst>
            <a:ext uri="{FF2B5EF4-FFF2-40B4-BE49-F238E27FC236}">
              <a16:creationId xmlns:a16="http://schemas.microsoft.com/office/drawing/2014/main" id="{D70F4FC5-D85E-4093-AAA2-BFD627021910}"/>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806" name="Text Box 17">
          <a:extLst>
            <a:ext uri="{FF2B5EF4-FFF2-40B4-BE49-F238E27FC236}">
              <a16:creationId xmlns:a16="http://schemas.microsoft.com/office/drawing/2014/main" id="{786026B7-AEAE-4EF2-BDFD-6579482B8577}"/>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807" name="Text Box 18">
          <a:extLst>
            <a:ext uri="{FF2B5EF4-FFF2-40B4-BE49-F238E27FC236}">
              <a16:creationId xmlns:a16="http://schemas.microsoft.com/office/drawing/2014/main" id="{93D3EFCE-13D1-401E-B3F6-B123D381A628}"/>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808" name="Text Box 19">
          <a:extLst>
            <a:ext uri="{FF2B5EF4-FFF2-40B4-BE49-F238E27FC236}">
              <a16:creationId xmlns:a16="http://schemas.microsoft.com/office/drawing/2014/main" id="{CFA480BA-24E4-46B2-80AD-B6950209D9AF}"/>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809" name="Text Box 15">
          <a:extLst>
            <a:ext uri="{FF2B5EF4-FFF2-40B4-BE49-F238E27FC236}">
              <a16:creationId xmlns:a16="http://schemas.microsoft.com/office/drawing/2014/main" id="{D5648AEC-2EF3-4478-86F8-0E816DB870F5}"/>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810" name="Text Box 16">
          <a:extLst>
            <a:ext uri="{FF2B5EF4-FFF2-40B4-BE49-F238E27FC236}">
              <a16:creationId xmlns:a16="http://schemas.microsoft.com/office/drawing/2014/main" id="{0818FADC-EB1B-49CB-8E8F-A45E893D973B}"/>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811" name="Text Box 17">
          <a:extLst>
            <a:ext uri="{FF2B5EF4-FFF2-40B4-BE49-F238E27FC236}">
              <a16:creationId xmlns:a16="http://schemas.microsoft.com/office/drawing/2014/main" id="{BC948294-96E5-41B3-85D6-CE0DE0335D88}"/>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38</xdr:row>
      <xdr:rowOff>15875</xdr:rowOff>
    </xdr:from>
    <xdr:ext cx="95250" cy="171450"/>
    <xdr:sp macro="" textlink="">
      <xdr:nvSpPr>
        <xdr:cNvPr id="3812" name="Text Box 18">
          <a:extLst>
            <a:ext uri="{FF2B5EF4-FFF2-40B4-BE49-F238E27FC236}">
              <a16:creationId xmlns:a16="http://schemas.microsoft.com/office/drawing/2014/main" id="{25649A96-645F-4EF6-AD23-ACE251268A05}"/>
            </a:ext>
          </a:extLst>
        </xdr:cNvPr>
        <xdr:cNvSpPr txBox="1">
          <a:spLocks noChangeArrowheads="1"/>
        </xdr:cNvSpPr>
      </xdr:nvSpPr>
      <xdr:spPr bwMode="auto">
        <a:xfrm>
          <a:off x="33062069"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813" name="Text Box 15">
          <a:extLst>
            <a:ext uri="{FF2B5EF4-FFF2-40B4-BE49-F238E27FC236}">
              <a16:creationId xmlns:a16="http://schemas.microsoft.com/office/drawing/2014/main" id="{C9076D68-EADD-48F1-9966-FAE54B624648}"/>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3814" name="Text Box 15">
          <a:extLst>
            <a:ext uri="{FF2B5EF4-FFF2-40B4-BE49-F238E27FC236}">
              <a16:creationId xmlns:a16="http://schemas.microsoft.com/office/drawing/2014/main" id="{F73FBB18-F6A2-46E4-950C-E5020A47EE48}"/>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3815" name="Text Box 15">
          <a:extLst>
            <a:ext uri="{FF2B5EF4-FFF2-40B4-BE49-F238E27FC236}">
              <a16:creationId xmlns:a16="http://schemas.microsoft.com/office/drawing/2014/main" id="{4E261E71-7812-4FD2-AFAE-096CD1568BEE}"/>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816" name="Text Box 16">
          <a:extLst>
            <a:ext uri="{FF2B5EF4-FFF2-40B4-BE49-F238E27FC236}">
              <a16:creationId xmlns:a16="http://schemas.microsoft.com/office/drawing/2014/main" id="{45995077-515E-4A06-9A17-3DEBA8C446DC}"/>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817" name="Text Box 17">
          <a:extLst>
            <a:ext uri="{FF2B5EF4-FFF2-40B4-BE49-F238E27FC236}">
              <a16:creationId xmlns:a16="http://schemas.microsoft.com/office/drawing/2014/main" id="{FD84B252-6935-43AC-A1F4-BCB4442E7FCC}"/>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818" name="Text Box 18">
          <a:extLst>
            <a:ext uri="{FF2B5EF4-FFF2-40B4-BE49-F238E27FC236}">
              <a16:creationId xmlns:a16="http://schemas.microsoft.com/office/drawing/2014/main" id="{F8A2EFBD-AF5A-4671-BD4F-F14DF06ED777}"/>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819" name="Text Box 19">
          <a:extLst>
            <a:ext uri="{FF2B5EF4-FFF2-40B4-BE49-F238E27FC236}">
              <a16:creationId xmlns:a16="http://schemas.microsoft.com/office/drawing/2014/main" id="{A516A5C5-EB8C-4D5E-A04D-A4E5E469D34E}"/>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820" name="Text Box 15">
          <a:extLst>
            <a:ext uri="{FF2B5EF4-FFF2-40B4-BE49-F238E27FC236}">
              <a16:creationId xmlns:a16="http://schemas.microsoft.com/office/drawing/2014/main" id="{B594E17B-A82E-4699-8D05-DB244D27B3FB}"/>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821" name="Text Box 16">
          <a:extLst>
            <a:ext uri="{FF2B5EF4-FFF2-40B4-BE49-F238E27FC236}">
              <a16:creationId xmlns:a16="http://schemas.microsoft.com/office/drawing/2014/main" id="{8F4C70D2-D279-4231-BA2F-C759C7DB620C}"/>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822" name="Text Box 17">
          <a:extLst>
            <a:ext uri="{FF2B5EF4-FFF2-40B4-BE49-F238E27FC236}">
              <a16:creationId xmlns:a16="http://schemas.microsoft.com/office/drawing/2014/main" id="{2B77587E-5D25-4173-AC32-14DBCC758979}"/>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39</xdr:row>
      <xdr:rowOff>15875</xdr:rowOff>
    </xdr:from>
    <xdr:ext cx="95250" cy="171450"/>
    <xdr:sp macro="" textlink="">
      <xdr:nvSpPr>
        <xdr:cNvPr id="3823" name="Text Box 18">
          <a:extLst>
            <a:ext uri="{FF2B5EF4-FFF2-40B4-BE49-F238E27FC236}">
              <a16:creationId xmlns:a16="http://schemas.microsoft.com/office/drawing/2014/main" id="{8E8B6D96-0CAB-4FC8-9A91-01DC713D790D}"/>
            </a:ext>
          </a:extLst>
        </xdr:cNvPr>
        <xdr:cNvSpPr txBox="1">
          <a:spLocks noChangeArrowheads="1"/>
        </xdr:cNvSpPr>
      </xdr:nvSpPr>
      <xdr:spPr bwMode="auto">
        <a:xfrm>
          <a:off x="33062069"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824" name="Text Box 15">
          <a:extLst>
            <a:ext uri="{FF2B5EF4-FFF2-40B4-BE49-F238E27FC236}">
              <a16:creationId xmlns:a16="http://schemas.microsoft.com/office/drawing/2014/main" id="{3567DB75-F1F8-4D2A-8998-15FB3E0A3DE9}"/>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825" name="Text Box 15">
          <a:extLst>
            <a:ext uri="{FF2B5EF4-FFF2-40B4-BE49-F238E27FC236}">
              <a16:creationId xmlns:a16="http://schemas.microsoft.com/office/drawing/2014/main" id="{70A1D379-945B-4C72-A149-CD86B801D1A7}"/>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826" name="Text Box 15">
          <a:extLst>
            <a:ext uri="{FF2B5EF4-FFF2-40B4-BE49-F238E27FC236}">
              <a16:creationId xmlns:a16="http://schemas.microsoft.com/office/drawing/2014/main" id="{753B7095-2C4C-4E3D-B37C-B5327A048B79}"/>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0</xdr:rowOff>
    </xdr:from>
    <xdr:ext cx="95250" cy="171450"/>
    <xdr:sp macro="" textlink="">
      <xdr:nvSpPr>
        <xdr:cNvPr id="3827" name="Text Box 16">
          <a:extLst>
            <a:ext uri="{FF2B5EF4-FFF2-40B4-BE49-F238E27FC236}">
              <a16:creationId xmlns:a16="http://schemas.microsoft.com/office/drawing/2014/main" id="{3C9CA859-9ADC-4BDD-86C6-88E5D2C551C9}"/>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0</xdr:rowOff>
    </xdr:from>
    <xdr:ext cx="95250" cy="171450"/>
    <xdr:sp macro="" textlink="">
      <xdr:nvSpPr>
        <xdr:cNvPr id="3828" name="Text Box 17">
          <a:extLst>
            <a:ext uri="{FF2B5EF4-FFF2-40B4-BE49-F238E27FC236}">
              <a16:creationId xmlns:a16="http://schemas.microsoft.com/office/drawing/2014/main" id="{2BF6C810-0B2B-43E2-8A3B-ACE07E0AF1EA}"/>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0</xdr:rowOff>
    </xdr:from>
    <xdr:ext cx="95250" cy="171450"/>
    <xdr:sp macro="" textlink="">
      <xdr:nvSpPr>
        <xdr:cNvPr id="3829" name="Text Box 18">
          <a:extLst>
            <a:ext uri="{FF2B5EF4-FFF2-40B4-BE49-F238E27FC236}">
              <a16:creationId xmlns:a16="http://schemas.microsoft.com/office/drawing/2014/main" id="{84319810-3FBF-4849-8F88-C76CBF333622}"/>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0</xdr:rowOff>
    </xdr:from>
    <xdr:ext cx="95250" cy="171450"/>
    <xdr:sp macro="" textlink="">
      <xdr:nvSpPr>
        <xdr:cNvPr id="3830" name="Text Box 19">
          <a:extLst>
            <a:ext uri="{FF2B5EF4-FFF2-40B4-BE49-F238E27FC236}">
              <a16:creationId xmlns:a16="http://schemas.microsoft.com/office/drawing/2014/main" id="{34670B32-06A7-4958-BE2F-08999D4DE161}"/>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0</xdr:rowOff>
    </xdr:from>
    <xdr:ext cx="95250" cy="171450"/>
    <xdr:sp macro="" textlink="">
      <xdr:nvSpPr>
        <xdr:cNvPr id="3831" name="Text Box 16">
          <a:extLst>
            <a:ext uri="{FF2B5EF4-FFF2-40B4-BE49-F238E27FC236}">
              <a16:creationId xmlns:a16="http://schemas.microsoft.com/office/drawing/2014/main" id="{192DD901-D1B1-4E67-9615-51EFE1547D1F}"/>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0</xdr:rowOff>
    </xdr:from>
    <xdr:ext cx="95250" cy="171450"/>
    <xdr:sp macro="" textlink="">
      <xdr:nvSpPr>
        <xdr:cNvPr id="3832" name="Text Box 17">
          <a:extLst>
            <a:ext uri="{FF2B5EF4-FFF2-40B4-BE49-F238E27FC236}">
              <a16:creationId xmlns:a16="http://schemas.microsoft.com/office/drawing/2014/main" id="{489541AE-F12B-4232-8CBC-5920CC57BCB3}"/>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40</xdr:row>
      <xdr:rowOff>15875</xdr:rowOff>
    </xdr:from>
    <xdr:ext cx="95250" cy="171450"/>
    <xdr:sp macro="" textlink="">
      <xdr:nvSpPr>
        <xdr:cNvPr id="3833" name="Text Box 18">
          <a:extLst>
            <a:ext uri="{FF2B5EF4-FFF2-40B4-BE49-F238E27FC236}">
              <a16:creationId xmlns:a16="http://schemas.microsoft.com/office/drawing/2014/main" id="{5BB80E4A-3120-4C50-AA43-CF366E4FA801}"/>
            </a:ext>
          </a:extLst>
        </xdr:cNvPr>
        <xdr:cNvSpPr txBox="1">
          <a:spLocks noChangeArrowheads="1"/>
        </xdr:cNvSpPr>
      </xdr:nvSpPr>
      <xdr:spPr bwMode="auto">
        <a:xfrm>
          <a:off x="33062069"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834" name="Text Box 15">
          <a:extLst>
            <a:ext uri="{FF2B5EF4-FFF2-40B4-BE49-F238E27FC236}">
              <a16:creationId xmlns:a16="http://schemas.microsoft.com/office/drawing/2014/main" id="{A9FD82CE-3E3B-4FF9-B18A-B48907E66BB7}"/>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835" name="Text Box 15">
          <a:extLst>
            <a:ext uri="{FF2B5EF4-FFF2-40B4-BE49-F238E27FC236}">
              <a16:creationId xmlns:a16="http://schemas.microsoft.com/office/drawing/2014/main" id="{B6C90BFB-B6A6-4640-A687-38356F5E1D5B}"/>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36" name="Text Box 16">
          <a:extLst>
            <a:ext uri="{FF2B5EF4-FFF2-40B4-BE49-F238E27FC236}">
              <a16:creationId xmlns:a16="http://schemas.microsoft.com/office/drawing/2014/main" id="{03AE3D4A-3F59-4765-9BC6-425D08AF20A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37" name="Text Box 17">
          <a:extLst>
            <a:ext uri="{FF2B5EF4-FFF2-40B4-BE49-F238E27FC236}">
              <a16:creationId xmlns:a16="http://schemas.microsoft.com/office/drawing/2014/main" id="{77345A85-BFDB-463C-8FE4-CFE59016398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38" name="Text Box 18">
          <a:extLst>
            <a:ext uri="{FF2B5EF4-FFF2-40B4-BE49-F238E27FC236}">
              <a16:creationId xmlns:a16="http://schemas.microsoft.com/office/drawing/2014/main" id="{737C3F4C-1B5C-4CB0-A2AD-392F28B05F2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39" name="Text Box 19">
          <a:extLst>
            <a:ext uri="{FF2B5EF4-FFF2-40B4-BE49-F238E27FC236}">
              <a16:creationId xmlns:a16="http://schemas.microsoft.com/office/drawing/2014/main" id="{70698FAD-F5D7-4660-88EE-B5F2B73DB1B6}"/>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840" name="Text Box 15">
          <a:extLst>
            <a:ext uri="{FF2B5EF4-FFF2-40B4-BE49-F238E27FC236}">
              <a16:creationId xmlns:a16="http://schemas.microsoft.com/office/drawing/2014/main" id="{6EA21272-4F94-4087-A366-5EFE5A7CE4D4}"/>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41" name="Text Box 16">
          <a:extLst>
            <a:ext uri="{FF2B5EF4-FFF2-40B4-BE49-F238E27FC236}">
              <a16:creationId xmlns:a16="http://schemas.microsoft.com/office/drawing/2014/main" id="{2B6CE849-DD81-4710-A0BE-0C734E610381}"/>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42" name="Text Box 17">
          <a:extLst>
            <a:ext uri="{FF2B5EF4-FFF2-40B4-BE49-F238E27FC236}">
              <a16:creationId xmlns:a16="http://schemas.microsoft.com/office/drawing/2014/main" id="{746D8670-A84A-42F0-A6F7-5BC9E54E7E71}"/>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39</xdr:row>
      <xdr:rowOff>15875</xdr:rowOff>
    </xdr:from>
    <xdr:ext cx="95250" cy="171450"/>
    <xdr:sp macro="" textlink="">
      <xdr:nvSpPr>
        <xdr:cNvPr id="3843" name="Text Box 18">
          <a:extLst>
            <a:ext uri="{FF2B5EF4-FFF2-40B4-BE49-F238E27FC236}">
              <a16:creationId xmlns:a16="http://schemas.microsoft.com/office/drawing/2014/main" id="{701F3B22-DEDE-4499-98D2-B1C11A9CE783}"/>
            </a:ext>
          </a:extLst>
        </xdr:cNvPr>
        <xdr:cNvSpPr txBox="1">
          <a:spLocks noChangeArrowheads="1"/>
        </xdr:cNvSpPr>
      </xdr:nvSpPr>
      <xdr:spPr bwMode="auto">
        <a:xfrm>
          <a:off x="35358387"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844" name="Text Box 15">
          <a:extLst>
            <a:ext uri="{FF2B5EF4-FFF2-40B4-BE49-F238E27FC236}">
              <a16:creationId xmlns:a16="http://schemas.microsoft.com/office/drawing/2014/main" id="{05E07BEE-9BE4-4602-BFE6-7673EE90EBC7}"/>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3845" name="Text Box 16">
          <a:extLst>
            <a:ext uri="{FF2B5EF4-FFF2-40B4-BE49-F238E27FC236}">
              <a16:creationId xmlns:a16="http://schemas.microsoft.com/office/drawing/2014/main" id="{5C1AE968-B4AB-4341-8DC5-6FF4C5041097}"/>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3846" name="Text Box 17">
          <a:extLst>
            <a:ext uri="{FF2B5EF4-FFF2-40B4-BE49-F238E27FC236}">
              <a16:creationId xmlns:a16="http://schemas.microsoft.com/office/drawing/2014/main" id="{1F43750B-DAA9-4D6D-A366-F364CAFB13F9}"/>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3847" name="Text Box 18">
          <a:extLst>
            <a:ext uri="{FF2B5EF4-FFF2-40B4-BE49-F238E27FC236}">
              <a16:creationId xmlns:a16="http://schemas.microsoft.com/office/drawing/2014/main" id="{C2F13E4A-67A9-4DC8-94CF-6B81940D7E23}"/>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3848" name="Text Box 19">
          <a:extLst>
            <a:ext uri="{FF2B5EF4-FFF2-40B4-BE49-F238E27FC236}">
              <a16:creationId xmlns:a16="http://schemas.microsoft.com/office/drawing/2014/main" id="{2212BB8E-AD5A-4E70-B1B1-75924035F337}"/>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3849" name="Text Box 15">
          <a:extLst>
            <a:ext uri="{FF2B5EF4-FFF2-40B4-BE49-F238E27FC236}">
              <a16:creationId xmlns:a16="http://schemas.microsoft.com/office/drawing/2014/main" id="{DE5ADD80-7F38-47CC-A032-9A03D4ED0BB6}"/>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3850" name="Text Box 16">
          <a:extLst>
            <a:ext uri="{FF2B5EF4-FFF2-40B4-BE49-F238E27FC236}">
              <a16:creationId xmlns:a16="http://schemas.microsoft.com/office/drawing/2014/main" id="{4A17DCEA-FC37-42A3-93AA-5C2DD492203C}"/>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3851" name="Text Box 17">
          <a:extLst>
            <a:ext uri="{FF2B5EF4-FFF2-40B4-BE49-F238E27FC236}">
              <a16:creationId xmlns:a16="http://schemas.microsoft.com/office/drawing/2014/main" id="{D3DF7890-5A5A-4C06-A608-78AFB489E524}"/>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37</xdr:row>
      <xdr:rowOff>15875</xdr:rowOff>
    </xdr:from>
    <xdr:ext cx="95250" cy="171450"/>
    <xdr:sp macro="" textlink="">
      <xdr:nvSpPr>
        <xdr:cNvPr id="3852" name="Text Box 18">
          <a:extLst>
            <a:ext uri="{FF2B5EF4-FFF2-40B4-BE49-F238E27FC236}">
              <a16:creationId xmlns:a16="http://schemas.microsoft.com/office/drawing/2014/main" id="{97C51F7A-B952-4FD5-844F-1C80938257B7}"/>
            </a:ext>
          </a:extLst>
        </xdr:cNvPr>
        <xdr:cNvSpPr txBox="1">
          <a:spLocks noChangeArrowheads="1"/>
        </xdr:cNvSpPr>
      </xdr:nvSpPr>
      <xdr:spPr bwMode="auto">
        <a:xfrm>
          <a:off x="35358387"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3853" name="Text Box 15">
          <a:extLst>
            <a:ext uri="{FF2B5EF4-FFF2-40B4-BE49-F238E27FC236}">
              <a16:creationId xmlns:a16="http://schemas.microsoft.com/office/drawing/2014/main" id="{E8E8488E-91B6-4003-8FA3-F2865F38E8E7}"/>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442269"/>
    <xdr:sp macro="" textlink="">
      <xdr:nvSpPr>
        <xdr:cNvPr id="3854" name="Text Box 15">
          <a:extLst>
            <a:ext uri="{FF2B5EF4-FFF2-40B4-BE49-F238E27FC236}">
              <a16:creationId xmlns:a16="http://schemas.microsoft.com/office/drawing/2014/main" id="{108D4EDC-81A0-4AB6-9DCB-666745F90BCD}"/>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213632"/>
    <xdr:sp macro="" textlink="">
      <xdr:nvSpPr>
        <xdr:cNvPr id="3855" name="Text Box 15">
          <a:extLst>
            <a:ext uri="{FF2B5EF4-FFF2-40B4-BE49-F238E27FC236}">
              <a16:creationId xmlns:a16="http://schemas.microsoft.com/office/drawing/2014/main" id="{30FB4CB4-6072-4F51-9151-589CBD49D70A}"/>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856" name="Text Box 16">
          <a:extLst>
            <a:ext uri="{FF2B5EF4-FFF2-40B4-BE49-F238E27FC236}">
              <a16:creationId xmlns:a16="http://schemas.microsoft.com/office/drawing/2014/main" id="{694494A4-7703-4B04-B5C1-8E422AF3720C}"/>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857" name="Text Box 17">
          <a:extLst>
            <a:ext uri="{FF2B5EF4-FFF2-40B4-BE49-F238E27FC236}">
              <a16:creationId xmlns:a16="http://schemas.microsoft.com/office/drawing/2014/main" id="{85469D14-8487-447D-8CF1-91F538370DF8}"/>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858" name="Text Box 18">
          <a:extLst>
            <a:ext uri="{FF2B5EF4-FFF2-40B4-BE49-F238E27FC236}">
              <a16:creationId xmlns:a16="http://schemas.microsoft.com/office/drawing/2014/main" id="{D8BC7C07-0F71-43DF-B758-1E53D78A9A82}"/>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859" name="Text Box 19">
          <a:extLst>
            <a:ext uri="{FF2B5EF4-FFF2-40B4-BE49-F238E27FC236}">
              <a16:creationId xmlns:a16="http://schemas.microsoft.com/office/drawing/2014/main" id="{3C75213B-DF2D-42E6-AC9A-D12925A58D15}"/>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860" name="Text Box 15">
          <a:extLst>
            <a:ext uri="{FF2B5EF4-FFF2-40B4-BE49-F238E27FC236}">
              <a16:creationId xmlns:a16="http://schemas.microsoft.com/office/drawing/2014/main" id="{6772BD72-30C6-4BF6-9D5E-46CC84063BF6}"/>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861" name="Text Box 16">
          <a:extLst>
            <a:ext uri="{FF2B5EF4-FFF2-40B4-BE49-F238E27FC236}">
              <a16:creationId xmlns:a16="http://schemas.microsoft.com/office/drawing/2014/main" id="{C85606EB-E350-4722-925A-003300D4F548}"/>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862" name="Text Box 17">
          <a:extLst>
            <a:ext uri="{FF2B5EF4-FFF2-40B4-BE49-F238E27FC236}">
              <a16:creationId xmlns:a16="http://schemas.microsoft.com/office/drawing/2014/main" id="{1CC8C4DD-F392-42EC-A4AF-5DB0C2DCAB41}"/>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39</xdr:row>
      <xdr:rowOff>1587</xdr:rowOff>
    </xdr:from>
    <xdr:ext cx="95250" cy="171450"/>
    <xdr:sp macro="" textlink="">
      <xdr:nvSpPr>
        <xdr:cNvPr id="3863" name="Text Box 18">
          <a:extLst>
            <a:ext uri="{FF2B5EF4-FFF2-40B4-BE49-F238E27FC236}">
              <a16:creationId xmlns:a16="http://schemas.microsoft.com/office/drawing/2014/main" id="{49EFF2BE-AB05-412B-94CF-FFC0E6232307}"/>
            </a:ext>
          </a:extLst>
        </xdr:cNvPr>
        <xdr:cNvSpPr txBox="1">
          <a:spLocks noChangeArrowheads="1"/>
        </xdr:cNvSpPr>
      </xdr:nvSpPr>
      <xdr:spPr bwMode="auto">
        <a:xfrm>
          <a:off x="35390137" y="1842928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864" name="Text Box 15">
          <a:extLst>
            <a:ext uri="{FF2B5EF4-FFF2-40B4-BE49-F238E27FC236}">
              <a16:creationId xmlns:a16="http://schemas.microsoft.com/office/drawing/2014/main" id="{9A02CBEE-1FAD-46F3-8F84-BFACA9B5ACB1}"/>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3865" name="Text Box 15">
          <a:extLst>
            <a:ext uri="{FF2B5EF4-FFF2-40B4-BE49-F238E27FC236}">
              <a16:creationId xmlns:a16="http://schemas.microsoft.com/office/drawing/2014/main" id="{F946123B-A7CB-4AAF-9DD2-A1FB1E726A9D}"/>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3866" name="Text Box 15">
          <a:extLst>
            <a:ext uri="{FF2B5EF4-FFF2-40B4-BE49-F238E27FC236}">
              <a16:creationId xmlns:a16="http://schemas.microsoft.com/office/drawing/2014/main" id="{247800F6-B80A-44D6-A758-6ECC92546D59}"/>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67" name="Text Box 16">
          <a:extLst>
            <a:ext uri="{FF2B5EF4-FFF2-40B4-BE49-F238E27FC236}">
              <a16:creationId xmlns:a16="http://schemas.microsoft.com/office/drawing/2014/main" id="{56DD7425-5E05-4B26-8736-6EF4A5333F39}"/>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68" name="Text Box 17">
          <a:extLst>
            <a:ext uri="{FF2B5EF4-FFF2-40B4-BE49-F238E27FC236}">
              <a16:creationId xmlns:a16="http://schemas.microsoft.com/office/drawing/2014/main" id="{C3145B24-49A4-4E4A-9453-27AF9F2EDFE9}"/>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69" name="Text Box 18">
          <a:extLst>
            <a:ext uri="{FF2B5EF4-FFF2-40B4-BE49-F238E27FC236}">
              <a16:creationId xmlns:a16="http://schemas.microsoft.com/office/drawing/2014/main" id="{4D4067BC-A222-4076-BDAC-00EADAC64BF9}"/>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70" name="Text Box 19">
          <a:extLst>
            <a:ext uri="{FF2B5EF4-FFF2-40B4-BE49-F238E27FC236}">
              <a16:creationId xmlns:a16="http://schemas.microsoft.com/office/drawing/2014/main" id="{D62078E7-A04E-4B70-932E-72F94687B46A}"/>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871" name="Text Box 15">
          <a:extLst>
            <a:ext uri="{FF2B5EF4-FFF2-40B4-BE49-F238E27FC236}">
              <a16:creationId xmlns:a16="http://schemas.microsoft.com/office/drawing/2014/main" id="{7B009A4A-AFB3-482A-901F-C5D70DF40110}"/>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72" name="Text Box 16">
          <a:extLst>
            <a:ext uri="{FF2B5EF4-FFF2-40B4-BE49-F238E27FC236}">
              <a16:creationId xmlns:a16="http://schemas.microsoft.com/office/drawing/2014/main" id="{65BF29FA-86B0-4C9E-B0E8-8FB19E5312BD}"/>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873" name="Text Box 17">
          <a:extLst>
            <a:ext uri="{FF2B5EF4-FFF2-40B4-BE49-F238E27FC236}">
              <a16:creationId xmlns:a16="http://schemas.microsoft.com/office/drawing/2014/main" id="{090C117F-DB0A-49D2-878B-6E3CF68AEDBC}"/>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39</xdr:row>
      <xdr:rowOff>15875</xdr:rowOff>
    </xdr:from>
    <xdr:ext cx="95250" cy="171450"/>
    <xdr:sp macro="" textlink="">
      <xdr:nvSpPr>
        <xdr:cNvPr id="3874" name="Text Box 18">
          <a:extLst>
            <a:ext uri="{FF2B5EF4-FFF2-40B4-BE49-F238E27FC236}">
              <a16:creationId xmlns:a16="http://schemas.microsoft.com/office/drawing/2014/main" id="{15EC4FF7-97B2-4DFB-ACE8-62F7C8FEACB6}"/>
            </a:ext>
          </a:extLst>
        </xdr:cNvPr>
        <xdr:cNvSpPr txBox="1">
          <a:spLocks noChangeArrowheads="1"/>
        </xdr:cNvSpPr>
      </xdr:nvSpPr>
      <xdr:spPr bwMode="auto">
        <a:xfrm>
          <a:off x="35358387"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875" name="Text Box 15">
          <a:extLst>
            <a:ext uri="{FF2B5EF4-FFF2-40B4-BE49-F238E27FC236}">
              <a16:creationId xmlns:a16="http://schemas.microsoft.com/office/drawing/2014/main" id="{5CAC16C5-7814-48F6-B42A-3DADB84BF880}"/>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876" name="Text Box 15">
          <a:extLst>
            <a:ext uri="{FF2B5EF4-FFF2-40B4-BE49-F238E27FC236}">
              <a16:creationId xmlns:a16="http://schemas.microsoft.com/office/drawing/2014/main" id="{2AFCACBA-C598-40B9-8133-ADD675B5A7F9}"/>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877" name="Text Box 15">
          <a:extLst>
            <a:ext uri="{FF2B5EF4-FFF2-40B4-BE49-F238E27FC236}">
              <a16:creationId xmlns:a16="http://schemas.microsoft.com/office/drawing/2014/main" id="{417C4D48-4D04-4674-8F6A-5DD57A11950F}"/>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0</xdr:rowOff>
    </xdr:from>
    <xdr:ext cx="95250" cy="171450"/>
    <xdr:sp macro="" textlink="">
      <xdr:nvSpPr>
        <xdr:cNvPr id="3878" name="Text Box 16">
          <a:extLst>
            <a:ext uri="{FF2B5EF4-FFF2-40B4-BE49-F238E27FC236}">
              <a16:creationId xmlns:a16="http://schemas.microsoft.com/office/drawing/2014/main" id="{155CD3B1-5DB6-4108-A909-D40B92E6572B}"/>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0</xdr:rowOff>
    </xdr:from>
    <xdr:ext cx="95250" cy="171450"/>
    <xdr:sp macro="" textlink="">
      <xdr:nvSpPr>
        <xdr:cNvPr id="3879" name="Text Box 17">
          <a:extLst>
            <a:ext uri="{FF2B5EF4-FFF2-40B4-BE49-F238E27FC236}">
              <a16:creationId xmlns:a16="http://schemas.microsoft.com/office/drawing/2014/main" id="{E6466299-E77F-44F3-8E84-3305A4A7D5E5}"/>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0</xdr:rowOff>
    </xdr:from>
    <xdr:ext cx="95250" cy="171450"/>
    <xdr:sp macro="" textlink="">
      <xdr:nvSpPr>
        <xdr:cNvPr id="3880" name="Text Box 18">
          <a:extLst>
            <a:ext uri="{FF2B5EF4-FFF2-40B4-BE49-F238E27FC236}">
              <a16:creationId xmlns:a16="http://schemas.microsoft.com/office/drawing/2014/main" id="{35877B3F-AD25-46B6-AC03-220EF8213163}"/>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0</xdr:rowOff>
    </xdr:from>
    <xdr:ext cx="95250" cy="171450"/>
    <xdr:sp macro="" textlink="">
      <xdr:nvSpPr>
        <xdr:cNvPr id="3881" name="Text Box 19">
          <a:extLst>
            <a:ext uri="{FF2B5EF4-FFF2-40B4-BE49-F238E27FC236}">
              <a16:creationId xmlns:a16="http://schemas.microsoft.com/office/drawing/2014/main" id="{2BBF8482-FAE2-4159-A1D2-32BFBFA42333}"/>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0</xdr:rowOff>
    </xdr:from>
    <xdr:ext cx="95250" cy="171450"/>
    <xdr:sp macro="" textlink="">
      <xdr:nvSpPr>
        <xdr:cNvPr id="3882" name="Text Box 16">
          <a:extLst>
            <a:ext uri="{FF2B5EF4-FFF2-40B4-BE49-F238E27FC236}">
              <a16:creationId xmlns:a16="http://schemas.microsoft.com/office/drawing/2014/main" id="{AEBF2EA6-3BB5-492C-8A76-EB0F9D9CA8D9}"/>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0</xdr:rowOff>
    </xdr:from>
    <xdr:ext cx="95250" cy="171450"/>
    <xdr:sp macro="" textlink="">
      <xdr:nvSpPr>
        <xdr:cNvPr id="3883" name="Text Box 17">
          <a:extLst>
            <a:ext uri="{FF2B5EF4-FFF2-40B4-BE49-F238E27FC236}">
              <a16:creationId xmlns:a16="http://schemas.microsoft.com/office/drawing/2014/main" id="{8FC8D2B6-6804-4F09-B069-62230B6D3693}"/>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40</xdr:row>
      <xdr:rowOff>15875</xdr:rowOff>
    </xdr:from>
    <xdr:ext cx="95250" cy="171450"/>
    <xdr:sp macro="" textlink="">
      <xdr:nvSpPr>
        <xdr:cNvPr id="3884" name="Text Box 18">
          <a:extLst>
            <a:ext uri="{FF2B5EF4-FFF2-40B4-BE49-F238E27FC236}">
              <a16:creationId xmlns:a16="http://schemas.microsoft.com/office/drawing/2014/main" id="{31C563C3-2976-41E0-898D-0B643EB202BA}"/>
            </a:ext>
          </a:extLst>
        </xdr:cNvPr>
        <xdr:cNvSpPr txBox="1">
          <a:spLocks noChangeArrowheads="1"/>
        </xdr:cNvSpPr>
      </xdr:nvSpPr>
      <xdr:spPr bwMode="auto">
        <a:xfrm>
          <a:off x="35358387"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885" name="Text Box 15">
          <a:extLst>
            <a:ext uri="{FF2B5EF4-FFF2-40B4-BE49-F238E27FC236}">
              <a16:creationId xmlns:a16="http://schemas.microsoft.com/office/drawing/2014/main" id="{0A064178-511E-458F-9718-096C622C9703}"/>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886" name="Text Box 15">
          <a:extLst>
            <a:ext uri="{FF2B5EF4-FFF2-40B4-BE49-F238E27FC236}">
              <a16:creationId xmlns:a16="http://schemas.microsoft.com/office/drawing/2014/main" id="{187C1C29-2014-40E4-8672-11BF8CD87163}"/>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4763</xdr:rowOff>
    </xdr:from>
    <xdr:ext cx="95250" cy="442269"/>
    <xdr:sp macro="" textlink="">
      <xdr:nvSpPr>
        <xdr:cNvPr id="3887" name="Text Box 15">
          <a:extLst>
            <a:ext uri="{FF2B5EF4-FFF2-40B4-BE49-F238E27FC236}">
              <a16:creationId xmlns:a16="http://schemas.microsoft.com/office/drawing/2014/main" id="{6E75DD91-36DF-43A1-9ACB-214109041875}"/>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4763</xdr:rowOff>
    </xdr:from>
    <xdr:ext cx="95250" cy="213632"/>
    <xdr:sp macro="" textlink="">
      <xdr:nvSpPr>
        <xdr:cNvPr id="3888" name="Text Box 15">
          <a:extLst>
            <a:ext uri="{FF2B5EF4-FFF2-40B4-BE49-F238E27FC236}">
              <a16:creationId xmlns:a16="http://schemas.microsoft.com/office/drawing/2014/main" id="{1E985B5F-2761-4D9A-A08A-3E80F817C93A}"/>
            </a:ext>
          </a:extLst>
        </xdr:cNvPr>
        <xdr:cNvSpPr txBox="1">
          <a:spLocks noChangeArrowheads="1"/>
        </xdr:cNvSpPr>
      </xdr:nvSpPr>
      <xdr:spPr bwMode="auto">
        <a:xfrm>
          <a:off x="33060482" y="169275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4763</xdr:rowOff>
    </xdr:from>
    <xdr:ext cx="95250" cy="442269"/>
    <xdr:sp macro="" textlink="">
      <xdr:nvSpPr>
        <xdr:cNvPr id="3889" name="Text Box 15">
          <a:extLst>
            <a:ext uri="{FF2B5EF4-FFF2-40B4-BE49-F238E27FC236}">
              <a16:creationId xmlns:a16="http://schemas.microsoft.com/office/drawing/2014/main" id="{D238E58F-5B08-439E-AF53-1D4F166E2D83}"/>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4763</xdr:rowOff>
    </xdr:from>
    <xdr:ext cx="95250" cy="213632"/>
    <xdr:sp macro="" textlink="">
      <xdr:nvSpPr>
        <xdr:cNvPr id="3890" name="Text Box 15">
          <a:extLst>
            <a:ext uri="{FF2B5EF4-FFF2-40B4-BE49-F238E27FC236}">
              <a16:creationId xmlns:a16="http://schemas.microsoft.com/office/drawing/2014/main" id="{1A4FAD70-0583-4E86-B33C-F449385B854E}"/>
            </a:ext>
          </a:extLst>
        </xdr:cNvPr>
        <xdr:cNvSpPr txBox="1">
          <a:spLocks noChangeArrowheads="1"/>
        </xdr:cNvSpPr>
      </xdr:nvSpPr>
      <xdr:spPr bwMode="auto">
        <a:xfrm>
          <a:off x="35356800" y="169275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3891" name="Text Box 15">
          <a:extLst>
            <a:ext uri="{FF2B5EF4-FFF2-40B4-BE49-F238E27FC236}">
              <a16:creationId xmlns:a16="http://schemas.microsoft.com/office/drawing/2014/main" id="{47F5EE84-F519-48BA-80AA-ECE30580BCEA}"/>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3892" name="Text Box 15">
          <a:extLst>
            <a:ext uri="{FF2B5EF4-FFF2-40B4-BE49-F238E27FC236}">
              <a16:creationId xmlns:a16="http://schemas.microsoft.com/office/drawing/2014/main" id="{5CA94565-B2BF-4E55-9559-438FCA62D78C}"/>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37</xdr:row>
      <xdr:rowOff>219075</xdr:rowOff>
    </xdr:from>
    <xdr:ext cx="95250" cy="442269"/>
    <xdr:sp macro="" textlink="">
      <xdr:nvSpPr>
        <xdr:cNvPr id="3893" name="Text Box 15">
          <a:extLst>
            <a:ext uri="{FF2B5EF4-FFF2-40B4-BE49-F238E27FC236}">
              <a16:creationId xmlns:a16="http://schemas.microsoft.com/office/drawing/2014/main" id="{00A26570-34CD-4A76-81C3-F255B88E0543}"/>
            </a:ext>
          </a:extLst>
        </xdr:cNvPr>
        <xdr:cNvSpPr txBox="1">
          <a:spLocks noChangeArrowheads="1"/>
        </xdr:cNvSpPr>
      </xdr:nvSpPr>
      <xdr:spPr bwMode="auto">
        <a:xfrm>
          <a:off x="33020000" y="17643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37</xdr:row>
      <xdr:rowOff>238125</xdr:rowOff>
    </xdr:from>
    <xdr:ext cx="95250" cy="213632"/>
    <xdr:sp macro="" textlink="">
      <xdr:nvSpPr>
        <xdr:cNvPr id="3894" name="Text Box 15">
          <a:extLst>
            <a:ext uri="{FF2B5EF4-FFF2-40B4-BE49-F238E27FC236}">
              <a16:creationId xmlns:a16="http://schemas.microsoft.com/office/drawing/2014/main" id="{5F955C34-CED6-48BE-AE72-894EA7FBE80F}"/>
            </a:ext>
          </a:extLst>
        </xdr:cNvPr>
        <xdr:cNvSpPr txBox="1">
          <a:spLocks noChangeArrowheads="1"/>
        </xdr:cNvSpPr>
      </xdr:nvSpPr>
      <xdr:spPr bwMode="auto">
        <a:xfrm>
          <a:off x="33067625" y="17662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895" name="Text Box 15">
          <a:extLst>
            <a:ext uri="{FF2B5EF4-FFF2-40B4-BE49-F238E27FC236}">
              <a16:creationId xmlns:a16="http://schemas.microsoft.com/office/drawing/2014/main" id="{698EC66C-69F8-4E4A-8B69-8031C69B0CD4}"/>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896" name="Text Box 15">
          <a:extLst>
            <a:ext uri="{FF2B5EF4-FFF2-40B4-BE49-F238E27FC236}">
              <a16:creationId xmlns:a16="http://schemas.microsoft.com/office/drawing/2014/main" id="{46A3E1A4-FC52-4994-87EF-70F13DCDDF93}"/>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3897" name="Text Box 15">
          <a:extLst>
            <a:ext uri="{FF2B5EF4-FFF2-40B4-BE49-F238E27FC236}">
              <a16:creationId xmlns:a16="http://schemas.microsoft.com/office/drawing/2014/main" id="{18405D15-BD82-452E-B1CE-79E652D7E26D}"/>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3898" name="Text Box 15">
          <a:extLst>
            <a:ext uri="{FF2B5EF4-FFF2-40B4-BE49-F238E27FC236}">
              <a16:creationId xmlns:a16="http://schemas.microsoft.com/office/drawing/2014/main" id="{7F52457D-DAC8-4843-9719-107A8A9BAA71}"/>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899" name="Text Box 15">
          <a:extLst>
            <a:ext uri="{FF2B5EF4-FFF2-40B4-BE49-F238E27FC236}">
              <a16:creationId xmlns:a16="http://schemas.microsoft.com/office/drawing/2014/main" id="{259528C3-7BD0-435A-B652-3C8A2BA571AE}"/>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900" name="Text Box 15">
          <a:extLst>
            <a:ext uri="{FF2B5EF4-FFF2-40B4-BE49-F238E27FC236}">
              <a16:creationId xmlns:a16="http://schemas.microsoft.com/office/drawing/2014/main" id="{AFB2E773-83FD-45EF-A9CA-05A24DC6EEAB}"/>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901" name="Text Box 15">
          <a:extLst>
            <a:ext uri="{FF2B5EF4-FFF2-40B4-BE49-F238E27FC236}">
              <a16:creationId xmlns:a16="http://schemas.microsoft.com/office/drawing/2014/main" id="{57E5D357-0617-4A8F-8EAE-FB3E82A16D98}"/>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902" name="Text Box 15">
          <a:extLst>
            <a:ext uri="{FF2B5EF4-FFF2-40B4-BE49-F238E27FC236}">
              <a16:creationId xmlns:a16="http://schemas.microsoft.com/office/drawing/2014/main" id="{3C96390F-F31F-4F4E-863F-10FE81CCEBD5}"/>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903" name="Text Box 15">
          <a:extLst>
            <a:ext uri="{FF2B5EF4-FFF2-40B4-BE49-F238E27FC236}">
              <a16:creationId xmlns:a16="http://schemas.microsoft.com/office/drawing/2014/main" id="{2F0FC0B1-3863-4BCF-B496-B5BD4C66B4B7}"/>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904" name="Text Box 15">
          <a:extLst>
            <a:ext uri="{FF2B5EF4-FFF2-40B4-BE49-F238E27FC236}">
              <a16:creationId xmlns:a16="http://schemas.microsoft.com/office/drawing/2014/main" id="{219B5669-85F4-442E-A1B3-E6DC582B6E50}"/>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905" name="Text Box 15">
          <a:extLst>
            <a:ext uri="{FF2B5EF4-FFF2-40B4-BE49-F238E27FC236}">
              <a16:creationId xmlns:a16="http://schemas.microsoft.com/office/drawing/2014/main" id="{663DD061-785B-48DE-AE53-C83194FE992E}"/>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906" name="Text Box 15">
          <a:extLst>
            <a:ext uri="{FF2B5EF4-FFF2-40B4-BE49-F238E27FC236}">
              <a16:creationId xmlns:a16="http://schemas.microsoft.com/office/drawing/2014/main" id="{AD326E30-B451-4CD1-93F8-0E07377A53DD}"/>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907" name="Text Box 15">
          <a:extLst>
            <a:ext uri="{FF2B5EF4-FFF2-40B4-BE49-F238E27FC236}">
              <a16:creationId xmlns:a16="http://schemas.microsoft.com/office/drawing/2014/main" id="{69160E50-733B-4AD9-B06C-F1A5DA81112B}"/>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908" name="Text Box 15">
          <a:extLst>
            <a:ext uri="{FF2B5EF4-FFF2-40B4-BE49-F238E27FC236}">
              <a16:creationId xmlns:a16="http://schemas.microsoft.com/office/drawing/2014/main" id="{EE5C13FD-BD28-48BC-AC4A-517E503528E3}"/>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3909" name="Text Box 15">
          <a:extLst>
            <a:ext uri="{FF2B5EF4-FFF2-40B4-BE49-F238E27FC236}">
              <a16:creationId xmlns:a16="http://schemas.microsoft.com/office/drawing/2014/main" id="{25B107BA-80D5-486D-A28E-9DCC125AA6C8}"/>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3910" name="Text Box 15">
          <a:extLst>
            <a:ext uri="{FF2B5EF4-FFF2-40B4-BE49-F238E27FC236}">
              <a16:creationId xmlns:a16="http://schemas.microsoft.com/office/drawing/2014/main" id="{7DDB71D9-8139-4648-B215-337815355513}"/>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442269"/>
    <xdr:sp macro="" textlink="">
      <xdr:nvSpPr>
        <xdr:cNvPr id="3911" name="Text Box 15">
          <a:extLst>
            <a:ext uri="{FF2B5EF4-FFF2-40B4-BE49-F238E27FC236}">
              <a16:creationId xmlns:a16="http://schemas.microsoft.com/office/drawing/2014/main" id="{1B1337CF-DE40-4F9D-A1B7-76C2D472A63F}"/>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213632"/>
    <xdr:sp macro="" textlink="">
      <xdr:nvSpPr>
        <xdr:cNvPr id="3912" name="Text Box 15">
          <a:extLst>
            <a:ext uri="{FF2B5EF4-FFF2-40B4-BE49-F238E27FC236}">
              <a16:creationId xmlns:a16="http://schemas.microsoft.com/office/drawing/2014/main" id="{8B69F6D0-9AA3-4A32-85DA-F105E9E27B61}"/>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913" name="Text Box 15">
          <a:extLst>
            <a:ext uri="{FF2B5EF4-FFF2-40B4-BE49-F238E27FC236}">
              <a16:creationId xmlns:a16="http://schemas.microsoft.com/office/drawing/2014/main" id="{841EE6C3-7E10-4654-BECD-1DB6911B592E}"/>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914" name="Text Box 15">
          <a:extLst>
            <a:ext uri="{FF2B5EF4-FFF2-40B4-BE49-F238E27FC236}">
              <a16:creationId xmlns:a16="http://schemas.microsoft.com/office/drawing/2014/main" id="{243DA88F-2C78-4EFD-BD33-2412DA8F4143}"/>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38</xdr:row>
      <xdr:rowOff>4763</xdr:rowOff>
    </xdr:from>
    <xdr:ext cx="95250" cy="442269"/>
    <xdr:sp macro="" textlink="">
      <xdr:nvSpPr>
        <xdr:cNvPr id="3915" name="Text Box 15">
          <a:extLst>
            <a:ext uri="{FF2B5EF4-FFF2-40B4-BE49-F238E27FC236}">
              <a16:creationId xmlns:a16="http://schemas.microsoft.com/office/drawing/2014/main" id="{6173B439-4B56-428E-A703-8CEE3652EE15}"/>
            </a:ext>
          </a:extLst>
        </xdr:cNvPr>
        <xdr:cNvSpPr txBox="1">
          <a:spLocks noChangeArrowheads="1"/>
        </xdr:cNvSpPr>
      </xdr:nvSpPr>
      <xdr:spPr bwMode="auto">
        <a:xfrm>
          <a:off x="35417125"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3916" name="Text Box 15">
          <a:extLst>
            <a:ext uri="{FF2B5EF4-FFF2-40B4-BE49-F238E27FC236}">
              <a16:creationId xmlns:a16="http://schemas.microsoft.com/office/drawing/2014/main" id="{FBEDC109-46E0-49AF-BFD3-EE6672B9EA48}"/>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917" name="Text Box 15">
          <a:extLst>
            <a:ext uri="{FF2B5EF4-FFF2-40B4-BE49-F238E27FC236}">
              <a16:creationId xmlns:a16="http://schemas.microsoft.com/office/drawing/2014/main" id="{06DE04C2-01B2-4553-98DE-09FC01A88B6A}"/>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918" name="Text Box 15">
          <a:extLst>
            <a:ext uri="{FF2B5EF4-FFF2-40B4-BE49-F238E27FC236}">
              <a16:creationId xmlns:a16="http://schemas.microsoft.com/office/drawing/2014/main" id="{10E3AC7D-BF0F-478D-8B16-49D4AC3C9285}"/>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919" name="Text Box 15">
          <a:extLst>
            <a:ext uri="{FF2B5EF4-FFF2-40B4-BE49-F238E27FC236}">
              <a16:creationId xmlns:a16="http://schemas.microsoft.com/office/drawing/2014/main" id="{E5B708F2-D587-4BA4-902B-0653DBF2BE30}"/>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920" name="Text Box 15">
          <a:extLst>
            <a:ext uri="{FF2B5EF4-FFF2-40B4-BE49-F238E27FC236}">
              <a16:creationId xmlns:a16="http://schemas.microsoft.com/office/drawing/2014/main" id="{E7CEC6B1-1065-4E74-A1D1-CBA4307AF6EA}"/>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921" name="Text Box 15">
          <a:extLst>
            <a:ext uri="{FF2B5EF4-FFF2-40B4-BE49-F238E27FC236}">
              <a16:creationId xmlns:a16="http://schemas.microsoft.com/office/drawing/2014/main" id="{D90222FB-4FDD-415C-8E62-AFFA9CFB423A}"/>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922" name="Text Box 15">
          <a:extLst>
            <a:ext uri="{FF2B5EF4-FFF2-40B4-BE49-F238E27FC236}">
              <a16:creationId xmlns:a16="http://schemas.microsoft.com/office/drawing/2014/main" id="{99FD9993-708A-43F7-A48D-411BA2524183}"/>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923" name="Text Box 15">
          <a:extLst>
            <a:ext uri="{FF2B5EF4-FFF2-40B4-BE49-F238E27FC236}">
              <a16:creationId xmlns:a16="http://schemas.microsoft.com/office/drawing/2014/main" id="{F290F4D8-A756-436E-9F9E-712CA00E8277}"/>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924" name="Text Box 15">
          <a:extLst>
            <a:ext uri="{FF2B5EF4-FFF2-40B4-BE49-F238E27FC236}">
              <a16:creationId xmlns:a16="http://schemas.microsoft.com/office/drawing/2014/main" id="{E7DCC9D7-F9F0-47A5-95F9-8D59E96A954F}"/>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925" name="Text Box 15">
          <a:extLst>
            <a:ext uri="{FF2B5EF4-FFF2-40B4-BE49-F238E27FC236}">
              <a16:creationId xmlns:a16="http://schemas.microsoft.com/office/drawing/2014/main" id="{9401177C-FB48-44F5-838D-239CDB49033C}"/>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926" name="Text Box 15">
          <a:extLst>
            <a:ext uri="{FF2B5EF4-FFF2-40B4-BE49-F238E27FC236}">
              <a16:creationId xmlns:a16="http://schemas.microsoft.com/office/drawing/2014/main" id="{BB685BFA-6801-4B3A-9907-28761987AB22}"/>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38</xdr:row>
      <xdr:rowOff>219075</xdr:rowOff>
    </xdr:from>
    <xdr:ext cx="95250" cy="442269"/>
    <xdr:sp macro="" textlink="">
      <xdr:nvSpPr>
        <xdr:cNvPr id="3927" name="Text Box 15">
          <a:extLst>
            <a:ext uri="{FF2B5EF4-FFF2-40B4-BE49-F238E27FC236}">
              <a16:creationId xmlns:a16="http://schemas.microsoft.com/office/drawing/2014/main" id="{848620FB-3E59-49E9-8D1E-FCF24B388DCB}"/>
            </a:ext>
          </a:extLst>
        </xdr:cNvPr>
        <xdr:cNvSpPr txBox="1">
          <a:spLocks noChangeArrowheads="1"/>
        </xdr:cNvSpPr>
      </xdr:nvSpPr>
      <xdr:spPr bwMode="auto">
        <a:xfrm>
          <a:off x="33020000" y="18145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39</xdr:row>
      <xdr:rowOff>219075</xdr:rowOff>
    </xdr:from>
    <xdr:ext cx="95250" cy="442269"/>
    <xdr:sp macro="" textlink="">
      <xdr:nvSpPr>
        <xdr:cNvPr id="3928" name="Text Box 15">
          <a:extLst>
            <a:ext uri="{FF2B5EF4-FFF2-40B4-BE49-F238E27FC236}">
              <a16:creationId xmlns:a16="http://schemas.microsoft.com/office/drawing/2014/main" id="{659CE172-7E54-4FA7-9ED8-B1E4191AC76A}"/>
            </a:ext>
          </a:extLst>
        </xdr:cNvPr>
        <xdr:cNvSpPr txBox="1">
          <a:spLocks noChangeArrowheads="1"/>
        </xdr:cNvSpPr>
      </xdr:nvSpPr>
      <xdr:spPr bwMode="auto">
        <a:xfrm>
          <a:off x="33020000" y="18646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929" name="Text Box 16">
          <a:extLst>
            <a:ext uri="{FF2B5EF4-FFF2-40B4-BE49-F238E27FC236}">
              <a16:creationId xmlns:a16="http://schemas.microsoft.com/office/drawing/2014/main" id="{3D41358D-6B2A-4770-9EDF-17B2CB73F03F}"/>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930" name="Text Box 17">
          <a:extLst>
            <a:ext uri="{FF2B5EF4-FFF2-40B4-BE49-F238E27FC236}">
              <a16:creationId xmlns:a16="http://schemas.microsoft.com/office/drawing/2014/main" id="{F6CAAFD7-5520-411F-9440-3A2F000052C9}"/>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931" name="Text Box 18">
          <a:extLst>
            <a:ext uri="{FF2B5EF4-FFF2-40B4-BE49-F238E27FC236}">
              <a16:creationId xmlns:a16="http://schemas.microsoft.com/office/drawing/2014/main" id="{A99A4D08-2246-430C-ACEB-7C58A99F461A}"/>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932" name="Text Box 19">
          <a:extLst>
            <a:ext uri="{FF2B5EF4-FFF2-40B4-BE49-F238E27FC236}">
              <a16:creationId xmlns:a16="http://schemas.microsoft.com/office/drawing/2014/main" id="{97B1D466-B609-48F8-A382-0EAC1ABFF48A}"/>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933" name="Text Box 15">
          <a:extLst>
            <a:ext uri="{FF2B5EF4-FFF2-40B4-BE49-F238E27FC236}">
              <a16:creationId xmlns:a16="http://schemas.microsoft.com/office/drawing/2014/main" id="{49F3E155-EF50-4DC2-BA6C-2BF1721363C7}"/>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934" name="Text Box 16">
          <a:extLst>
            <a:ext uri="{FF2B5EF4-FFF2-40B4-BE49-F238E27FC236}">
              <a16:creationId xmlns:a16="http://schemas.microsoft.com/office/drawing/2014/main" id="{C6E8BFD8-AC15-41F3-8364-98AED7D33AC7}"/>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0</xdr:rowOff>
    </xdr:from>
    <xdr:ext cx="95250" cy="171450"/>
    <xdr:sp macro="" textlink="">
      <xdr:nvSpPr>
        <xdr:cNvPr id="3935" name="Text Box 17">
          <a:extLst>
            <a:ext uri="{FF2B5EF4-FFF2-40B4-BE49-F238E27FC236}">
              <a16:creationId xmlns:a16="http://schemas.microsoft.com/office/drawing/2014/main" id="{AF12BD3D-3D34-426C-AC98-3E9BAF56AB60}"/>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39</xdr:row>
      <xdr:rowOff>15875</xdr:rowOff>
    </xdr:from>
    <xdr:ext cx="95250" cy="171450"/>
    <xdr:sp macro="" textlink="">
      <xdr:nvSpPr>
        <xdr:cNvPr id="3936" name="Text Box 18">
          <a:extLst>
            <a:ext uri="{FF2B5EF4-FFF2-40B4-BE49-F238E27FC236}">
              <a16:creationId xmlns:a16="http://schemas.microsoft.com/office/drawing/2014/main" id="{DC325556-3CD7-49CD-95D9-EFF2B59DE7D0}"/>
            </a:ext>
          </a:extLst>
        </xdr:cNvPr>
        <xdr:cNvSpPr txBox="1">
          <a:spLocks noChangeArrowheads="1"/>
        </xdr:cNvSpPr>
      </xdr:nvSpPr>
      <xdr:spPr bwMode="auto">
        <a:xfrm>
          <a:off x="33062069"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937" name="Text Box 15">
          <a:extLst>
            <a:ext uri="{FF2B5EF4-FFF2-40B4-BE49-F238E27FC236}">
              <a16:creationId xmlns:a16="http://schemas.microsoft.com/office/drawing/2014/main" id="{18681896-16BF-40FC-926A-55366B27E7AB}"/>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38" name="Text Box 16">
          <a:extLst>
            <a:ext uri="{FF2B5EF4-FFF2-40B4-BE49-F238E27FC236}">
              <a16:creationId xmlns:a16="http://schemas.microsoft.com/office/drawing/2014/main" id="{1E89A7D9-CDA7-44F8-8A6E-8C601DA5851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39" name="Text Box 17">
          <a:extLst>
            <a:ext uri="{FF2B5EF4-FFF2-40B4-BE49-F238E27FC236}">
              <a16:creationId xmlns:a16="http://schemas.microsoft.com/office/drawing/2014/main" id="{013F945F-EEA7-4BEC-8890-0FD7291D3AB0}"/>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40" name="Text Box 18">
          <a:extLst>
            <a:ext uri="{FF2B5EF4-FFF2-40B4-BE49-F238E27FC236}">
              <a16:creationId xmlns:a16="http://schemas.microsoft.com/office/drawing/2014/main" id="{140A940B-1223-4CF6-8FA9-D83E0ED6A814}"/>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41" name="Text Box 19">
          <a:extLst>
            <a:ext uri="{FF2B5EF4-FFF2-40B4-BE49-F238E27FC236}">
              <a16:creationId xmlns:a16="http://schemas.microsoft.com/office/drawing/2014/main" id="{ED732B3E-A819-49B6-9F18-7D0D4DC9A82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42" name="Text Box 16">
          <a:extLst>
            <a:ext uri="{FF2B5EF4-FFF2-40B4-BE49-F238E27FC236}">
              <a16:creationId xmlns:a16="http://schemas.microsoft.com/office/drawing/2014/main" id="{56AC9CF0-59F8-4F40-BBD4-17C744D4EA48}"/>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3943" name="Text Box 15">
          <a:extLst>
            <a:ext uri="{FF2B5EF4-FFF2-40B4-BE49-F238E27FC236}">
              <a16:creationId xmlns:a16="http://schemas.microsoft.com/office/drawing/2014/main" id="{8C6279D1-386E-4593-8C89-1675990EB26F}"/>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3944" name="Text Box 15">
          <a:extLst>
            <a:ext uri="{FF2B5EF4-FFF2-40B4-BE49-F238E27FC236}">
              <a16:creationId xmlns:a16="http://schemas.microsoft.com/office/drawing/2014/main" id="{C0A08D40-53B5-46B0-BF1D-8EC67AB3F1C3}"/>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945" name="Text Box 15">
          <a:extLst>
            <a:ext uri="{FF2B5EF4-FFF2-40B4-BE49-F238E27FC236}">
              <a16:creationId xmlns:a16="http://schemas.microsoft.com/office/drawing/2014/main" id="{679BAD23-79A6-40B4-8098-5CD4AC2A2201}"/>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946" name="Text Box 15">
          <a:extLst>
            <a:ext uri="{FF2B5EF4-FFF2-40B4-BE49-F238E27FC236}">
              <a16:creationId xmlns:a16="http://schemas.microsoft.com/office/drawing/2014/main" id="{8F18FA0F-E58E-4EE0-96FF-CB456293955B}"/>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47" name="Text Box 16">
          <a:extLst>
            <a:ext uri="{FF2B5EF4-FFF2-40B4-BE49-F238E27FC236}">
              <a16:creationId xmlns:a16="http://schemas.microsoft.com/office/drawing/2014/main" id="{07000D26-4483-46EE-8596-D6B1BE5AC58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48" name="Text Box 17">
          <a:extLst>
            <a:ext uri="{FF2B5EF4-FFF2-40B4-BE49-F238E27FC236}">
              <a16:creationId xmlns:a16="http://schemas.microsoft.com/office/drawing/2014/main" id="{8C2B1033-A66B-4885-9D72-CDA3B3376D2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49" name="Text Box 18">
          <a:extLst>
            <a:ext uri="{FF2B5EF4-FFF2-40B4-BE49-F238E27FC236}">
              <a16:creationId xmlns:a16="http://schemas.microsoft.com/office/drawing/2014/main" id="{884B0CFA-DB98-4058-AFB4-19FC05F93CA5}"/>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50" name="Text Box 19">
          <a:extLst>
            <a:ext uri="{FF2B5EF4-FFF2-40B4-BE49-F238E27FC236}">
              <a16:creationId xmlns:a16="http://schemas.microsoft.com/office/drawing/2014/main" id="{56CCF833-1020-4CC4-9ED9-332CFA18C6D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951" name="Text Box 15">
          <a:extLst>
            <a:ext uri="{FF2B5EF4-FFF2-40B4-BE49-F238E27FC236}">
              <a16:creationId xmlns:a16="http://schemas.microsoft.com/office/drawing/2014/main" id="{811FBC4B-7524-4402-9768-A1AAEB3D32DF}"/>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52" name="Text Box 16">
          <a:extLst>
            <a:ext uri="{FF2B5EF4-FFF2-40B4-BE49-F238E27FC236}">
              <a16:creationId xmlns:a16="http://schemas.microsoft.com/office/drawing/2014/main" id="{DBE2AB33-A662-4633-84DB-59CFBE76E944}"/>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0</xdr:rowOff>
    </xdr:from>
    <xdr:ext cx="95250" cy="171450"/>
    <xdr:sp macro="" textlink="">
      <xdr:nvSpPr>
        <xdr:cNvPr id="3953" name="Text Box 17">
          <a:extLst>
            <a:ext uri="{FF2B5EF4-FFF2-40B4-BE49-F238E27FC236}">
              <a16:creationId xmlns:a16="http://schemas.microsoft.com/office/drawing/2014/main" id="{45101E46-7B13-431A-8B58-5D07DC13C184}"/>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39</xdr:row>
      <xdr:rowOff>15875</xdr:rowOff>
    </xdr:from>
    <xdr:ext cx="95250" cy="171450"/>
    <xdr:sp macro="" textlink="">
      <xdr:nvSpPr>
        <xdr:cNvPr id="3954" name="Text Box 18">
          <a:extLst>
            <a:ext uri="{FF2B5EF4-FFF2-40B4-BE49-F238E27FC236}">
              <a16:creationId xmlns:a16="http://schemas.microsoft.com/office/drawing/2014/main" id="{B616ECD3-12B9-40B2-8003-F1702692FAD9}"/>
            </a:ext>
          </a:extLst>
        </xdr:cNvPr>
        <xdr:cNvSpPr txBox="1">
          <a:spLocks noChangeArrowheads="1"/>
        </xdr:cNvSpPr>
      </xdr:nvSpPr>
      <xdr:spPr bwMode="auto">
        <a:xfrm>
          <a:off x="35358387"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955" name="Text Box 15">
          <a:extLst>
            <a:ext uri="{FF2B5EF4-FFF2-40B4-BE49-F238E27FC236}">
              <a16:creationId xmlns:a16="http://schemas.microsoft.com/office/drawing/2014/main" id="{145D203F-D24E-4704-BB2F-58326C094083}"/>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3956" name="Text Box 15">
          <a:extLst>
            <a:ext uri="{FF2B5EF4-FFF2-40B4-BE49-F238E27FC236}">
              <a16:creationId xmlns:a16="http://schemas.microsoft.com/office/drawing/2014/main" id="{F3F4AC49-7270-4B7A-9CCA-B4A09CC295BF}"/>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3957" name="Text Box 15">
          <a:extLst>
            <a:ext uri="{FF2B5EF4-FFF2-40B4-BE49-F238E27FC236}">
              <a16:creationId xmlns:a16="http://schemas.microsoft.com/office/drawing/2014/main" id="{16F9D114-339C-4EDF-934C-FC3EA88C969A}"/>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958" name="Text Box 15">
          <a:extLst>
            <a:ext uri="{FF2B5EF4-FFF2-40B4-BE49-F238E27FC236}">
              <a16:creationId xmlns:a16="http://schemas.microsoft.com/office/drawing/2014/main" id="{7D595224-3B6E-4B1D-A125-4EEC8A6B9593}"/>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959" name="Text Box 15">
          <a:extLst>
            <a:ext uri="{FF2B5EF4-FFF2-40B4-BE49-F238E27FC236}">
              <a16:creationId xmlns:a16="http://schemas.microsoft.com/office/drawing/2014/main" id="{08559BC7-0EA3-4DC0-B244-6369CD5D5E06}"/>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960" name="Text Box 15">
          <a:extLst>
            <a:ext uri="{FF2B5EF4-FFF2-40B4-BE49-F238E27FC236}">
              <a16:creationId xmlns:a16="http://schemas.microsoft.com/office/drawing/2014/main" id="{CDBDE6C5-E555-497F-8D07-CB1B0E3CCA53}"/>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961" name="Text Box 15">
          <a:extLst>
            <a:ext uri="{FF2B5EF4-FFF2-40B4-BE49-F238E27FC236}">
              <a16:creationId xmlns:a16="http://schemas.microsoft.com/office/drawing/2014/main" id="{4211D487-44B3-47EA-9E7C-D7DCDBD7C8C5}"/>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442269"/>
    <xdr:sp macro="" textlink="">
      <xdr:nvSpPr>
        <xdr:cNvPr id="3962" name="Text Box 15">
          <a:extLst>
            <a:ext uri="{FF2B5EF4-FFF2-40B4-BE49-F238E27FC236}">
              <a16:creationId xmlns:a16="http://schemas.microsoft.com/office/drawing/2014/main" id="{28945BF9-D123-429A-9232-61680D505AB6}"/>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40</xdr:row>
      <xdr:rowOff>4763</xdr:rowOff>
    </xdr:from>
    <xdr:ext cx="95250" cy="213632"/>
    <xdr:sp macro="" textlink="">
      <xdr:nvSpPr>
        <xdr:cNvPr id="3963" name="Text Box 15">
          <a:extLst>
            <a:ext uri="{FF2B5EF4-FFF2-40B4-BE49-F238E27FC236}">
              <a16:creationId xmlns:a16="http://schemas.microsoft.com/office/drawing/2014/main" id="{F0DF9A1C-45A4-491B-BA77-8209159EE59F}"/>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964" name="Text Box 15">
          <a:extLst>
            <a:ext uri="{FF2B5EF4-FFF2-40B4-BE49-F238E27FC236}">
              <a16:creationId xmlns:a16="http://schemas.microsoft.com/office/drawing/2014/main" id="{D095DC5A-7BE9-4ABD-B949-4F82C6922EF5}"/>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965" name="Text Box 15">
          <a:extLst>
            <a:ext uri="{FF2B5EF4-FFF2-40B4-BE49-F238E27FC236}">
              <a16:creationId xmlns:a16="http://schemas.microsoft.com/office/drawing/2014/main" id="{6D156734-784B-4A54-9A09-795DBC2BD5B8}"/>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442269"/>
    <xdr:sp macro="" textlink="">
      <xdr:nvSpPr>
        <xdr:cNvPr id="3966" name="Text Box 15">
          <a:extLst>
            <a:ext uri="{FF2B5EF4-FFF2-40B4-BE49-F238E27FC236}">
              <a16:creationId xmlns:a16="http://schemas.microsoft.com/office/drawing/2014/main" id="{D2893948-A037-4226-9C65-A136B9E69D6A}"/>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40</xdr:row>
      <xdr:rowOff>4763</xdr:rowOff>
    </xdr:from>
    <xdr:ext cx="95250" cy="213632"/>
    <xdr:sp macro="" textlink="">
      <xdr:nvSpPr>
        <xdr:cNvPr id="3967" name="Text Box 15">
          <a:extLst>
            <a:ext uri="{FF2B5EF4-FFF2-40B4-BE49-F238E27FC236}">
              <a16:creationId xmlns:a16="http://schemas.microsoft.com/office/drawing/2014/main" id="{5E5FCE3A-42A9-458C-A63C-B622A5D58FB0}"/>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968" name="Text Box 15">
          <a:extLst>
            <a:ext uri="{FF2B5EF4-FFF2-40B4-BE49-F238E27FC236}">
              <a16:creationId xmlns:a16="http://schemas.microsoft.com/office/drawing/2014/main" id="{2D7CEC3B-7E2B-49EF-BC33-E0FA1DEE60A1}"/>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969" name="Text Box 15">
          <a:extLst>
            <a:ext uri="{FF2B5EF4-FFF2-40B4-BE49-F238E27FC236}">
              <a16:creationId xmlns:a16="http://schemas.microsoft.com/office/drawing/2014/main" id="{A500DB28-1CE2-4E3C-9E5E-41FE02BAB208}"/>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970" name="Text Box 15">
          <a:extLst>
            <a:ext uri="{FF2B5EF4-FFF2-40B4-BE49-F238E27FC236}">
              <a16:creationId xmlns:a16="http://schemas.microsoft.com/office/drawing/2014/main" id="{1AB7D26B-6111-460A-B3EB-0018169F755F}"/>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971" name="Text Box 15">
          <a:extLst>
            <a:ext uri="{FF2B5EF4-FFF2-40B4-BE49-F238E27FC236}">
              <a16:creationId xmlns:a16="http://schemas.microsoft.com/office/drawing/2014/main" id="{CCF2EEAB-0916-45FA-801D-468307A93E90}"/>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442269"/>
    <xdr:sp macro="" textlink="">
      <xdr:nvSpPr>
        <xdr:cNvPr id="3972" name="Text Box 15">
          <a:extLst>
            <a:ext uri="{FF2B5EF4-FFF2-40B4-BE49-F238E27FC236}">
              <a16:creationId xmlns:a16="http://schemas.microsoft.com/office/drawing/2014/main" id="{0C553874-3A68-488A-907E-F454A9AC0E75}"/>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39</xdr:row>
      <xdr:rowOff>4762</xdr:rowOff>
    </xdr:from>
    <xdr:ext cx="95250" cy="213632"/>
    <xdr:sp macro="" textlink="">
      <xdr:nvSpPr>
        <xdr:cNvPr id="3973" name="Text Box 15">
          <a:extLst>
            <a:ext uri="{FF2B5EF4-FFF2-40B4-BE49-F238E27FC236}">
              <a16:creationId xmlns:a16="http://schemas.microsoft.com/office/drawing/2014/main" id="{0D7324E2-E576-447C-92E0-EF612C035C93}"/>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442269"/>
    <xdr:sp macro="" textlink="">
      <xdr:nvSpPr>
        <xdr:cNvPr id="3974" name="Text Box 15">
          <a:extLst>
            <a:ext uri="{FF2B5EF4-FFF2-40B4-BE49-F238E27FC236}">
              <a16:creationId xmlns:a16="http://schemas.microsoft.com/office/drawing/2014/main" id="{19CEC3E4-7004-4DF3-9AB6-DEDE3D044790}"/>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39</xdr:row>
      <xdr:rowOff>4762</xdr:rowOff>
    </xdr:from>
    <xdr:ext cx="95250" cy="213632"/>
    <xdr:sp macro="" textlink="">
      <xdr:nvSpPr>
        <xdr:cNvPr id="3975" name="Text Box 15">
          <a:extLst>
            <a:ext uri="{FF2B5EF4-FFF2-40B4-BE49-F238E27FC236}">
              <a16:creationId xmlns:a16="http://schemas.microsoft.com/office/drawing/2014/main" id="{0F671D98-5345-44A1-AFC4-175ED66E9E58}"/>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976" name="Text Box 16">
          <a:extLst>
            <a:ext uri="{FF2B5EF4-FFF2-40B4-BE49-F238E27FC236}">
              <a16:creationId xmlns:a16="http://schemas.microsoft.com/office/drawing/2014/main" id="{DDA4F2C6-58F7-4EF7-B43D-DF16DA8D630B}"/>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977" name="Text Box 17">
          <a:extLst>
            <a:ext uri="{FF2B5EF4-FFF2-40B4-BE49-F238E27FC236}">
              <a16:creationId xmlns:a16="http://schemas.microsoft.com/office/drawing/2014/main" id="{4D960DC2-FD29-451F-926C-817BD7E5A150}"/>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978" name="Text Box 18">
          <a:extLst>
            <a:ext uri="{FF2B5EF4-FFF2-40B4-BE49-F238E27FC236}">
              <a16:creationId xmlns:a16="http://schemas.microsoft.com/office/drawing/2014/main" id="{A0504BDB-6D2B-4012-9221-193C3C99BAAA}"/>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979" name="Text Box 19">
          <a:extLst>
            <a:ext uri="{FF2B5EF4-FFF2-40B4-BE49-F238E27FC236}">
              <a16:creationId xmlns:a16="http://schemas.microsoft.com/office/drawing/2014/main" id="{0E382FFB-A719-487A-B620-3B7A9BA23F24}"/>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980" name="Text Box 16">
          <a:extLst>
            <a:ext uri="{FF2B5EF4-FFF2-40B4-BE49-F238E27FC236}">
              <a16:creationId xmlns:a16="http://schemas.microsoft.com/office/drawing/2014/main" id="{FA7E8BCE-4442-4E45-8AF1-0088ED9BF8EC}"/>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0</xdr:rowOff>
    </xdr:from>
    <xdr:ext cx="95250" cy="171450"/>
    <xdr:sp macro="" textlink="">
      <xdr:nvSpPr>
        <xdr:cNvPr id="3981" name="Text Box 17">
          <a:extLst>
            <a:ext uri="{FF2B5EF4-FFF2-40B4-BE49-F238E27FC236}">
              <a16:creationId xmlns:a16="http://schemas.microsoft.com/office/drawing/2014/main" id="{CBAC9AC9-0B09-4E47-AC71-73AA2117303E}"/>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38</xdr:row>
      <xdr:rowOff>15875</xdr:rowOff>
    </xdr:from>
    <xdr:ext cx="95250" cy="171450"/>
    <xdr:sp macro="" textlink="">
      <xdr:nvSpPr>
        <xdr:cNvPr id="3982" name="Text Box 18">
          <a:extLst>
            <a:ext uri="{FF2B5EF4-FFF2-40B4-BE49-F238E27FC236}">
              <a16:creationId xmlns:a16="http://schemas.microsoft.com/office/drawing/2014/main" id="{50E55FE7-2C15-44F3-8EED-99C119808370}"/>
            </a:ext>
          </a:extLst>
        </xdr:cNvPr>
        <xdr:cNvSpPr txBox="1">
          <a:spLocks noChangeArrowheads="1"/>
        </xdr:cNvSpPr>
      </xdr:nvSpPr>
      <xdr:spPr bwMode="auto">
        <a:xfrm>
          <a:off x="33062069"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83" name="Text Box 16">
          <a:extLst>
            <a:ext uri="{FF2B5EF4-FFF2-40B4-BE49-F238E27FC236}">
              <a16:creationId xmlns:a16="http://schemas.microsoft.com/office/drawing/2014/main" id="{AF33B243-5723-491D-9C61-B6530B159F34}"/>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84" name="Text Box 17">
          <a:extLst>
            <a:ext uri="{FF2B5EF4-FFF2-40B4-BE49-F238E27FC236}">
              <a16:creationId xmlns:a16="http://schemas.microsoft.com/office/drawing/2014/main" id="{F6283FDC-77A5-4680-8E52-2D5421D50F9C}"/>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85" name="Text Box 18">
          <a:extLst>
            <a:ext uri="{FF2B5EF4-FFF2-40B4-BE49-F238E27FC236}">
              <a16:creationId xmlns:a16="http://schemas.microsoft.com/office/drawing/2014/main" id="{CFE57D55-D471-4026-9910-18A64E85F91C}"/>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86" name="Text Box 19">
          <a:extLst>
            <a:ext uri="{FF2B5EF4-FFF2-40B4-BE49-F238E27FC236}">
              <a16:creationId xmlns:a16="http://schemas.microsoft.com/office/drawing/2014/main" id="{8F40580E-2865-46B3-B4CC-895BE5C4F483}"/>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87" name="Text Box 16">
          <a:extLst>
            <a:ext uri="{FF2B5EF4-FFF2-40B4-BE49-F238E27FC236}">
              <a16:creationId xmlns:a16="http://schemas.microsoft.com/office/drawing/2014/main" id="{6D5515CB-A67F-4DB7-B419-CF91D6A4D3D3}"/>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3988" name="Text Box 15">
          <a:extLst>
            <a:ext uri="{FF2B5EF4-FFF2-40B4-BE49-F238E27FC236}">
              <a16:creationId xmlns:a16="http://schemas.microsoft.com/office/drawing/2014/main" id="{CDEC1C1C-87D5-4B59-A4DF-6EDB3207BF60}"/>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3989" name="Text Box 15">
          <a:extLst>
            <a:ext uri="{FF2B5EF4-FFF2-40B4-BE49-F238E27FC236}">
              <a16:creationId xmlns:a16="http://schemas.microsoft.com/office/drawing/2014/main" id="{995363F7-73E3-497B-B366-70B0FC338C56}"/>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90" name="Text Box 16">
          <a:extLst>
            <a:ext uri="{FF2B5EF4-FFF2-40B4-BE49-F238E27FC236}">
              <a16:creationId xmlns:a16="http://schemas.microsoft.com/office/drawing/2014/main" id="{97B6AC83-B6BB-4CA4-B2F5-971CB73EE265}"/>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91" name="Text Box 17">
          <a:extLst>
            <a:ext uri="{FF2B5EF4-FFF2-40B4-BE49-F238E27FC236}">
              <a16:creationId xmlns:a16="http://schemas.microsoft.com/office/drawing/2014/main" id="{CA5198FA-C447-4987-8894-5121EC16F873}"/>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92" name="Text Box 18">
          <a:extLst>
            <a:ext uri="{FF2B5EF4-FFF2-40B4-BE49-F238E27FC236}">
              <a16:creationId xmlns:a16="http://schemas.microsoft.com/office/drawing/2014/main" id="{6FA14767-5D76-4E3C-B7EB-CB0249B49486}"/>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93" name="Text Box 19">
          <a:extLst>
            <a:ext uri="{FF2B5EF4-FFF2-40B4-BE49-F238E27FC236}">
              <a16:creationId xmlns:a16="http://schemas.microsoft.com/office/drawing/2014/main" id="{1A7DC509-F0B6-4B87-88B0-A948FDAD48DE}"/>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94" name="Text Box 16">
          <a:extLst>
            <a:ext uri="{FF2B5EF4-FFF2-40B4-BE49-F238E27FC236}">
              <a16:creationId xmlns:a16="http://schemas.microsoft.com/office/drawing/2014/main" id="{C4D0B53B-0136-4EFB-926B-D88CA458F7FA}"/>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0</xdr:rowOff>
    </xdr:from>
    <xdr:ext cx="95250" cy="171450"/>
    <xdr:sp macro="" textlink="">
      <xdr:nvSpPr>
        <xdr:cNvPr id="3995" name="Text Box 17">
          <a:extLst>
            <a:ext uri="{FF2B5EF4-FFF2-40B4-BE49-F238E27FC236}">
              <a16:creationId xmlns:a16="http://schemas.microsoft.com/office/drawing/2014/main" id="{470A09A3-4FDE-472B-85F7-A4DF2497FB54}"/>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38</xdr:row>
      <xdr:rowOff>15875</xdr:rowOff>
    </xdr:from>
    <xdr:ext cx="95250" cy="171450"/>
    <xdr:sp macro="" textlink="">
      <xdr:nvSpPr>
        <xdr:cNvPr id="3996" name="Text Box 18">
          <a:extLst>
            <a:ext uri="{FF2B5EF4-FFF2-40B4-BE49-F238E27FC236}">
              <a16:creationId xmlns:a16="http://schemas.microsoft.com/office/drawing/2014/main" id="{686FE981-739E-473F-B428-6B3A4EED88B7}"/>
            </a:ext>
          </a:extLst>
        </xdr:cNvPr>
        <xdr:cNvSpPr txBox="1">
          <a:spLocks noChangeArrowheads="1"/>
        </xdr:cNvSpPr>
      </xdr:nvSpPr>
      <xdr:spPr bwMode="auto">
        <a:xfrm>
          <a:off x="35358387"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3997" name="Text Box 15">
          <a:extLst>
            <a:ext uri="{FF2B5EF4-FFF2-40B4-BE49-F238E27FC236}">
              <a16:creationId xmlns:a16="http://schemas.microsoft.com/office/drawing/2014/main" id="{58718356-E247-4B62-84A2-E6A80EEF9C17}"/>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3998" name="Text Box 15">
          <a:extLst>
            <a:ext uri="{FF2B5EF4-FFF2-40B4-BE49-F238E27FC236}">
              <a16:creationId xmlns:a16="http://schemas.microsoft.com/office/drawing/2014/main" id="{45DF1F04-A443-4BB8-815A-F957CB5C2289}"/>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3999" name="Text Box 15">
          <a:extLst>
            <a:ext uri="{FF2B5EF4-FFF2-40B4-BE49-F238E27FC236}">
              <a16:creationId xmlns:a16="http://schemas.microsoft.com/office/drawing/2014/main" id="{DB9BAB57-F9CB-467D-BB64-AE70CCADF9E4}"/>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4000" name="Text Box 15">
          <a:extLst>
            <a:ext uri="{FF2B5EF4-FFF2-40B4-BE49-F238E27FC236}">
              <a16:creationId xmlns:a16="http://schemas.microsoft.com/office/drawing/2014/main" id="{C6DC82D8-4B1E-4230-B6BA-C7777112161F}"/>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4001" name="Text Box 15">
          <a:extLst>
            <a:ext uri="{FF2B5EF4-FFF2-40B4-BE49-F238E27FC236}">
              <a16:creationId xmlns:a16="http://schemas.microsoft.com/office/drawing/2014/main" id="{C5DE1C86-45EC-4717-BA6B-AFEF3118D71A}"/>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4002" name="Text Box 15">
          <a:extLst>
            <a:ext uri="{FF2B5EF4-FFF2-40B4-BE49-F238E27FC236}">
              <a16:creationId xmlns:a16="http://schemas.microsoft.com/office/drawing/2014/main" id="{D2EF691A-BB18-4410-97EA-73B1B59F0F06}"/>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4003" name="Text Box 15">
          <a:extLst>
            <a:ext uri="{FF2B5EF4-FFF2-40B4-BE49-F238E27FC236}">
              <a16:creationId xmlns:a16="http://schemas.microsoft.com/office/drawing/2014/main" id="{D6F9C51B-9699-4D23-9D84-836E7AE84509}"/>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4004" name="Text Box 15">
          <a:extLst>
            <a:ext uri="{FF2B5EF4-FFF2-40B4-BE49-F238E27FC236}">
              <a16:creationId xmlns:a16="http://schemas.microsoft.com/office/drawing/2014/main" id="{9A52E4F9-E7D5-4ED7-890C-FDFFFE14BE51}"/>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4005" name="Text Box 15">
          <a:extLst>
            <a:ext uri="{FF2B5EF4-FFF2-40B4-BE49-F238E27FC236}">
              <a16:creationId xmlns:a16="http://schemas.microsoft.com/office/drawing/2014/main" id="{0EBE29A2-3806-4B22-960C-0AA77D18DCBA}"/>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4006" name="Text Box 15">
          <a:extLst>
            <a:ext uri="{FF2B5EF4-FFF2-40B4-BE49-F238E27FC236}">
              <a16:creationId xmlns:a16="http://schemas.microsoft.com/office/drawing/2014/main" id="{DA6722F8-25AE-4E92-8D8C-D6E9FA58059A}"/>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442269"/>
    <xdr:sp macro="" textlink="">
      <xdr:nvSpPr>
        <xdr:cNvPr id="4007" name="Text Box 15">
          <a:extLst>
            <a:ext uri="{FF2B5EF4-FFF2-40B4-BE49-F238E27FC236}">
              <a16:creationId xmlns:a16="http://schemas.microsoft.com/office/drawing/2014/main" id="{6E70F1EF-B78D-46F2-B48D-3918B1C1735C}"/>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38</xdr:row>
      <xdr:rowOff>4763</xdr:rowOff>
    </xdr:from>
    <xdr:ext cx="95250" cy="213632"/>
    <xdr:sp macro="" textlink="">
      <xdr:nvSpPr>
        <xdr:cNvPr id="4008" name="Text Box 15">
          <a:extLst>
            <a:ext uri="{FF2B5EF4-FFF2-40B4-BE49-F238E27FC236}">
              <a16:creationId xmlns:a16="http://schemas.microsoft.com/office/drawing/2014/main" id="{7B55D038-DFC9-407F-8AF3-5695846705E0}"/>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442269"/>
    <xdr:sp macro="" textlink="">
      <xdr:nvSpPr>
        <xdr:cNvPr id="4009" name="Text Box 15">
          <a:extLst>
            <a:ext uri="{FF2B5EF4-FFF2-40B4-BE49-F238E27FC236}">
              <a16:creationId xmlns:a16="http://schemas.microsoft.com/office/drawing/2014/main" id="{F566B1D9-952C-40C0-9DB4-D8E88FBFE61D}"/>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38</xdr:row>
      <xdr:rowOff>4763</xdr:rowOff>
    </xdr:from>
    <xdr:ext cx="95250" cy="213632"/>
    <xdr:sp macro="" textlink="">
      <xdr:nvSpPr>
        <xdr:cNvPr id="4010" name="Text Box 15">
          <a:extLst>
            <a:ext uri="{FF2B5EF4-FFF2-40B4-BE49-F238E27FC236}">
              <a16:creationId xmlns:a16="http://schemas.microsoft.com/office/drawing/2014/main" id="{85867DB7-4CC1-470D-96F7-35B84A8A7BB5}"/>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4011" name="Text Box 16">
          <a:extLst>
            <a:ext uri="{FF2B5EF4-FFF2-40B4-BE49-F238E27FC236}">
              <a16:creationId xmlns:a16="http://schemas.microsoft.com/office/drawing/2014/main" id="{A95E39A2-44F1-4059-98F3-8D4384DBD48D}"/>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4012" name="Text Box 17">
          <a:extLst>
            <a:ext uri="{FF2B5EF4-FFF2-40B4-BE49-F238E27FC236}">
              <a16:creationId xmlns:a16="http://schemas.microsoft.com/office/drawing/2014/main" id="{0D2D1BC3-DF2D-49D5-8C61-C4C56191D4E4}"/>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4013" name="Text Box 18">
          <a:extLst>
            <a:ext uri="{FF2B5EF4-FFF2-40B4-BE49-F238E27FC236}">
              <a16:creationId xmlns:a16="http://schemas.microsoft.com/office/drawing/2014/main" id="{559E13DD-568D-4054-B2D2-E453223CE9E9}"/>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4014" name="Text Box 19">
          <a:extLst>
            <a:ext uri="{FF2B5EF4-FFF2-40B4-BE49-F238E27FC236}">
              <a16:creationId xmlns:a16="http://schemas.microsoft.com/office/drawing/2014/main" id="{3769F5E0-8183-4215-8609-753A49103D8D}"/>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4015" name="Text Box 16">
          <a:extLst>
            <a:ext uri="{FF2B5EF4-FFF2-40B4-BE49-F238E27FC236}">
              <a16:creationId xmlns:a16="http://schemas.microsoft.com/office/drawing/2014/main" id="{05F4ADDF-1962-4EDB-9AE7-421248A55E5E}"/>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0</xdr:rowOff>
    </xdr:from>
    <xdr:ext cx="95250" cy="171450"/>
    <xdr:sp macro="" textlink="">
      <xdr:nvSpPr>
        <xdr:cNvPr id="4016" name="Text Box 17">
          <a:extLst>
            <a:ext uri="{FF2B5EF4-FFF2-40B4-BE49-F238E27FC236}">
              <a16:creationId xmlns:a16="http://schemas.microsoft.com/office/drawing/2014/main" id="{1F9AFB1A-B596-491D-A255-04204347ADFC}"/>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37</xdr:row>
      <xdr:rowOff>15875</xdr:rowOff>
    </xdr:from>
    <xdr:ext cx="95250" cy="171450"/>
    <xdr:sp macro="" textlink="">
      <xdr:nvSpPr>
        <xdr:cNvPr id="4017" name="Text Box 18">
          <a:extLst>
            <a:ext uri="{FF2B5EF4-FFF2-40B4-BE49-F238E27FC236}">
              <a16:creationId xmlns:a16="http://schemas.microsoft.com/office/drawing/2014/main" id="{4A38C86D-48FE-4F81-921F-F054B65E6602}"/>
            </a:ext>
          </a:extLst>
        </xdr:cNvPr>
        <xdr:cNvSpPr txBox="1">
          <a:spLocks noChangeArrowheads="1"/>
        </xdr:cNvSpPr>
      </xdr:nvSpPr>
      <xdr:spPr bwMode="auto">
        <a:xfrm>
          <a:off x="33062069"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18" name="Text Box 16">
          <a:extLst>
            <a:ext uri="{FF2B5EF4-FFF2-40B4-BE49-F238E27FC236}">
              <a16:creationId xmlns:a16="http://schemas.microsoft.com/office/drawing/2014/main" id="{0D420DE3-EF33-41EA-A6C8-C9A936E76D0A}"/>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19" name="Text Box 17">
          <a:extLst>
            <a:ext uri="{FF2B5EF4-FFF2-40B4-BE49-F238E27FC236}">
              <a16:creationId xmlns:a16="http://schemas.microsoft.com/office/drawing/2014/main" id="{ABECE607-9D13-4FB4-B143-82C79DE3106A}"/>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0" name="Text Box 18">
          <a:extLst>
            <a:ext uri="{FF2B5EF4-FFF2-40B4-BE49-F238E27FC236}">
              <a16:creationId xmlns:a16="http://schemas.microsoft.com/office/drawing/2014/main" id="{97C8AE49-CE1E-4D66-96F0-766B9F24A9E9}"/>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1" name="Text Box 19">
          <a:extLst>
            <a:ext uri="{FF2B5EF4-FFF2-40B4-BE49-F238E27FC236}">
              <a16:creationId xmlns:a16="http://schemas.microsoft.com/office/drawing/2014/main" id="{BAEC469C-9E96-492A-A324-4920B815EAB2}"/>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2" name="Text Box 16">
          <a:extLst>
            <a:ext uri="{FF2B5EF4-FFF2-40B4-BE49-F238E27FC236}">
              <a16:creationId xmlns:a16="http://schemas.microsoft.com/office/drawing/2014/main" id="{B61627E5-E4E0-45AE-B3F2-92524A4A9E4E}"/>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442269"/>
    <xdr:sp macro="" textlink="">
      <xdr:nvSpPr>
        <xdr:cNvPr id="4023" name="Text Box 15">
          <a:extLst>
            <a:ext uri="{FF2B5EF4-FFF2-40B4-BE49-F238E27FC236}">
              <a16:creationId xmlns:a16="http://schemas.microsoft.com/office/drawing/2014/main" id="{2DD6AA3D-42B4-49D7-BBB1-1F9CADC0A8E0}"/>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213632"/>
    <xdr:sp macro="" textlink="">
      <xdr:nvSpPr>
        <xdr:cNvPr id="4024" name="Text Box 15">
          <a:extLst>
            <a:ext uri="{FF2B5EF4-FFF2-40B4-BE49-F238E27FC236}">
              <a16:creationId xmlns:a16="http://schemas.microsoft.com/office/drawing/2014/main" id="{56066ED8-15EF-4164-9E93-256FDA4BF536}"/>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5" name="Text Box 16">
          <a:extLst>
            <a:ext uri="{FF2B5EF4-FFF2-40B4-BE49-F238E27FC236}">
              <a16:creationId xmlns:a16="http://schemas.microsoft.com/office/drawing/2014/main" id="{19AE5C0B-212C-4223-94C9-13CCF2AE0A26}"/>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6" name="Text Box 17">
          <a:extLst>
            <a:ext uri="{FF2B5EF4-FFF2-40B4-BE49-F238E27FC236}">
              <a16:creationId xmlns:a16="http://schemas.microsoft.com/office/drawing/2014/main" id="{FFE56A38-711A-4474-A64D-9425EB1BCA9A}"/>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7" name="Text Box 18">
          <a:extLst>
            <a:ext uri="{FF2B5EF4-FFF2-40B4-BE49-F238E27FC236}">
              <a16:creationId xmlns:a16="http://schemas.microsoft.com/office/drawing/2014/main" id="{9D3CC2A1-BF69-40C1-94BA-8F343454CEDB}"/>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8" name="Text Box 19">
          <a:extLst>
            <a:ext uri="{FF2B5EF4-FFF2-40B4-BE49-F238E27FC236}">
              <a16:creationId xmlns:a16="http://schemas.microsoft.com/office/drawing/2014/main" id="{31D869FF-4CDD-4744-959E-82C423304659}"/>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29" name="Text Box 16">
          <a:extLst>
            <a:ext uri="{FF2B5EF4-FFF2-40B4-BE49-F238E27FC236}">
              <a16:creationId xmlns:a16="http://schemas.microsoft.com/office/drawing/2014/main" id="{C823B1E7-D43D-4BB7-A75B-AE5DBECEB556}"/>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0</xdr:rowOff>
    </xdr:from>
    <xdr:ext cx="95250" cy="171450"/>
    <xdr:sp macro="" textlink="">
      <xdr:nvSpPr>
        <xdr:cNvPr id="4030" name="Text Box 17">
          <a:extLst>
            <a:ext uri="{FF2B5EF4-FFF2-40B4-BE49-F238E27FC236}">
              <a16:creationId xmlns:a16="http://schemas.microsoft.com/office/drawing/2014/main" id="{0A334D5D-9DC1-4725-88E7-3CFCBE904E88}"/>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37</xdr:row>
      <xdr:rowOff>15875</xdr:rowOff>
    </xdr:from>
    <xdr:ext cx="95250" cy="171450"/>
    <xdr:sp macro="" textlink="">
      <xdr:nvSpPr>
        <xdr:cNvPr id="4031" name="Text Box 18">
          <a:extLst>
            <a:ext uri="{FF2B5EF4-FFF2-40B4-BE49-F238E27FC236}">
              <a16:creationId xmlns:a16="http://schemas.microsoft.com/office/drawing/2014/main" id="{E75BE212-C7E0-4FA8-9BC0-78C57DB00785}"/>
            </a:ext>
          </a:extLst>
        </xdr:cNvPr>
        <xdr:cNvSpPr txBox="1">
          <a:spLocks noChangeArrowheads="1"/>
        </xdr:cNvSpPr>
      </xdr:nvSpPr>
      <xdr:spPr bwMode="auto">
        <a:xfrm>
          <a:off x="35358387"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442269"/>
    <xdr:sp macro="" textlink="">
      <xdr:nvSpPr>
        <xdr:cNvPr id="4032" name="Text Box 15">
          <a:extLst>
            <a:ext uri="{FF2B5EF4-FFF2-40B4-BE49-F238E27FC236}">
              <a16:creationId xmlns:a16="http://schemas.microsoft.com/office/drawing/2014/main" id="{22D8BCF1-DB5F-4D95-A875-0A92259E9A1C}"/>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213632"/>
    <xdr:sp macro="" textlink="">
      <xdr:nvSpPr>
        <xdr:cNvPr id="4033" name="Text Box 15">
          <a:extLst>
            <a:ext uri="{FF2B5EF4-FFF2-40B4-BE49-F238E27FC236}">
              <a16:creationId xmlns:a16="http://schemas.microsoft.com/office/drawing/2014/main" id="{CFB60E11-516F-4330-ACFF-32D5AA080015}"/>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442269"/>
    <xdr:sp macro="" textlink="">
      <xdr:nvSpPr>
        <xdr:cNvPr id="4034" name="Text Box 15">
          <a:extLst>
            <a:ext uri="{FF2B5EF4-FFF2-40B4-BE49-F238E27FC236}">
              <a16:creationId xmlns:a16="http://schemas.microsoft.com/office/drawing/2014/main" id="{959438FA-BA15-4DBA-9CC0-50BF4A245ABA}"/>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213632"/>
    <xdr:sp macro="" textlink="">
      <xdr:nvSpPr>
        <xdr:cNvPr id="4035" name="Text Box 15">
          <a:extLst>
            <a:ext uri="{FF2B5EF4-FFF2-40B4-BE49-F238E27FC236}">
              <a16:creationId xmlns:a16="http://schemas.microsoft.com/office/drawing/2014/main" id="{4F989164-7E2F-41F2-8572-7F4425032BE1}"/>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442269"/>
    <xdr:sp macro="" textlink="">
      <xdr:nvSpPr>
        <xdr:cNvPr id="4036" name="Text Box 15">
          <a:extLst>
            <a:ext uri="{FF2B5EF4-FFF2-40B4-BE49-F238E27FC236}">
              <a16:creationId xmlns:a16="http://schemas.microsoft.com/office/drawing/2014/main" id="{3901408F-539C-4ADD-BCE1-A7A6E76D2144}"/>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213632"/>
    <xdr:sp macro="" textlink="">
      <xdr:nvSpPr>
        <xdr:cNvPr id="4037" name="Text Box 15">
          <a:extLst>
            <a:ext uri="{FF2B5EF4-FFF2-40B4-BE49-F238E27FC236}">
              <a16:creationId xmlns:a16="http://schemas.microsoft.com/office/drawing/2014/main" id="{B979F2B3-573E-4C49-89B2-AE83E2D3CB81}"/>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442269"/>
    <xdr:sp macro="" textlink="">
      <xdr:nvSpPr>
        <xdr:cNvPr id="4038" name="Text Box 15">
          <a:extLst>
            <a:ext uri="{FF2B5EF4-FFF2-40B4-BE49-F238E27FC236}">
              <a16:creationId xmlns:a16="http://schemas.microsoft.com/office/drawing/2014/main" id="{B132957F-CDF9-4BEB-BF1C-6BEB9656B28A}"/>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213632"/>
    <xdr:sp macro="" textlink="">
      <xdr:nvSpPr>
        <xdr:cNvPr id="4039" name="Text Box 15">
          <a:extLst>
            <a:ext uri="{FF2B5EF4-FFF2-40B4-BE49-F238E27FC236}">
              <a16:creationId xmlns:a16="http://schemas.microsoft.com/office/drawing/2014/main" id="{A7D8C4FB-F467-4B8D-A3EB-0D4AA4A93D04}"/>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442269"/>
    <xdr:sp macro="" textlink="">
      <xdr:nvSpPr>
        <xdr:cNvPr id="4040" name="Text Box 15">
          <a:extLst>
            <a:ext uri="{FF2B5EF4-FFF2-40B4-BE49-F238E27FC236}">
              <a16:creationId xmlns:a16="http://schemas.microsoft.com/office/drawing/2014/main" id="{AA9BDB30-3D10-43CE-B76F-36210D99839D}"/>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213632"/>
    <xdr:sp macro="" textlink="">
      <xdr:nvSpPr>
        <xdr:cNvPr id="4041" name="Text Box 15">
          <a:extLst>
            <a:ext uri="{FF2B5EF4-FFF2-40B4-BE49-F238E27FC236}">
              <a16:creationId xmlns:a16="http://schemas.microsoft.com/office/drawing/2014/main" id="{0F58E9B1-286C-403D-A9E0-02DC4E782F65}"/>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442269"/>
    <xdr:sp macro="" textlink="">
      <xdr:nvSpPr>
        <xdr:cNvPr id="4042" name="Text Box 15">
          <a:extLst>
            <a:ext uri="{FF2B5EF4-FFF2-40B4-BE49-F238E27FC236}">
              <a16:creationId xmlns:a16="http://schemas.microsoft.com/office/drawing/2014/main" id="{E4FFDADF-D194-4D8A-B174-935FDCF7AF81}"/>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37</xdr:row>
      <xdr:rowOff>4762</xdr:rowOff>
    </xdr:from>
    <xdr:ext cx="95250" cy="213632"/>
    <xdr:sp macro="" textlink="">
      <xdr:nvSpPr>
        <xdr:cNvPr id="4043" name="Text Box 15">
          <a:extLst>
            <a:ext uri="{FF2B5EF4-FFF2-40B4-BE49-F238E27FC236}">
              <a16:creationId xmlns:a16="http://schemas.microsoft.com/office/drawing/2014/main" id="{EA1BAA85-59D7-4FCF-9515-640AD400D90C}"/>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442269"/>
    <xdr:sp macro="" textlink="">
      <xdr:nvSpPr>
        <xdr:cNvPr id="4044" name="Text Box 15">
          <a:extLst>
            <a:ext uri="{FF2B5EF4-FFF2-40B4-BE49-F238E27FC236}">
              <a16:creationId xmlns:a16="http://schemas.microsoft.com/office/drawing/2014/main" id="{3DC39C13-B71C-47D9-818E-572DABDCE9F8}"/>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37</xdr:row>
      <xdr:rowOff>4762</xdr:rowOff>
    </xdr:from>
    <xdr:ext cx="95250" cy="213632"/>
    <xdr:sp macro="" textlink="">
      <xdr:nvSpPr>
        <xdr:cNvPr id="4045" name="Text Box 15">
          <a:extLst>
            <a:ext uri="{FF2B5EF4-FFF2-40B4-BE49-F238E27FC236}">
              <a16:creationId xmlns:a16="http://schemas.microsoft.com/office/drawing/2014/main" id="{9FE6CD4B-8504-4EA6-BCF6-64C3FA6F8802}"/>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6" name="Text Box 16">
          <a:extLst>
            <a:ext uri="{FF2B5EF4-FFF2-40B4-BE49-F238E27FC236}">
              <a16:creationId xmlns:a16="http://schemas.microsoft.com/office/drawing/2014/main" id="{C376D9C0-5617-4FF9-A955-13F018A9FD53}"/>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7" name="Text Box 17">
          <a:extLst>
            <a:ext uri="{FF2B5EF4-FFF2-40B4-BE49-F238E27FC236}">
              <a16:creationId xmlns:a16="http://schemas.microsoft.com/office/drawing/2014/main" id="{FEF1C0B8-4EB6-4319-BF75-E9F1582295D9}"/>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8" name="Text Box 18">
          <a:extLst>
            <a:ext uri="{FF2B5EF4-FFF2-40B4-BE49-F238E27FC236}">
              <a16:creationId xmlns:a16="http://schemas.microsoft.com/office/drawing/2014/main" id="{38F96B89-18BC-4092-BA7C-343353EFB508}"/>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9" name="Text Box 19">
          <a:extLst>
            <a:ext uri="{FF2B5EF4-FFF2-40B4-BE49-F238E27FC236}">
              <a16:creationId xmlns:a16="http://schemas.microsoft.com/office/drawing/2014/main" id="{37803658-F53E-47AC-83F4-8639C09181CA}"/>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50" name="Text Box 16">
          <a:extLst>
            <a:ext uri="{FF2B5EF4-FFF2-40B4-BE49-F238E27FC236}">
              <a16:creationId xmlns:a16="http://schemas.microsoft.com/office/drawing/2014/main" id="{AC9F64E2-D4A3-4340-8434-9C0B3209F968}"/>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51" name="Text Box 17">
          <a:extLst>
            <a:ext uri="{FF2B5EF4-FFF2-40B4-BE49-F238E27FC236}">
              <a16:creationId xmlns:a16="http://schemas.microsoft.com/office/drawing/2014/main" id="{CF040F25-DE39-4725-9BF1-D05E1D09F66A}"/>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15875</xdr:rowOff>
    </xdr:from>
    <xdr:ext cx="95250" cy="171450"/>
    <xdr:sp macro="" textlink="">
      <xdr:nvSpPr>
        <xdr:cNvPr id="4052" name="Text Box 18">
          <a:extLst>
            <a:ext uri="{FF2B5EF4-FFF2-40B4-BE49-F238E27FC236}">
              <a16:creationId xmlns:a16="http://schemas.microsoft.com/office/drawing/2014/main" id="{CA182345-79B2-4D1B-98EC-C60C72121474}"/>
            </a:ext>
          </a:extLst>
        </xdr:cNvPr>
        <xdr:cNvSpPr txBox="1">
          <a:spLocks noChangeArrowheads="1"/>
        </xdr:cNvSpPr>
      </xdr:nvSpPr>
      <xdr:spPr bwMode="auto">
        <a:xfrm>
          <a:off x="33062069" y="16938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3" name="Text Box 16">
          <a:extLst>
            <a:ext uri="{FF2B5EF4-FFF2-40B4-BE49-F238E27FC236}">
              <a16:creationId xmlns:a16="http://schemas.microsoft.com/office/drawing/2014/main" id="{21197A6F-1A58-403F-92A5-0CB4C8FCEF87}"/>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4" name="Text Box 17">
          <a:extLst>
            <a:ext uri="{FF2B5EF4-FFF2-40B4-BE49-F238E27FC236}">
              <a16:creationId xmlns:a16="http://schemas.microsoft.com/office/drawing/2014/main" id="{5B4875FE-055A-41D9-95B6-BA9D37C3C0E2}"/>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5" name="Text Box 18">
          <a:extLst>
            <a:ext uri="{FF2B5EF4-FFF2-40B4-BE49-F238E27FC236}">
              <a16:creationId xmlns:a16="http://schemas.microsoft.com/office/drawing/2014/main" id="{408E0505-8D75-40AF-99F9-0D7F7D1F298C}"/>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6" name="Text Box 19">
          <a:extLst>
            <a:ext uri="{FF2B5EF4-FFF2-40B4-BE49-F238E27FC236}">
              <a16:creationId xmlns:a16="http://schemas.microsoft.com/office/drawing/2014/main" id="{11E2F5E5-9741-44FA-AD88-A471A1421E53}"/>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7" name="Text Box 16">
          <a:extLst>
            <a:ext uri="{FF2B5EF4-FFF2-40B4-BE49-F238E27FC236}">
              <a16:creationId xmlns:a16="http://schemas.microsoft.com/office/drawing/2014/main" id="{CF1F28E1-ACAE-42A4-867C-8C78806FF43D}"/>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4763</xdr:rowOff>
    </xdr:from>
    <xdr:ext cx="95250" cy="442269"/>
    <xdr:sp macro="" textlink="">
      <xdr:nvSpPr>
        <xdr:cNvPr id="4058" name="Text Box 15">
          <a:extLst>
            <a:ext uri="{FF2B5EF4-FFF2-40B4-BE49-F238E27FC236}">
              <a16:creationId xmlns:a16="http://schemas.microsoft.com/office/drawing/2014/main" id="{AB0E3B84-309F-47EB-88C6-B6FC3C5E610D}"/>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9" name="Text Box 16">
          <a:extLst>
            <a:ext uri="{FF2B5EF4-FFF2-40B4-BE49-F238E27FC236}">
              <a16:creationId xmlns:a16="http://schemas.microsoft.com/office/drawing/2014/main" id="{838A81B1-0080-4474-980E-396E111E129C}"/>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0" name="Text Box 17">
          <a:extLst>
            <a:ext uri="{FF2B5EF4-FFF2-40B4-BE49-F238E27FC236}">
              <a16:creationId xmlns:a16="http://schemas.microsoft.com/office/drawing/2014/main" id="{CEC6F956-1E11-4D3C-8390-8EB4C9CA1AD9}"/>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1" name="Text Box 18">
          <a:extLst>
            <a:ext uri="{FF2B5EF4-FFF2-40B4-BE49-F238E27FC236}">
              <a16:creationId xmlns:a16="http://schemas.microsoft.com/office/drawing/2014/main" id="{DABE935D-49E2-44F9-8514-B322AD96FE95}"/>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2" name="Text Box 19">
          <a:extLst>
            <a:ext uri="{FF2B5EF4-FFF2-40B4-BE49-F238E27FC236}">
              <a16:creationId xmlns:a16="http://schemas.microsoft.com/office/drawing/2014/main" id="{48F3615A-468F-40B8-9394-A463DBF93B34}"/>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3" name="Text Box 16">
          <a:extLst>
            <a:ext uri="{FF2B5EF4-FFF2-40B4-BE49-F238E27FC236}">
              <a16:creationId xmlns:a16="http://schemas.microsoft.com/office/drawing/2014/main" id="{71BD9316-1174-46F8-8ED4-F6BEE0A291FB}"/>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4" name="Text Box 17">
          <a:extLst>
            <a:ext uri="{FF2B5EF4-FFF2-40B4-BE49-F238E27FC236}">
              <a16:creationId xmlns:a16="http://schemas.microsoft.com/office/drawing/2014/main" id="{73B471C6-674E-4CC2-8898-361AD79A4B97}"/>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15875</xdr:rowOff>
    </xdr:from>
    <xdr:ext cx="95250" cy="171450"/>
    <xdr:sp macro="" textlink="">
      <xdr:nvSpPr>
        <xdr:cNvPr id="4065" name="Text Box 18">
          <a:extLst>
            <a:ext uri="{FF2B5EF4-FFF2-40B4-BE49-F238E27FC236}">
              <a16:creationId xmlns:a16="http://schemas.microsoft.com/office/drawing/2014/main" id="{CB51A220-0C76-4EED-B2B9-50B0C9F50EEB}"/>
            </a:ext>
          </a:extLst>
        </xdr:cNvPr>
        <xdr:cNvSpPr txBox="1">
          <a:spLocks noChangeArrowheads="1"/>
        </xdr:cNvSpPr>
      </xdr:nvSpPr>
      <xdr:spPr bwMode="auto">
        <a:xfrm>
          <a:off x="35358387" y="16938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4763</xdr:rowOff>
    </xdr:from>
    <xdr:ext cx="95250" cy="442269"/>
    <xdr:sp macro="" textlink="">
      <xdr:nvSpPr>
        <xdr:cNvPr id="4066" name="Text Box 15">
          <a:extLst>
            <a:ext uri="{FF2B5EF4-FFF2-40B4-BE49-F238E27FC236}">
              <a16:creationId xmlns:a16="http://schemas.microsoft.com/office/drawing/2014/main" id="{AB289357-E9EC-4ED5-82DD-E7D059B2E727}"/>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4763</xdr:rowOff>
    </xdr:from>
    <xdr:ext cx="95250" cy="442269"/>
    <xdr:sp macro="" textlink="">
      <xdr:nvSpPr>
        <xdr:cNvPr id="4067" name="Text Box 15">
          <a:extLst>
            <a:ext uri="{FF2B5EF4-FFF2-40B4-BE49-F238E27FC236}">
              <a16:creationId xmlns:a16="http://schemas.microsoft.com/office/drawing/2014/main" id="{CA4795D7-8095-458C-A25F-3F55F11C377D}"/>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4763</xdr:rowOff>
    </xdr:from>
    <xdr:ext cx="95250" cy="442269"/>
    <xdr:sp macro="" textlink="">
      <xdr:nvSpPr>
        <xdr:cNvPr id="4068" name="Text Box 15">
          <a:extLst>
            <a:ext uri="{FF2B5EF4-FFF2-40B4-BE49-F238E27FC236}">
              <a16:creationId xmlns:a16="http://schemas.microsoft.com/office/drawing/2014/main" id="{5414CDBD-C193-46F2-A5E2-723EE3C96105}"/>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4763</xdr:rowOff>
    </xdr:from>
    <xdr:ext cx="95250" cy="442269"/>
    <xdr:sp macro="" textlink="">
      <xdr:nvSpPr>
        <xdr:cNvPr id="4069" name="Text Box 15">
          <a:extLst>
            <a:ext uri="{FF2B5EF4-FFF2-40B4-BE49-F238E27FC236}">
              <a16:creationId xmlns:a16="http://schemas.microsoft.com/office/drawing/2014/main" id="{C7E3A33A-666A-4EC1-84D1-242E6F643171}"/>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4763</xdr:rowOff>
    </xdr:from>
    <xdr:ext cx="95250" cy="442269"/>
    <xdr:sp macro="" textlink="">
      <xdr:nvSpPr>
        <xdr:cNvPr id="4070" name="Text Box 15">
          <a:extLst>
            <a:ext uri="{FF2B5EF4-FFF2-40B4-BE49-F238E27FC236}">
              <a16:creationId xmlns:a16="http://schemas.microsoft.com/office/drawing/2014/main" id="{C062B3E8-5F09-41D8-9F39-E875F1ED1A8A}"/>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4763</xdr:rowOff>
    </xdr:from>
    <xdr:ext cx="95250" cy="442269"/>
    <xdr:sp macro="" textlink="">
      <xdr:nvSpPr>
        <xdr:cNvPr id="4071" name="Text Box 15">
          <a:extLst>
            <a:ext uri="{FF2B5EF4-FFF2-40B4-BE49-F238E27FC236}">
              <a16:creationId xmlns:a16="http://schemas.microsoft.com/office/drawing/2014/main" id="{3D5F8B57-2C79-4393-97EB-C0D628D4C285}"/>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4763</xdr:rowOff>
    </xdr:from>
    <xdr:ext cx="95250" cy="442269"/>
    <xdr:sp macro="" textlink="">
      <xdr:nvSpPr>
        <xdr:cNvPr id="4072" name="Text Box 15">
          <a:extLst>
            <a:ext uri="{FF2B5EF4-FFF2-40B4-BE49-F238E27FC236}">
              <a16:creationId xmlns:a16="http://schemas.microsoft.com/office/drawing/2014/main" id="{6DD56918-AC2E-43E9-B8CD-D1566FEF081D}"/>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Escritorio\gestion%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O5" t="str">
            <v>Detectivo</v>
          </cell>
          <cell r="P5" t="str">
            <v>Probabilidad</v>
          </cell>
        </row>
        <row r="6">
          <cell r="O6" t="str">
            <v>Correctivo</v>
          </cell>
          <cell r="P6" t="str">
            <v>Impacto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7" dT="2025-01-15T20:39:15.30" personId="{00000000-0000-0000-0000-000000000000}" id="{5987D665-EE49-49E8-B210-9E4887F8873A}">
    <text>Identificar el subproceso en el cual se genera el riesgo</text>
  </threadedComment>
  <threadedComment ref="F37" dT="2025-01-15T20:40:20.73" personId="{00000000-0000-0000-0000-000000000000}" id="{3648DEF1-8A46-4AED-9479-C243105011F8}">
    <text>Ajustar el riesgo identificado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workbookViewId="0">
      <selection activeCell="E45" sqref="E45"/>
    </sheetView>
  </sheetViews>
  <sheetFormatPr baseColWidth="10" defaultColWidth="11.453125" defaultRowHeight="14.5" x14ac:dyDescent="0.35"/>
  <cols>
    <col min="3" max="3" width="24.453125" customWidth="1"/>
    <col min="4" max="4" width="6.1796875" customWidth="1"/>
    <col min="5" max="5" width="21" customWidth="1"/>
    <col min="6" max="6" width="6.1796875" customWidth="1"/>
    <col min="7" max="7" width="28" customWidth="1"/>
    <col min="8" max="8" width="6.54296875" customWidth="1"/>
  </cols>
  <sheetData>
    <row r="3" spans="2:8" ht="24.75" customHeight="1" x14ac:dyDescent="0.35">
      <c r="B3" s="2" t="s">
        <v>0</v>
      </c>
      <c r="C3" s="2" t="s">
        <v>1</v>
      </c>
      <c r="D3" s="2" t="s">
        <v>2</v>
      </c>
      <c r="E3" s="2" t="s">
        <v>3</v>
      </c>
      <c r="F3" s="2" t="s">
        <v>4</v>
      </c>
      <c r="G3" s="2" t="s">
        <v>5</v>
      </c>
      <c r="H3" s="2" t="s">
        <v>6</v>
      </c>
    </row>
    <row r="4" spans="2:8" ht="19.5" customHeight="1" x14ac:dyDescent="0.35">
      <c r="B4" s="1" t="s">
        <v>7</v>
      </c>
      <c r="C4" s="75" t="s">
        <v>8</v>
      </c>
      <c r="D4" s="72">
        <v>1</v>
      </c>
      <c r="E4" s="69" t="s">
        <v>9</v>
      </c>
      <c r="F4" s="72" t="s">
        <v>10</v>
      </c>
      <c r="G4" s="17" t="s">
        <v>11</v>
      </c>
      <c r="H4" s="16">
        <v>1</v>
      </c>
    </row>
    <row r="5" spans="2:8" ht="19.5" customHeight="1" x14ac:dyDescent="0.35">
      <c r="B5" s="1" t="s">
        <v>7</v>
      </c>
      <c r="C5" s="76"/>
      <c r="D5" s="73"/>
      <c r="E5" s="70"/>
      <c r="F5" s="73"/>
      <c r="G5" s="17" t="s">
        <v>12</v>
      </c>
      <c r="H5" s="16">
        <v>2</v>
      </c>
    </row>
    <row r="6" spans="2:8" ht="19.5" customHeight="1" x14ac:dyDescent="0.35">
      <c r="B6" s="1" t="s">
        <v>7</v>
      </c>
      <c r="C6" s="76"/>
      <c r="D6" s="73"/>
      <c r="E6" s="70"/>
      <c r="F6" s="73"/>
      <c r="G6" s="17" t="s">
        <v>13</v>
      </c>
      <c r="H6" s="16">
        <v>3</v>
      </c>
    </row>
    <row r="7" spans="2:8" ht="19.5" customHeight="1" x14ac:dyDescent="0.35">
      <c r="B7" s="1" t="s">
        <v>7</v>
      </c>
      <c r="C7" s="76"/>
      <c r="D7" s="74"/>
      <c r="E7" s="71"/>
      <c r="F7" s="74"/>
      <c r="G7" s="17" t="s">
        <v>14</v>
      </c>
      <c r="H7" s="16">
        <v>4</v>
      </c>
    </row>
    <row r="8" spans="2:8" ht="19.5" customHeight="1" x14ac:dyDescent="0.35">
      <c r="B8" s="1" t="s">
        <v>7</v>
      </c>
      <c r="C8" s="76"/>
      <c r="D8" s="3">
        <f>1+D4</f>
        <v>2</v>
      </c>
      <c r="E8" s="5" t="s">
        <v>15</v>
      </c>
      <c r="F8" s="3" t="s">
        <v>16</v>
      </c>
      <c r="G8" s="17" t="s">
        <v>14</v>
      </c>
      <c r="H8" s="16">
        <v>1</v>
      </c>
    </row>
    <row r="9" spans="2:8" ht="19.5" customHeight="1" x14ac:dyDescent="0.35">
      <c r="B9" s="1" t="s">
        <v>7</v>
      </c>
      <c r="C9" s="76"/>
      <c r="D9" s="72">
        <v>3</v>
      </c>
      <c r="E9" s="69" t="s">
        <v>17</v>
      </c>
      <c r="F9" s="72" t="s">
        <v>18</v>
      </c>
      <c r="G9" s="17" t="s">
        <v>19</v>
      </c>
      <c r="H9" s="16">
        <v>1</v>
      </c>
    </row>
    <row r="10" spans="2:8" ht="19.5" customHeight="1" x14ac:dyDescent="0.35">
      <c r="B10" s="1" t="s">
        <v>7</v>
      </c>
      <c r="C10" s="76"/>
      <c r="D10" s="73"/>
      <c r="E10" s="70"/>
      <c r="F10" s="73"/>
      <c r="G10" s="17" t="s">
        <v>20</v>
      </c>
      <c r="H10" s="16">
        <v>2</v>
      </c>
    </row>
    <row r="11" spans="2:8" ht="19.5" customHeight="1" x14ac:dyDescent="0.35">
      <c r="B11" s="1" t="s">
        <v>7</v>
      </c>
      <c r="C11" s="76"/>
      <c r="D11" s="73"/>
      <c r="E11" s="70"/>
      <c r="F11" s="73"/>
      <c r="G11" s="17" t="s">
        <v>21</v>
      </c>
      <c r="H11" s="16">
        <v>3</v>
      </c>
    </row>
    <row r="12" spans="2:8" ht="19.5" customHeight="1" x14ac:dyDescent="0.35">
      <c r="B12" s="1" t="s">
        <v>7</v>
      </c>
      <c r="C12" s="76"/>
      <c r="D12" s="74"/>
      <c r="E12" s="71"/>
      <c r="F12" s="74"/>
      <c r="G12" s="17" t="s">
        <v>22</v>
      </c>
      <c r="H12" s="16">
        <v>4</v>
      </c>
    </row>
    <row r="13" spans="2:8" ht="34.5" customHeight="1" x14ac:dyDescent="0.35">
      <c r="B13" s="1" t="s">
        <v>7</v>
      </c>
      <c r="C13" s="76"/>
      <c r="D13" s="72">
        <v>4</v>
      </c>
      <c r="E13" s="69" t="s">
        <v>23</v>
      </c>
      <c r="F13" s="72" t="s">
        <v>24</v>
      </c>
      <c r="G13" s="17" t="s">
        <v>25</v>
      </c>
      <c r="H13" s="16">
        <v>1</v>
      </c>
    </row>
    <row r="14" spans="2:8" ht="21" x14ac:dyDescent="0.35">
      <c r="B14" s="1" t="s">
        <v>7</v>
      </c>
      <c r="C14" s="76"/>
      <c r="D14" s="73"/>
      <c r="E14" s="70"/>
      <c r="F14" s="73"/>
      <c r="G14" s="17" t="s">
        <v>26</v>
      </c>
      <c r="H14" s="16">
        <v>2</v>
      </c>
    </row>
    <row r="15" spans="2:8" x14ac:dyDescent="0.35">
      <c r="B15" s="1" t="s">
        <v>7</v>
      </c>
      <c r="C15" s="76"/>
      <c r="D15" s="73"/>
      <c r="E15" s="70"/>
      <c r="F15" s="73"/>
      <c r="G15" s="17" t="s">
        <v>27</v>
      </c>
      <c r="H15" s="16">
        <v>3</v>
      </c>
    </row>
    <row r="16" spans="2:8" x14ac:dyDescent="0.35">
      <c r="B16" s="1" t="s">
        <v>7</v>
      </c>
      <c r="C16" s="76"/>
      <c r="D16" s="74"/>
      <c r="E16" s="71"/>
      <c r="F16" s="74"/>
      <c r="G16" s="17" t="s">
        <v>28</v>
      </c>
      <c r="H16" s="16">
        <v>4</v>
      </c>
    </row>
    <row r="17" spans="2:8" ht="34.5" customHeight="1" x14ac:dyDescent="0.35">
      <c r="B17" s="1" t="s">
        <v>7</v>
      </c>
      <c r="C17" s="76"/>
      <c r="D17" s="72">
        <v>5</v>
      </c>
      <c r="E17" s="69" t="s">
        <v>29</v>
      </c>
      <c r="F17" s="72" t="s">
        <v>30</v>
      </c>
      <c r="G17" s="17" t="s">
        <v>31</v>
      </c>
      <c r="H17" s="16">
        <v>1</v>
      </c>
    </row>
    <row r="18" spans="2:8" x14ac:dyDescent="0.35">
      <c r="B18" s="1" t="s">
        <v>7</v>
      </c>
      <c r="C18" s="76"/>
      <c r="D18" s="73"/>
      <c r="E18" s="70"/>
      <c r="F18" s="73"/>
      <c r="G18" s="17" t="s">
        <v>32</v>
      </c>
      <c r="H18" s="16">
        <v>2</v>
      </c>
    </row>
    <row r="19" spans="2:8" x14ac:dyDescent="0.35">
      <c r="B19" s="1" t="s">
        <v>7</v>
      </c>
      <c r="C19" s="76"/>
      <c r="D19" s="73"/>
      <c r="E19" s="70"/>
      <c r="F19" s="73"/>
      <c r="G19" s="17" t="s">
        <v>33</v>
      </c>
      <c r="H19" s="16">
        <v>3</v>
      </c>
    </row>
    <row r="20" spans="2:8" x14ac:dyDescent="0.35">
      <c r="B20" s="1" t="s">
        <v>7</v>
      </c>
      <c r="C20" s="76"/>
      <c r="D20" s="74"/>
      <c r="E20" s="71"/>
      <c r="F20" s="74"/>
      <c r="G20" s="17" t="s">
        <v>34</v>
      </c>
      <c r="H20" s="16">
        <v>4</v>
      </c>
    </row>
    <row r="21" spans="2:8" ht="34.5" customHeight="1" x14ac:dyDescent="0.35">
      <c r="B21" s="1" t="s">
        <v>7</v>
      </c>
      <c r="C21" s="76"/>
      <c r="D21" s="72">
        <v>6</v>
      </c>
      <c r="E21" s="69" t="s">
        <v>35</v>
      </c>
      <c r="F21" s="72" t="s">
        <v>36</v>
      </c>
      <c r="G21" s="17" t="s">
        <v>37</v>
      </c>
      <c r="H21" s="16">
        <v>1</v>
      </c>
    </row>
    <row r="22" spans="2:8" ht="21" x14ac:dyDescent="0.35">
      <c r="B22" s="1" t="s">
        <v>7</v>
      </c>
      <c r="C22" s="76"/>
      <c r="D22" s="73"/>
      <c r="E22" s="70"/>
      <c r="F22" s="73"/>
      <c r="G22" s="17" t="s">
        <v>38</v>
      </c>
      <c r="H22" s="16">
        <v>2</v>
      </c>
    </row>
    <row r="23" spans="2:8" ht="21" x14ac:dyDescent="0.35">
      <c r="B23" s="1" t="s">
        <v>7</v>
      </c>
      <c r="C23" s="77"/>
      <c r="D23" s="74"/>
      <c r="E23" s="71"/>
      <c r="F23" s="74"/>
      <c r="G23" s="17" t="s">
        <v>39</v>
      </c>
      <c r="H23" s="16">
        <v>3</v>
      </c>
    </row>
    <row r="24" spans="2:8" ht="30" customHeight="1" x14ac:dyDescent="0.35">
      <c r="B24" s="1" t="s">
        <v>7</v>
      </c>
      <c r="C24" s="18" t="s">
        <v>40</v>
      </c>
      <c r="D24" s="3">
        <v>7</v>
      </c>
      <c r="E24" s="5" t="s">
        <v>41</v>
      </c>
      <c r="F24" s="1" t="s">
        <v>42</v>
      </c>
      <c r="G24" s="4"/>
      <c r="H24" s="1"/>
    </row>
    <row r="25" spans="2:8" x14ac:dyDescent="0.35">
      <c r="B25" s="1" t="s">
        <v>7</v>
      </c>
      <c r="C25" s="18" t="s">
        <v>43</v>
      </c>
      <c r="D25" s="3">
        <v>8</v>
      </c>
      <c r="E25" s="5" t="s">
        <v>44</v>
      </c>
      <c r="F25" s="1" t="s">
        <v>45</v>
      </c>
      <c r="G25" s="4"/>
      <c r="H25" s="1"/>
    </row>
    <row r="26" spans="2:8" ht="22" x14ac:dyDescent="0.35">
      <c r="B26" s="1" t="s">
        <v>7</v>
      </c>
      <c r="C26" s="18" t="s">
        <v>43</v>
      </c>
      <c r="D26" s="3">
        <v>9</v>
      </c>
      <c r="E26" s="5" t="s">
        <v>46</v>
      </c>
      <c r="F26" s="1" t="s">
        <v>47</v>
      </c>
      <c r="G26" s="4"/>
      <c r="H26" s="1"/>
    </row>
    <row r="27" spans="2:8" ht="22" x14ac:dyDescent="0.35">
      <c r="B27" s="1" t="s">
        <v>7</v>
      </c>
      <c r="C27" s="18" t="s">
        <v>43</v>
      </c>
      <c r="D27" s="3">
        <v>10</v>
      </c>
      <c r="E27" s="5" t="s">
        <v>48</v>
      </c>
      <c r="F27" s="1" t="s">
        <v>49</v>
      </c>
      <c r="G27" s="4"/>
      <c r="H27" s="1"/>
    </row>
    <row r="28" spans="2:8" ht="21" x14ac:dyDescent="0.35">
      <c r="B28" s="1" t="s">
        <v>7</v>
      </c>
      <c r="C28" s="18" t="s">
        <v>50</v>
      </c>
      <c r="D28" s="3">
        <v>11</v>
      </c>
      <c r="E28" s="5" t="s">
        <v>51</v>
      </c>
      <c r="F28" s="1" t="s">
        <v>52</v>
      </c>
      <c r="G28" s="4"/>
      <c r="H28" s="1"/>
    </row>
    <row r="29" spans="2:8" ht="21" x14ac:dyDescent="0.35">
      <c r="B29" s="1" t="s">
        <v>7</v>
      </c>
      <c r="C29" s="18" t="s">
        <v>50</v>
      </c>
      <c r="D29" s="3">
        <v>12</v>
      </c>
      <c r="E29" s="5" t="s">
        <v>53</v>
      </c>
      <c r="F29" s="1" t="s">
        <v>54</v>
      </c>
      <c r="G29" s="4"/>
      <c r="H29" s="1"/>
    </row>
    <row r="30" spans="2:8" x14ac:dyDescent="0.35">
      <c r="B30" s="1" t="s">
        <v>55</v>
      </c>
      <c r="C30" s="18" t="s">
        <v>56</v>
      </c>
      <c r="D30" s="3">
        <v>13</v>
      </c>
      <c r="E30" s="5" t="s">
        <v>57</v>
      </c>
      <c r="F30" s="1" t="s">
        <v>58</v>
      </c>
      <c r="G30" s="4"/>
      <c r="H30" s="1"/>
    </row>
    <row r="31" spans="2:8" x14ac:dyDescent="0.35">
      <c r="B31" s="1" t="s">
        <v>55</v>
      </c>
      <c r="C31" s="18" t="s">
        <v>56</v>
      </c>
      <c r="D31" s="3">
        <v>14</v>
      </c>
      <c r="E31" s="5" t="s">
        <v>59</v>
      </c>
      <c r="F31" s="1" t="s">
        <v>60</v>
      </c>
      <c r="G31" s="4"/>
      <c r="H31" s="1"/>
    </row>
    <row r="32" spans="2:8" x14ac:dyDescent="0.35">
      <c r="B32" s="1" t="s">
        <v>55</v>
      </c>
      <c r="C32" s="18" t="s">
        <v>56</v>
      </c>
      <c r="D32" s="3">
        <v>15</v>
      </c>
      <c r="E32" s="5" t="s">
        <v>61</v>
      </c>
      <c r="F32" s="1" t="s">
        <v>62</v>
      </c>
      <c r="G32" s="4"/>
      <c r="H32" s="1"/>
    </row>
    <row r="33" spans="2:8" ht="22" x14ac:dyDescent="0.35">
      <c r="B33" s="1" t="s">
        <v>55</v>
      </c>
      <c r="C33" s="18" t="s">
        <v>56</v>
      </c>
      <c r="D33" s="3">
        <v>16</v>
      </c>
      <c r="E33" s="5" t="s">
        <v>63</v>
      </c>
      <c r="F33" s="1" t="s">
        <v>64</v>
      </c>
      <c r="G33" s="4"/>
      <c r="H33" s="1"/>
    </row>
    <row r="34" spans="2:8" ht="22" x14ac:dyDescent="0.35">
      <c r="B34" s="1" t="s">
        <v>55</v>
      </c>
      <c r="C34" s="18" t="s">
        <v>56</v>
      </c>
      <c r="D34" s="3">
        <v>17</v>
      </c>
      <c r="E34" s="5" t="s">
        <v>65</v>
      </c>
      <c r="F34" s="1" t="s">
        <v>66</v>
      </c>
      <c r="G34" s="4"/>
      <c r="H34" s="1"/>
    </row>
    <row r="35" spans="2:8" ht="43" x14ac:dyDescent="0.35">
      <c r="B35" s="1" t="s">
        <v>55</v>
      </c>
      <c r="C35" s="18" t="s">
        <v>56</v>
      </c>
      <c r="D35" s="3">
        <v>18</v>
      </c>
      <c r="E35" s="5" t="s">
        <v>67</v>
      </c>
      <c r="F35" s="1" t="s">
        <v>68</v>
      </c>
      <c r="G35" s="5"/>
      <c r="H35" s="1"/>
    </row>
    <row r="36" spans="2:8" ht="22" x14ac:dyDescent="0.35">
      <c r="B36" s="1" t="s">
        <v>55</v>
      </c>
      <c r="C36" s="18" t="s">
        <v>69</v>
      </c>
      <c r="D36" s="3">
        <v>19</v>
      </c>
      <c r="E36" s="5" t="s">
        <v>70</v>
      </c>
      <c r="F36" s="1" t="s">
        <v>71</v>
      </c>
      <c r="G36" s="4"/>
      <c r="H36" s="1"/>
    </row>
    <row r="37" spans="2:8" x14ac:dyDescent="0.35">
      <c r="B37" s="1" t="s">
        <v>55</v>
      </c>
      <c r="C37" s="18" t="s">
        <v>69</v>
      </c>
      <c r="D37" s="3">
        <v>20</v>
      </c>
      <c r="E37" s="5" t="s">
        <v>72</v>
      </c>
      <c r="F37" s="1" t="s">
        <v>73</v>
      </c>
      <c r="G37" s="4"/>
      <c r="H37" s="1"/>
    </row>
    <row r="38" spans="2:8" x14ac:dyDescent="0.35">
      <c r="B38" s="1" t="s">
        <v>55</v>
      </c>
      <c r="C38" s="18" t="s">
        <v>69</v>
      </c>
      <c r="D38" s="3">
        <v>21</v>
      </c>
      <c r="E38" s="5" t="s">
        <v>74</v>
      </c>
      <c r="F38" s="1" t="s">
        <v>75</v>
      </c>
      <c r="G38" s="4"/>
      <c r="H38" s="1"/>
    </row>
    <row r="39" spans="2:8" ht="22" x14ac:dyDescent="0.35">
      <c r="B39" s="1" t="s">
        <v>55</v>
      </c>
      <c r="C39" s="18" t="s">
        <v>76</v>
      </c>
      <c r="D39" s="3">
        <v>22</v>
      </c>
      <c r="E39" s="5" t="s">
        <v>77</v>
      </c>
      <c r="F39" s="1" t="s">
        <v>78</v>
      </c>
      <c r="G39" s="4"/>
      <c r="H39" s="1"/>
    </row>
    <row r="40" spans="2:8" ht="22" x14ac:dyDescent="0.35">
      <c r="B40" s="1" t="s">
        <v>55</v>
      </c>
      <c r="C40" s="18" t="s">
        <v>76</v>
      </c>
      <c r="D40" s="3">
        <v>23</v>
      </c>
      <c r="E40" s="5" t="s">
        <v>79</v>
      </c>
      <c r="F40" s="1" t="s">
        <v>80</v>
      </c>
      <c r="G40" s="4"/>
      <c r="H40" s="1"/>
    </row>
    <row r="41" spans="2:8" ht="22" x14ac:dyDescent="0.35">
      <c r="B41" s="1" t="s">
        <v>55</v>
      </c>
      <c r="C41" s="18" t="s">
        <v>76</v>
      </c>
      <c r="D41" s="3">
        <v>24</v>
      </c>
      <c r="E41" s="5" t="s">
        <v>81</v>
      </c>
      <c r="F41" s="1" t="s">
        <v>82</v>
      </c>
      <c r="G41" s="4"/>
      <c r="H41" s="1"/>
    </row>
    <row r="42" spans="2:8" ht="31.5" x14ac:dyDescent="0.35">
      <c r="B42" s="1" t="s">
        <v>55</v>
      </c>
      <c r="C42" s="18" t="s">
        <v>76</v>
      </c>
      <c r="D42" s="3">
        <v>25</v>
      </c>
      <c r="E42" s="41" t="s">
        <v>83</v>
      </c>
      <c r="F42" s="1" t="s">
        <v>84</v>
      </c>
      <c r="G42" s="4"/>
      <c r="H42" s="1"/>
    </row>
    <row r="43" spans="2:8" ht="21" x14ac:dyDescent="0.35">
      <c r="B43" s="1" t="s">
        <v>55</v>
      </c>
      <c r="C43" s="18" t="s">
        <v>76</v>
      </c>
      <c r="D43" s="3">
        <v>26</v>
      </c>
      <c r="E43" s="5" t="s">
        <v>85</v>
      </c>
      <c r="F43" s="1" t="s">
        <v>86</v>
      </c>
      <c r="G43" s="4"/>
      <c r="H43" s="1"/>
    </row>
    <row r="44" spans="2:8" ht="21" x14ac:dyDescent="0.35">
      <c r="B44" s="1" t="s">
        <v>55</v>
      </c>
      <c r="C44" s="18" t="s">
        <v>76</v>
      </c>
      <c r="D44" s="3">
        <f>1+D43</f>
        <v>27</v>
      </c>
      <c r="E44" s="42" t="s">
        <v>87</v>
      </c>
      <c r="F44" s="1" t="s">
        <v>88</v>
      </c>
      <c r="G44" s="4"/>
      <c r="H44" s="1"/>
    </row>
    <row r="45" spans="2:8" ht="32.5" x14ac:dyDescent="0.35">
      <c r="B45" s="1" t="s">
        <v>55</v>
      </c>
      <c r="C45" s="18" t="s">
        <v>89</v>
      </c>
      <c r="D45" s="3">
        <f t="shared" ref="D45:D92" si="0">1+D44</f>
        <v>28</v>
      </c>
      <c r="E45" s="5" t="s">
        <v>90</v>
      </c>
      <c r="F45" s="1" t="s">
        <v>91</v>
      </c>
      <c r="G45" s="4"/>
      <c r="H45" s="1"/>
    </row>
    <row r="46" spans="2:8" ht="43" x14ac:dyDescent="0.35">
      <c r="B46" s="1" t="s">
        <v>55</v>
      </c>
      <c r="C46" s="18" t="s">
        <v>92</v>
      </c>
      <c r="D46" s="3">
        <f t="shared" si="0"/>
        <v>29</v>
      </c>
      <c r="E46" s="5" t="s">
        <v>93</v>
      </c>
      <c r="F46" s="1" t="s">
        <v>94</v>
      </c>
      <c r="G46" s="6"/>
      <c r="H46" s="1"/>
    </row>
    <row r="47" spans="2:8" ht="53.5" x14ac:dyDescent="0.35">
      <c r="B47" s="1" t="s">
        <v>55</v>
      </c>
      <c r="C47" s="18" t="s">
        <v>92</v>
      </c>
      <c r="D47" s="3">
        <f t="shared" si="0"/>
        <v>30</v>
      </c>
      <c r="E47" s="5" t="s">
        <v>95</v>
      </c>
      <c r="F47" s="1" t="s">
        <v>96</v>
      </c>
      <c r="G47" s="5"/>
      <c r="H47" s="1"/>
    </row>
    <row r="48" spans="2:8" ht="22" x14ac:dyDescent="0.35">
      <c r="B48" s="1" t="s">
        <v>55</v>
      </c>
      <c r="C48" s="18" t="s">
        <v>92</v>
      </c>
      <c r="D48" s="3">
        <f t="shared" si="0"/>
        <v>31</v>
      </c>
      <c r="E48" s="5" t="s">
        <v>97</v>
      </c>
      <c r="F48" s="1" t="s">
        <v>98</v>
      </c>
      <c r="G48" s="4"/>
      <c r="H48" s="1"/>
    </row>
    <row r="49" spans="2:8" x14ac:dyDescent="0.35">
      <c r="B49" s="1" t="s">
        <v>55</v>
      </c>
      <c r="C49" s="18" t="s">
        <v>92</v>
      </c>
      <c r="D49" s="3">
        <f t="shared" si="0"/>
        <v>32</v>
      </c>
      <c r="E49" s="5" t="s">
        <v>99</v>
      </c>
      <c r="F49" s="1" t="s">
        <v>100</v>
      </c>
      <c r="G49" s="4"/>
      <c r="H49" s="1"/>
    </row>
    <row r="50" spans="2:8" ht="22" x14ac:dyDescent="0.35">
      <c r="B50" s="1" t="s">
        <v>55</v>
      </c>
      <c r="C50" s="18" t="s">
        <v>101</v>
      </c>
      <c r="D50" s="3">
        <f t="shared" si="0"/>
        <v>33</v>
      </c>
      <c r="E50" s="5" t="s">
        <v>102</v>
      </c>
      <c r="F50" s="1" t="s">
        <v>103</v>
      </c>
      <c r="G50" s="4"/>
      <c r="H50" s="1"/>
    </row>
    <row r="51" spans="2:8" ht="22" x14ac:dyDescent="0.35">
      <c r="B51" s="1" t="s">
        <v>55</v>
      </c>
      <c r="C51" s="18" t="s">
        <v>104</v>
      </c>
      <c r="D51" s="3">
        <f t="shared" si="0"/>
        <v>34</v>
      </c>
      <c r="E51" s="5" t="s">
        <v>105</v>
      </c>
      <c r="F51" s="1" t="s">
        <v>106</v>
      </c>
      <c r="G51" s="4"/>
      <c r="H51" s="1"/>
    </row>
    <row r="52" spans="2:8" ht="32.5" x14ac:dyDescent="0.35">
      <c r="B52" s="1" t="s">
        <v>55</v>
      </c>
      <c r="C52" s="18" t="s">
        <v>104</v>
      </c>
      <c r="D52" s="3">
        <f t="shared" si="0"/>
        <v>35</v>
      </c>
      <c r="E52" s="5" t="s">
        <v>107</v>
      </c>
      <c r="F52" s="1" t="s">
        <v>108</v>
      </c>
      <c r="G52" s="4"/>
      <c r="H52" s="1"/>
    </row>
    <row r="53" spans="2:8" x14ac:dyDescent="0.35">
      <c r="B53" s="1" t="s">
        <v>55</v>
      </c>
      <c r="C53" s="18" t="s">
        <v>104</v>
      </c>
      <c r="D53" s="3">
        <f t="shared" si="0"/>
        <v>36</v>
      </c>
      <c r="E53" s="5" t="s">
        <v>109</v>
      </c>
      <c r="F53" s="1" t="s">
        <v>110</v>
      </c>
      <c r="G53" s="4"/>
      <c r="H53" s="1"/>
    </row>
    <row r="54" spans="2:8" x14ac:dyDescent="0.35">
      <c r="B54" s="1" t="s">
        <v>55</v>
      </c>
      <c r="C54" s="18" t="s">
        <v>104</v>
      </c>
      <c r="D54" s="3">
        <f t="shared" si="0"/>
        <v>37</v>
      </c>
      <c r="E54" s="5" t="s">
        <v>111</v>
      </c>
      <c r="F54" s="1" t="s">
        <v>112</v>
      </c>
      <c r="G54" s="4"/>
      <c r="H54" s="1"/>
    </row>
    <row r="55" spans="2:8" ht="32.5" x14ac:dyDescent="0.35">
      <c r="B55" s="1" t="s">
        <v>55</v>
      </c>
      <c r="C55" s="18" t="s">
        <v>104</v>
      </c>
      <c r="D55" s="3">
        <f t="shared" si="0"/>
        <v>38</v>
      </c>
      <c r="E55" s="5" t="s">
        <v>113</v>
      </c>
      <c r="F55" s="1" t="s">
        <v>114</v>
      </c>
      <c r="G55" s="4"/>
      <c r="H55" s="1"/>
    </row>
    <row r="56" spans="2:8" ht="22" x14ac:dyDescent="0.35">
      <c r="B56" s="1" t="s">
        <v>55</v>
      </c>
      <c r="C56" s="18" t="s">
        <v>104</v>
      </c>
      <c r="D56" s="3">
        <f t="shared" si="0"/>
        <v>39</v>
      </c>
      <c r="E56" s="5" t="s">
        <v>115</v>
      </c>
      <c r="F56" s="1" t="s">
        <v>116</v>
      </c>
      <c r="G56" s="4"/>
      <c r="H56" s="1"/>
    </row>
    <row r="57" spans="2:8" ht="22" x14ac:dyDescent="0.35">
      <c r="B57" s="1" t="s">
        <v>55</v>
      </c>
      <c r="C57" s="18" t="s">
        <v>104</v>
      </c>
      <c r="D57" s="3">
        <f t="shared" si="0"/>
        <v>40</v>
      </c>
      <c r="E57" s="5" t="s">
        <v>117</v>
      </c>
      <c r="F57" s="1" t="s">
        <v>118</v>
      </c>
      <c r="G57" s="4"/>
      <c r="H57" s="1"/>
    </row>
    <row r="58" spans="2:8" x14ac:dyDescent="0.35">
      <c r="B58" s="1" t="s">
        <v>55</v>
      </c>
      <c r="C58" s="18" t="s">
        <v>104</v>
      </c>
      <c r="D58" s="3">
        <f t="shared" si="0"/>
        <v>41</v>
      </c>
      <c r="E58" s="5" t="s">
        <v>119</v>
      </c>
      <c r="F58" s="1" t="s">
        <v>120</v>
      </c>
      <c r="G58" s="4"/>
      <c r="H58" s="1"/>
    </row>
    <row r="59" spans="2:8" ht="22" x14ac:dyDescent="0.35">
      <c r="B59" s="1" t="s">
        <v>55</v>
      </c>
      <c r="C59" s="18" t="s">
        <v>104</v>
      </c>
      <c r="D59" s="3">
        <f t="shared" si="0"/>
        <v>42</v>
      </c>
      <c r="E59" s="5" t="s">
        <v>121</v>
      </c>
      <c r="F59" s="1" t="s">
        <v>122</v>
      </c>
      <c r="G59" s="4"/>
      <c r="H59" s="1"/>
    </row>
    <row r="60" spans="2:8" x14ac:dyDescent="0.35">
      <c r="B60" s="1" t="s">
        <v>55</v>
      </c>
      <c r="C60" s="18" t="s">
        <v>104</v>
      </c>
      <c r="D60" s="3">
        <f t="shared" si="0"/>
        <v>43</v>
      </c>
      <c r="E60" s="5" t="s">
        <v>123</v>
      </c>
      <c r="F60" s="1" t="s">
        <v>124</v>
      </c>
      <c r="G60" s="4"/>
      <c r="H60" s="1"/>
    </row>
    <row r="61" spans="2:8" ht="32.5" x14ac:dyDescent="0.35">
      <c r="B61" s="1" t="s">
        <v>55</v>
      </c>
      <c r="C61" s="18" t="s">
        <v>104</v>
      </c>
      <c r="D61" s="3">
        <f t="shared" si="0"/>
        <v>44</v>
      </c>
      <c r="E61" s="5" t="s">
        <v>125</v>
      </c>
      <c r="F61" s="1" t="s">
        <v>126</v>
      </c>
      <c r="G61" s="4"/>
      <c r="H61" s="1"/>
    </row>
    <row r="62" spans="2:8" x14ac:dyDescent="0.35">
      <c r="B62" s="1" t="s">
        <v>55</v>
      </c>
      <c r="C62" s="18" t="s">
        <v>104</v>
      </c>
      <c r="D62" s="3">
        <f t="shared" si="0"/>
        <v>45</v>
      </c>
      <c r="E62" s="5" t="s">
        <v>127</v>
      </c>
      <c r="F62" s="1" t="s">
        <v>128</v>
      </c>
      <c r="G62" s="4"/>
      <c r="H62" s="1"/>
    </row>
    <row r="63" spans="2:8" x14ac:dyDescent="0.35">
      <c r="B63" s="1" t="s">
        <v>129</v>
      </c>
      <c r="C63" s="18" t="s">
        <v>130</v>
      </c>
      <c r="D63" s="3">
        <f t="shared" si="0"/>
        <v>46</v>
      </c>
      <c r="E63" s="5" t="s">
        <v>131</v>
      </c>
      <c r="F63" s="1" t="s">
        <v>132</v>
      </c>
      <c r="G63" s="4"/>
      <c r="H63" s="1"/>
    </row>
    <row r="64" spans="2:8" ht="22" x14ac:dyDescent="0.35">
      <c r="B64" s="1" t="s">
        <v>129</v>
      </c>
      <c r="C64" s="18" t="s">
        <v>130</v>
      </c>
      <c r="D64" s="3">
        <f t="shared" si="0"/>
        <v>47</v>
      </c>
      <c r="E64" s="5" t="s">
        <v>133</v>
      </c>
      <c r="F64" s="1" t="s">
        <v>134</v>
      </c>
      <c r="G64" s="4"/>
      <c r="H64" s="1"/>
    </row>
    <row r="65" spans="2:8" x14ac:dyDescent="0.35">
      <c r="B65" s="1" t="s">
        <v>129</v>
      </c>
      <c r="C65" s="18" t="s">
        <v>130</v>
      </c>
      <c r="D65" s="3">
        <f t="shared" si="0"/>
        <v>48</v>
      </c>
      <c r="E65" s="5" t="s">
        <v>135</v>
      </c>
      <c r="F65" s="1" t="s">
        <v>136</v>
      </c>
      <c r="G65" s="4"/>
      <c r="H65" s="1"/>
    </row>
    <row r="66" spans="2:8" x14ac:dyDescent="0.35">
      <c r="B66" s="1" t="s">
        <v>129</v>
      </c>
      <c r="C66" s="18" t="s">
        <v>130</v>
      </c>
      <c r="D66" s="3">
        <f t="shared" si="0"/>
        <v>49</v>
      </c>
      <c r="E66" s="5" t="s">
        <v>137</v>
      </c>
      <c r="F66" s="1" t="s">
        <v>138</v>
      </c>
      <c r="G66" s="4"/>
      <c r="H66" s="1"/>
    </row>
    <row r="67" spans="2:8" x14ac:dyDescent="0.35">
      <c r="B67" s="1" t="s">
        <v>129</v>
      </c>
      <c r="C67" s="18" t="s">
        <v>130</v>
      </c>
      <c r="D67" s="3">
        <f t="shared" si="0"/>
        <v>50</v>
      </c>
      <c r="E67" s="5" t="s">
        <v>139</v>
      </c>
      <c r="F67" s="1" t="s">
        <v>140</v>
      </c>
      <c r="G67" s="4"/>
      <c r="H67" s="1"/>
    </row>
    <row r="68" spans="2:8" ht="22" x14ac:dyDescent="0.35">
      <c r="B68" s="1" t="s">
        <v>129</v>
      </c>
      <c r="C68" s="18" t="s">
        <v>130</v>
      </c>
      <c r="D68" s="3">
        <f t="shared" si="0"/>
        <v>51</v>
      </c>
      <c r="E68" s="5" t="s">
        <v>141</v>
      </c>
      <c r="F68" s="1" t="s">
        <v>142</v>
      </c>
      <c r="G68" s="4"/>
      <c r="H68" s="1"/>
    </row>
    <row r="69" spans="2:8" x14ac:dyDescent="0.35">
      <c r="B69" s="1" t="s">
        <v>129</v>
      </c>
      <c r="C69" s="18" t="s">
        <v>130</v>
      </c>
      <c r="D69" s="3">
        <f t="shared" si="0"/>
        <v>52</v>
      </c>
      <c r="E69" s="5" t="s">
        <v>143</v>
      </c>
      <c r="F69" s="1" t="s">
        <v>144</v>
      </c>
      <c r="G69" s="4"/>
      <c r="H69" s="1"/>
    </row>
    <row r="70" spans="2:8" x14ac:dyDescent="0.35">
      <c r="B70" s="1" t="s">
        <v>129</v>
      </c>
      <c r="C70" s="18" t="s">
        <v>130</v>
      </c>
      <c r="D70" s="3">
        <f t="shared" si="0"/>
        <v>53</v>
      </c>
      <c r="E70" s="5" t="s">
        <v>145</v>
      </c>
      <c r="F70" s="1" t="s">
        <v>146</v>
      </c>
      <c r="G70" s="4"/>
      <c r="H70" s="1"/>
    </row>
    <row r="71" spans="2:8" x14ac:dyDescent="0.35">
      <c r="B71" s="1" t="s">
        <v>129</v>
      </c>
      <c r="C71" s="18" t="s">
        <v>130</v>
      </c>
      <c r="D71" s="3">
        <f t="shared" si="0"/>
        <v>54</v>
      </c>
      <c r="E71" s="5" t="s">
        <v>147</v>
      </c>
      <c r="F71" s="1" t="s">
        <v>148</v>
      </c>
      <c r="G71" s="4"/>
      <c r="H71" s="1"/>
    </row>
    <row r="72" spans="2:8" ht="22" x14ac:dyDescent="0.35">
      <c r="B72" s="1" t="s">
        <v>129</v>
      </c>
      <c r="C72" s="18" t="s">
        <v>149</v>
      </c>
      <c r="D72" s="3">
        <f t="shared" si="0"/>
        <v>55</v>
      </c>
      <c r="E72" s="5" t="s">
        <v>150</v>
      </c>
      <c r="F72" s="1" t="s">
        <v>151</v>
      </c>
      <c r="G72" s="4"/>
      <c r="H72" s="1"/>
    </row>
    <row r="73" spans="2:8" ht="32.5" x14ac:dyDescent="0.35">
      <c r="B73" s="1" t="s">
        <v>129</v>
      </c>
      <c r="C73" s="18" t="s">
        <v>149</v>
      </c>
      <c r="D73" s="3">
        <f t="shared" si="0"/>
        <v>56</v>
      </c>
      <c r="E73" s="5" t="s">
        <v>152</v>
      </c>
      <c r="F73" s="1" t="s">
        <v>153</v>
      </c>
      <c r="G73" s="4"/>
      <c r="H73" s="1"/>
    </row>
    <row r="74" spans="2:8" ht="32.5" x14ac:dyDescent="0.35">
      <c r="B74" s="1" t="s">
        <v>129</v>
      </c>
      <c r="C74" s="18" t="s">
        <v>149</v>
      </c>
      <c r="D74" s="3">
        <f t="shared" si="0"/>
        <v>57</v>
      </c>
      <c r="E74" s="5" t="s">
        <v>154</v>
      </c>
      <c r="F74" s="1" t="s">
        <v>155</v>
      </c>
      <c r="G74" s="4"/>
      <c r="H74" s="1"/>
    </row>
    <row r="75" spans="2:8" ht="21" x14ac:dyDescent="0.35">
      <c r="B75" s="1" t="s">
        <v>129</v>
      </c>
      <c r="C75" s="18" t="s">
        <v>149</v>
      </c>
      <c r="D75" s="3">
        <f t="shared" si="0"/>
        <v>58</v>
      </c>
      <c r="E75" s="5" t="s">
        <v>156</v>
      </c>
      <c r="F75" s="1" t="s">
        <v>157</v>
      </c>
      <c r="G75" s="4"/>
      <c r="H75" s="1"/>
    </row>
    <row r="76" spans="2:8" ht="22" x14ac:dyDescent="0.35">
      <c r="B76" s="1" t="s">
        <v>129</v>
      </c>
      <c r="C76" s="18" t="s">
        <v>158</v>
      </c>
      <c r="D76" s="3">
        <f t="shared" si="0"/>
        <v>59</v>
      </c>
      <c r="E76" s="5" t="s">
        <v>159</v>
      </c>
      <c r="F76" s="1" t="s">
        <v>160</v>
      </c>
      <c r="G76" s="4"/>
      <c r="H76" s="1"/>
    </row>
    <row r="77" spans="2:8" x14ac:dyDescent="0.35">
      <c r="B77" s="1" t="s">
        <v>129</v>
      </c>
      <c r="C77" s="18" t="s">
        <v>158</v>
      </c>
      <c r="D77" s="3">
        <f t="shared" si="0"/>
        <v>60</v>
      </c>
      <c r="E77" s="5" t="s">
        <v>161</v>
      </c>
      <c r="F77" s="1" t="s">
        <v>162</v>
      </c>
      <c r="G77" s="4"/>
      <c r="H77" s="1"/>
    </row>
    <row r="78" spans="2:8" x14ac:dyDescent="0.35">
      <c r="B78" s="1" t="s">
        <v>129</v>
      </c>
      <c r="C78" s="18" t="s">
        <v>158</v>
      </c>
      <c r="D78" s="3">
        <f t="shared" si="0"/>
        <v>61</v>
      </c>
      <c r="E78" s="5" t="s">
        <v>163</v>
      </c>
      <c r="F78" s="1" t="s">
        <v>164</v>
      </c>
      <c r="G78" s="4"/>
      <c r="H78" s="1"/>
    </row>
    <row r="79" spans="2:8" ht="22" x14ac:dyDescent="0.35">
      <c r="B79" s="1" t="s">
        <v>129</v>
      </c>
      <c r="C79" s="18" t="s">
        <v>158</v>
      </c>
      <c r="D79" s="3">
        <f t="shared" si="0"/>
        <v>62</v>
      </c>
      <c r="E79" s="5" t="s">
        <v>165</v>
      </c>
      <c r="F79" s="1" t="s">
        <v>166</v>
      </c>
      <c r="G79" s="4"/>
      <c r="H79" s="1"/>
    </row>
    <row r="80" spans="2:8" ht="22" x14ac:dyDescent="0.35">
      <c r="B80" s="1" t="s">
        <v>129</v>
      </c>
      <c r="C80" s="18" t="s">
        <v>158</v>
      </c>
      <c r="D80" s="3">
        <f t="shared" si="0"/>
        <v>63</v>
      </c>
      <c r="E80" s="5" t="s">
        <v>167</v>
      </c>
      <c r="F80" s="1" t="s">
        <v>168</v>
      </c>
      <c r="G80" s="4"/>
      <c r="H80" s="1"/>
    </row>
    <row r="81" spans="2:8" x14ac:dyDescent="0.35">
      <c r="B81" s="1" t="s">
        <v>129</v>
      </c>
      <c r="C81" s="18" t="s">
        <v>158</v>
      </c>
      <c r="D81" s="3">
        <f t="shared" si="0"/>
        <v>64</v>
      </c>
      <c r="E81" s="5" t="s">
        <v>169</v>
      </c>
      <c r="F81" s="1" t="s">
        <v>170</v>
      </c>
      <c r="G81" s="4"/>
      <c r="H81" s="1"/>
    </row>
    <row r="82" spans="2:8" x14ac:dyDescent="0.35">
      <c r="B82" s="1" t="s">
        <v>129</v>
      </c>
      <c r="C82" s="18" t="s">
        <v>171</v>
      </c>
      <c r="D82" s="3">
        <f t="shared" si="0"/>
        <v>65</v>
      </c>
      <c r="E82" s="5" t="s">
        <v>172</v>
      </c>
      <c r="F82" s="1" t="s">
        <v>173</v>
      </c>
      <c r="G82" s="4"/>
      <c r="H82" s="1"/>
    </row>
    <row r="83" spans="2:8" x14ac:dyDescent="0.35">
      <c r="B83" s="1" t="s">
        <v>129</v>
      </c>
      <c r="C83" s="18" t="s">
        <v>171</v>
      </c>
      <c r="D83" s="3">
        <f t="shared" si="0"/>
        <v>66</v>
      </c>
      <c r="E83" s="5" t="s">
        <v>174</v>
      </c>
      <c r="F83" s="1" t="s">
        <v>175</v>
      </c>
      <c r="G83" s="4"/>
      <c r="H83" s="1"/>
    </row>
    <row r="84" spans="2:8" x14ac:dyDescent="0.35">
      <c r="B84" s="1" t="s">
        <v>129</v>
      </c>
      <c r="C84" s="18" t="s">
        <v>171</v>
      </c>
      <c r="D84" s="3">
        <f t="shared" si="0"/>
        <v>67</v>
      </c>
      <c r="E84" s="5" t="s">
        <v>176</v>
      </c>
      <c r="F84" s="1" t="s">
        <v>177</v>
      </c>
      <c r="G84" s="4"/>
      <c r="H84" s="1"/>
    </row>
    <row r="85" spans="2:8" x14ac:dyDescent="0.35">
      <c r="B85" s="1" t="s">
        <v>129</v>
      </c>
      <c r="C85" s="18" t="s">
        <v>178</v>
      </c>
      <c r="D85" s="3">
        <f t="shared" si="0"/>
        <v>68</v>
      </c>
      <c r="E85" s="5" t="s">
        <v>179</v>
      </c>
      <c r="F85" s="1" t="s">
        <v>180</v>
      </c>
      <c r="G85" s="4"/>
      <c r="H85" s="1"/>
    </row>
    <row r="86" spans="2:8" ht="22" x14ac:dyDescent="0.35">
      <c r="B86" s="1" t="s">
        <v>129</v>
      </c>
      <c r="C86" s="18" t="s">
        <v>178</v>
      </c>
      <c r="D86" s="3">
        <f t="shared" si="0"/>
        <v>69</v>
      </c>
      <c r="E86" s="5" t="s">
        <v>181</v>
      </c>
      <c r="F86" s="1" t="s">
        <v>182</v>
      </c>
      <c r="G86" s="4"/>
      <c r="H86" s="1"/>
    </row>
    <row r="87" spans="2:8" ht="22" x14ac:dyDescent="0.35">
      <c r="B87" s="1" t="s">
        <v>129</v>
      </c>
      <c r="C87" s="18" t="s">
        <v>178</v>
      </c>
      <c r="D87" s="3">
        <f t="shared" si="0"/>
        <v>70</v>
      </c>
      <c r="E87" s="5" t="s">
        <v>183</v>
      </c>
      <c r="F87" s="1" t="s">
        <v>184</v>
      </c>
      <c r="G87" s="4"/>
      <c r="H87" s="1"/>
    </row>
    <row r="88" spans="2:8" x14ac:dyDescent="0.35">
      <c r="B88" s="1" t="s">
        <v>129</v>
      </c>
      <c r="C88" s="18" t="s">
        <v>178</v>
      </c>
      <c r="D88" s="3">
        <f t="shared" si="0"/>
        <v>71</v>
      </c>
      <c r="E88" s="5" t="s">
        <v>185</v>
      </c>
      <c r="F88" s="1" t="s">
        <v>186</v>
      </c>
      <c r="G88" s="4"/>
      <c r="H88" s="1"/>
    </row>
    <row r="89" spans="2:8" x14ac:dyDescent="0.35">
      <c r="B89" s="1" t="s">
        <v>129</v>
      </c>
      <c r="C89" s="18" t="s">
        <v>178</v>
      </c>
      <c r="D89" s="3">
        <f t="shared" si="0"/>
        <v>72</v>
      </c>
      <c r="E89" s="5" t="s">
        <v>187</v>
      </c>
      <c r="F89" s="1" t="s">
        <v>188</v>
      </c>
      <c r="G89" s="4"/>
      <c r="H89" s="1"/>
    </row>
    <row r="90" spans="2:8" x14ac:dyDescent="0.35">
      <c r="B90" s="1" t="s">
        <v>129</v>
      </c>
      <c r="C90" s="18" t="s">
        <v>178</v>
      </c>
      <c r="D90" s="3">
        <f t="shared" si="0"/>
        <v>73</v>
      </c>
      <c r="E90" s="5" t="s">
        <v>189</v>
      </c>
      <c r="F90" s="1" t="s">
        <v>190</v>
      </c>
      <c r="G90" s="4"/>
      <c r="H90" s="1"/>
    </row>
    <row r="91" spans="2:8" x14ac:dyDescent="0.35">
      <c r="B91" s="1" t="s">
        <v>129</v>
      </c>
      <c r="C91" s="18" t="s">
        <v>178</v>
      </c>
      <c r="D91" s="3">
        <f t="shared" si="0"/>
        <v>74</v>
      </c>
      <c r="E91" s="5" t="s">
        <v>191</v>
      </c>
      <c r="F91" s="1" t="s">
        <v>192</v>
      </c>
      <c r="G91" s="4"/>
      <c r="H91" s="1"/>
    </row>
    <row r="92" spans="2:8" x14ac:dyDescent="0.35">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I78"/>
  <sheetViews>
    <sheetView zoomScale="48" zoomScaleNormal="48" workbookViewId="0">
      <selection activeCell="J69" sqref="J69"/>
    </sheetView>
  </sheetViews>
  <sheetFormatPr baseColWidth="10" defaultColWidth="11.453125" defaultRowHeight="14.5" x14ac:dyDescent="0.35"/>
  <cols>
    <col min="1" max="1" width="24.81640625" customWidth="1"/>
    <col min="2" max="9" width="19.26953125" customWidth="1"/>
  </cols>
  <sheetData>
    <row r="2" spans="1:9" ht="15" customHeight="1" x14ac:dyDescent="0.35">
      <c r="B2" s="81" t="s">
        <v>195</v>
      </c>
      <c r="C2" s="82"/>
      <c r="D2" s="82"/>
      <c r="E2" s="83"/>
      <c r="F2" s="78" t="s">
        <v>196</v>
      </c>
      <c r="G2" s="79"/>
      <c r="H2" s="79"/>
      <c r="I2" s="80"/>
    </row>
    <row r="3" spans="1:9" ht="50.25" customHeight="1" x14ac:dyDescent="0.35">
      <c r="A3" s="19"/>
      <c r="B3" s="23" t="s">
        <v>197</v>
      </c>
      <c r="C3" s="23" t="s">
        <v>198</v>
      </c>
      <c r="D3" s="23" t="s">
        <v>199</v>
      </c>
      <c r="E3" s="23" t="s">
        <v>200</v>
      </c>
      <c r="F3" s="24" t="s">
        <v>201</v>
      </c>
      <c r="G3" s="24" t="s">
        <v>202</v>
      </c>
      <c r="H3" s="24" t="s">
        <v>203</v>
      </c>
      <c r="I3" s="25" t="s">
        <v>204</v>
      </c>
    </row>
    <row r="4" spans="1:9" x14ac:dyDescent="0.35">
      <c r="A4" s="22" t="s">
        <v>205</v>
      </c>
      <c r="B4" s="22" t="s">
        <v>206</v>
      </c>
      <c r="C4" s="22" t="s">
        <v>207</v>
      </c>
      <c r="D4" s="22" t="s">
        <v>208</v>
      </c>
      <c r="E4" s="22" t="s">
        <v>209</v>
      </c>
      <c r="F4" s="22" t="s">
        <v>210</v>
      </c>
      <c r="G4" s="22" t="s">
        <v>211</v>
      </c>
      <c r="H4" s="22" t="s">
        <v>212</v>
      </c>
      <c r="I4" s="22" t="s">
        <v>213</v>
      </c>
    </row>
    <row r="5" spans="1:9" hidden="1" x14ac:dyDescent="0.35">
      <c r="A5" s="20" t="s">
        <v>9</v>
      </c>
      <c r="B5" s="21"/>
      <c r="C5" s="21"/>
      <c r="D5" s="21"/>
      <c r="E5" s="21"/>
      <c r="F5" s="21"/>
      <c r="G5" s="21"/>
      <c r="H5" s="21"/>
      <c r="I5" s="21"/>
    </row>
    <row r="6" spans="1:9" hidden="1" x14ac:dyDescent="0.35">
      <c r="A6" s="5" t="s">
        <v>15</v>
      </c>
      <c r="B6" s="21"/>
      <c r="C6" s="21"/>
      <c r="D6" s="21"/>
      <c r="E6" s="21"/>
      <c r="F6" s="21"/>
      <c r="G6" s="21"/>
      <c r="H6" s="21"/>
      <c r="I6" s="21"/>
    </row>
    <row r="7" spans="1:9" hidden="1" x14ac:dyDescent="0.35">
      <c r="A7" s="20" t="s">
        <v>17</v>
      </c>
      <c r="B7" s="21"/>
      <c r="C7" s="21"/>
      <c r="D7" s="21"/>
      <c r="E7" s="21"/>
      <c r="F7" s="21"/>
      <c r="G7" s="21"/>
      <c r="H7" s="21"/>
      <c r="I7" s="21"/>
    </row>
    <row r="8" spans="1:9" ht="21" hidden="1" x14ac:dyDescent="0.35">
      <c r="A8" s="20" t="s">
        <v>23</v>
      </c>
      <c r="B8" s="21"/>
      <c r="C8" s="21"/>
      <c r="D8" s="21"/>
      <c r="E8" s="21"/>
      <c r="F8" s="21"/>
      <c r="G8" s="21"/>
      <c r="H8" s="21"/>
      <c r="I8" s="21"/>
    </row>
    <row r="9" spans="1:9" ht="21" hidden="1" x14ac:dyDescent="0.35">
      <c r="A9" s="20" t="s">
        <v>29</v>
      </c>
      <c r="B9" s="21"/>
      <c r="C9" s="21"/>
      <c r="D9" s="21"/>
      <c r="E9" s="21"/>
      <c r="F9" s="21"/>
      <c r="G9" s="21"/>
      <c r="H9" s="21"/>
      <c r="I9" s="21"/>
    </row>
    <row r="10" spans="1:9" ht="21" hidden="1" x14ac:dyDescent="0.35">
      <c r="A10" s="20" t="s">
        <v>35</v>
      </c>
      <c r="B10" s="21"/>
      <c r="C10" s="21"/>
      <c r="D10" s="21"/>
      <c r="E10" s="21"/>
      <c r="F10" s="21"/>
      <c r="G10" s="21"/>
      <c r="H10" s="21"/>
      <c r="I10" s="21"/>
    </row>
    <row r="11" spans="1:9" ht="22" hidden="1" x14ac:dyDescent="0.35">
      <c r="A11" s="5" t="s">
        <v>41</v>
      </c>
      <c r="B11" s="21"/>
      <c r="C11" s="21"/>
      <c r="D11" s="21"/>
      <c r="E11" s="21"/>
      <c r="F11" s="21"/>
      <c r="G11" s="21"/>
      <c r="H11" s="21"/>
      <c r="I11" s="21"/>
    </row>
    <row r="12" spans="1:9" hidden="1" x14ac:dyDescent="0.35">
      <c r="A12" s="5" t="s">
        <v>44</v>
      </c>
      <c r="B12" s="21"/>
      <c r="C12" s="21"/>
      <c r="D12" s="21"/>
      <c r="E12" s="21"/>
      <c r="F12" s="21"/>
      <c r="G12" s="21"/>
      <c r="H12" s="21"/>
      <c r="I12" s="21"/>
    </row>
    <row r="13" spans="1:9" hidden="1" x14ac:dyDescent="0.35">
      <c r="A13" s="5" t="s">
        <v>46</v>
      </c>
      <c r="B13" s="21"/>
      <c r="C13" s="21"/>
      <c r="D13" s="21"/>
      <c r="E13" s="21"/>
      <c r="F13" s="21"/>
      <c r="G13" s="21"/>
      <c r="H13" s="21"/>
      <c r="I13" s="21"/>
    </row>
    <row r="14" spans="1:9" ht="15" hidden="1" customHeight="1" x14ac:dyDescent="0.35">
      <c r="A14" s="5" t="s">
        <v>48</v>
      </c>
      <c r="B14" s="21"/>
      <c r="C14" s="21"/>
      <c r="D14" s="21"/>
      <c r="E14" s="21"/>
      <c r="F14" s="21"/>
      <c r="G14" s="21"/>
      <c r="H14" s="21"/>
      <c r="I14" s="21"/>
    </row>
    <row r="15" spans="1:9" hidden="1" x14ac:dyDescent="0.35">
      <c r="A15" s="5" t="s">
        <v>51</v>
      </c>
      <c r="B15" s="21"/>
      <c r="C15" s="21"/>
      <c r="D15" s="21"/>
      <c r="E15" s="21"/>
      <c r="F15" s="21"/>
      <c r="G15" s="21"/>
      <c r="H15" s="21"/>
      <c r="I15" s="21"/>
    </row>
    <row r="16" spans="1:9" hidden="1" x14ac:dyDescent="0.35">
      <c r="A16" s="5" t="s">
        <v>53</v>
      </c>
      <c r="B16" s="21"/>
      <c r="C16" s="21"/>
      <c r="D16" s="21"/>
      <c r="E16" s="21"/>
      <c r="F16" s="21"/>
      <c r="G16" s="21"/>
      <c r="H16" s="21"/>
      <c r="I16" s="21"/>
    </row>
    <row r="17" spans="1:9" hidden="1" x14ac:dyDescent="0.35">
      <c r="A17" s="5" t="s">
        <v>57</v>
      </c>
      <c r="B17" s="21"/>
      <c r="C17" s="21"/>
      <c r="D17" s="21"/>
      <c r="E17" s="21"/>
      <c r="F17" s="21"/>
      <c r="G17" s="21"/>
      <c r="H17" s="21"/>
      <c r="I17" s="21"/>
    </row>
    <row r="18" spans="1:9" ht="15" hidden="1" customHeight="1" x14ac:dyDescent="0.35">
      <c r="A18" s="5" t="s">
        <v>59</v>
      </c>
      <c r="B18" s="21"/>
      <c r="C18" s="21"/>
      <c r="D18" s="21"/>
      <c r="E18" s="21"/>
      <c r="F18" s="21"/>
      <c r="G18" s="21"/>
      <c r="H18" s="21"/>
      <c r="I18" s="21"/>
    </row>
    <row r="19" spans="1:9" hidden="1" x14ac:dyDescent="0.35">
      <c r="A19" s="5" t="s">
        <v>61</v>
      </c>
      <c r="B19" s="21"/>
      <c r="C19" s="21"/>
      <c r="D19" s="21"/>
      <c r="E19" s="21"/>
      <c r="F19" s="21"/>
      <c r="G19" s="21"/>
      <c r="H19" s="21"/>
      <c r="I19" s="21"/>
    </row>
    <row r="20" spans="1:9" ht="22" hidden="1" x14ac:dyDescent="0.35">
      <c r="A20" s="5" t="s">
        <v>63</v>
      </c>
      <c r="B20" s="21"/>
      <c r="C20" s="21"/>
      <c r="D20" s="21"/>
      <c r="E20" s="21"/>
      <c r="F20" s="21"/>
      <c r="G20" s="21"/>
      <c r="H20" s="21"/>
      <c r="I20" s="21"/>
    </row>
    <row r="21" spans="1:9" hidden="1" x14ac:dyDescent="0.35">
      <c r="A21" s="5" t="s">
        <v>65</v>
      </c>
      <c r="B21" s="21"/>
      <c r="C21" s="21"/>
      <c r="D21" s="21"/>
      <c r="E21" s="21"/>
      <c r="F21" s="21"/>
      <c r="G21" s="21"/>
      <c r="H21" s="21"/>
      <c r="I21" s="21"/>
    </row>
    <row r="22" spans="1:9" ht="15" hidden="1" customHeight="1" x14ac:dyDescent="0.35">
      <c r="A22" s="5" t="s">
        <v>67</v>
      </c>
      <c r="B22" s="21"/>
      <c r="C22" s="21"/>
      <c r="D22" s="21"/>
      <c r="E22" s="21"/>
      <c r="F22" s="21"/>
      <c r="G22" s="21"/>
      <c r="H22" s="21"/>
      <c r="I22" s="21"/>
    </row>
    <row r="23" spans="1:9" ht="22" hidden="1" x14ac:dyDescent="0.35">
      <c r="A23" s="5" t="s">
        <v>70</v>
      </c>
      <c r="B23" s="21"/>
      <c r="C23" s="21"/>
      <c r="D23" s="21"/>
      <c r="E23" s="21"/>
      <c r="F23" s="21"/>
      <c r="G23" s="21"/>
      <c r="H23" s="21"/>
      <c r="I23" s="21"/>
    </row>
    <row r="24" spans="1:9" hidden="1" x14ac:dyDescent="0.35">
      <c r="A24" s="5" t="s">
        <v>72</v>
      </c>
      <c r="B24" s="21"/>
      <c r="C24" s="21"/>
      <c r="D24" s="21"/>
      <c r="E24" s="21"/>
      <c r="F24" s="21"/>
      <c r="G24" s="21"/>
      <c r="H24" s="21"/>
      <c r="I24" s="21"/>
    </row>
    <row r="25" spans="1:9" hidden="1" x14ac:dyDescent="0.35">
      <c r="A25" s="5" t="s">
        <v>74</v>
      </c>
      <c r="B25" s="21"/>
      <c r="C25" s="21"/>
      <c r="D25" s="21"/>
      <c r="E25" s="21"/>
      <c r="F25" s="21"/>
      <c r="G25" s="21"/>
      <c r="H25" s="21"/>
      <c r="I25" s="21"/>
    </row>
    <row r="26" spans="1:9" ht="22" hidden="1" x14ac:dyDescent="0.35">
      <c r="A26" s="5" t="s">
        <v>77</v>
      </c>
      <c r="B26" s="21"/>
      <c r="C26" s="21"/>
      <c r="D26" s="21"/>
      <c r="E26" s="21"/>
      <c r="F26" s="21"/>
      <c r="G26" s="21"/>
      <c r="H26" s="21"/>
      <c r="I26" s="21"/>
    </row>
    <row r="27" spans="1:9" ht="22" hidden="1" x14ac:dyDescent="0.35">
      <c r="A27" s="5" t="s">
        <v>79</v>
      </c>
      <c r="B27" s="21"/>
      <c r="C27" s="21"/>
      <c r="D27" s="21"/>
      <c r="E27" s="21"/>
      <c r="F27" s="21"/>
      <c r="G27" s="21"/>
      <c r="H27" s="21"/>
      <c r="I27" s="21"/>
    </row>
    <row r="28" spans="1:9" ht="22" hidden="1" x14ac:dyDescent="0.35">
      <c r="A28" s="5" t="s">
        <v>81</v>
      </c>
      <c r="B28" s="21"/>
      <c r="C28" s="21"/>
      <c r="D28" s="21"/>
      <c r="E28" s="21"/>
      <c r="F28" s="21"/>
      <c r="G28" s="21"/>
      <c r="H28" s="21"/>
      <c r="I28" s="21"/>
    </row>
    <row r="29" spans="1:9" ht="32.5" hidden="1" x14ac:dyDescent="0.35">
      <c r="A29" s="5" t="s">
        <v>214</v>
      </c>
      <c r="B29" s="21"/>
      <c r="C29" s="21"/>
      <c r="D29" s="21"/>
      <c r="E29" s="21"/>
      <c r="F29" s="21"/>
      <c r="G29" s="21"/>
      <c r="H29" s="21"/>
      <c r="I29" s="21"/>
    </row>
    <row r="30" spans="1:9" hidden="1" x14ac:dyDescent="0.35">
      <c r="A30" s="5" t="s">
        <v>85</v>
      </c>
      <c r="B30" s="21"/>
      <c r="C30" s="21"/>
      <c r="D30" s="21"/>
      <c r="E30" s="21"/>
      <c r="F30" s="21"/>
      <c r="G30" s="21"/>
      <c r="H30" s="21"/>
      <c r="I30" s="21"/>
    </row>
    <row r="31" spans="1:9" ht="32.5" hidden="1" x14ac:dyDescent="0.35">
      <c r="A31" s="5" t="s">
        <v>90</v>
      </c>
      <c r="B31" s="21"/>
      <c r="C31" s="21"/>
      <c r="D31" s="21"/>
      <c r="E31" s="21"/>
      <c r="F31" s="21"/>
      <c r="G31" s="21"/>
      <c r="H31" s="21"/>
      <c r="I31" s="21"/>
    </row>
    <row r="32" spans="1:9" ht="32.5" hidden="1" x14ac:dyDescent="0.35">
      <c r="A32" s="5" t="s">
        <v>93</v>
      </c>
      <c r="B32" s="21"/>
      <c r="C32" s="21"/>
      <c r="D32" s="21"/>
      <c r="E32" s="21"/>
      <c r="F32" s="21"/>
      <c r="G32" s="21"/>
      <c r="H32" s="21"/>
      <c r="I32" s="21"/>
    </row>
    <row r="33" spans="1:9" ht="53.5" hidden="1" x14ac:dyDescent="0.35">
      <c r="A33" s="5" t="s">
        <v>95</v>
      </c>
      <c r="B33" s="21"/>
      <c r="C33" s="21"/>
      <c r="D33" s="21"/>
      <c r="E33" s="21"/>
      <c r="F33" s="21"/>
      <c r="G33" s="21"/>
      <c r="H33" s="21"/>
      <c r="I33" s="21"/>
    </row>
    <row r="34" spans="1:9" ht="22" hidden="1" x14ac:dyDescent="0.35">
      <c r="A34" s="5" t="s">
        <v>97</v>
      </c>
      <c r="B34" s="21"/>
      <c r="C34" s="21"/>
      <c r="D34" s="21"/>
      <c r="E34" s="21"/>
      <c r="F34" s="21"/>
      <c r="G34" s="21"/>
      <c r="H34" s="21"/>
      <c r="I34" s="21"/>
    </row>
    <row r="35" spans="1:9" hidden="1" x14ac:dyDescent="0.35">
      <c r="A35" s="5" t="s">
        <v>99</v>
      </c>
      <c r="B35" s="21"/>
      <c r="C35" s="21"/>
      <c r="D35" s="21"/>
      <c r="E35" s="21"/>
      <c r="F35" s="21"/>
      <c r="G35" s="21"/>
      <c r="H35" s="21"/>
      <c r="I35" s="21"/>
    </row>
    <row r="36" spans="1:9" ht="22" hidden="1" x14ac:dyDescent="0.35">
      <c r="A36" s="5" t="s">
        <v>102</v>
      </c>
      <c r="B36" s="21"/>
      <c r="C36" s="21"/>
      <c r="D36" s="21"/>
      <c r="E36" s="21"/>
      <c r="F36" s="21"/>
      <c r="G36" s="21"/>
      <c r="H36" s="21"/>
      <c r="I36" s="21"/>
    </row>
    <row r="37" spans="1:9" hidden="1" x14ac:dyDescent="0.35">
      <c r="A37" s="5" t="s">
        <v>105</v>
      </c>
      <c r="B37" s="21"/>
      <c r="C37" s="21"/>
      <c r="D37" s="21"/>
      <c r="E37" s="21"/>
      <c r="F37" s="21"/>
      <c r="G37" s="21"/>
      <c r="H37" s="21"/>
      <c r="I37" s="21"/>
    </row>
    <row r="38" spans="1:9" ht="22" hidden="1" x14ac:dyDescent="0.35">
      <c r="A38" s="5" t="s">
        <v>107</v>
      </c>
      <c r="B38" s="21"/>
      <c r="C38" s="21"/>
      <c r="D38" s="21"/>
      <c r="E38" s="21"/>
      <c r="F38" s="21"/>
      <c r="G38" s="21"/>
      <c r="H38" s="21"/>
      <c r="I38" s="21"/>
    </row>
    <row r="39" spans="1:9" hidden="1" x14ac:dyDescent="0.35">
      <c r="A39" s="5" t="s">
        <v>109</v>
      </c>
      <c r="B39" s="21"/>
      <c r="C39" s="21"/>
      <c r="D39" s="21"/>
      <c r="E39" s="21"/>
      <c r="F39" s="21"/>
      <c r="G39" s="21"/>
      <c r="H39" s="21"/>
      <c r="I39" s="21"/>
    </row>
    <row r="40" spans="1:9" hidden="1" x14ac:dyDescent="0.35">
      <c r="A40" s="5" t="s">
        <v>111</v>
      </c>
      <c r="B40" s="21"/>
      <c r="C40" s="21"/>
      <c r="D40" s="21"/>
      <c r="E40" s="21"/>
      <c r="F40" s="21"/>
      <c r="G40" s="21"/>
      <c r="H40" s="21"/>
      <c r="I40" s="21"/>
    </row>
    <row r="41" spans="1:9" ht="22" hidden="1" x14ac:dyDescent="0.35">
      <c r="A41" s="5" t="s">
        <v>113</v>
      </c>
      <c r="B41" s="21"/>
      <c r="C41" s="21"/>
      <c r="D41" s="21"/>
      <c r="E41" s="21"/>
      <c r="F41" s="21"/>
      <c r="G41" s="21"/>
      <c r="H41" s="21"/>
      <c r="I41" s="21"/>
    </row>
    <row r="42" spans="1:9" hidden="1" x14ac:dyDescent="0.35">
      <c r="A42" s="5" t="s">
        <v>115</v>
      </c>
      <c r="B42" s="21"/>
      <c r="C42" s="21"/>
      <c r="D42" s="21"/>
      <c r="E42" s="21"/>
      <c r="F42" s="21"/>
      <c r="G42" s="21"/>
      <c r="H42" s="21"/>
      <c r="I42" s="21"/>
    </row>
    <row r="43" spans="1:9" hidden="1" x14ac:dyDescent="0.35">
      <c r="A43" s="5" t="s">
        <v>117</v>
      </c>
      <c r="B43" s="21"/>
      <c r="C43" s="21"/>
      <c r="D43" s="21"/>
      <c r="E43" s="21"/>
      <c r="F43" s="21"/>
      <c r="G43" s="21"/>
      <c r="H43" s="21"/>
      <c r="I43" s="21"/>
    </row>
    <row r="44" spans="1:9" hidden="1" x14ac:dyDescent="0.35">
      <c r="A44" s="5" t="s">
        <v>119</v>
      </c>
      <c r="B44" s="21"/>
      <c r="C44" s="21"/>
      <c r="D44" s="21"/>
      <c r="E44" s="21"/>
      <c r="F44" s="21"/>
      <c r="G44" s="21"/>
      <c r="H44" s="21"/>
      <c r="I44" s="21"/>
    </row>
    <row r="45" spans="1:9" ht="22" hidden="1" x14ac:dyDescent="0.35">
      <c r="A45" s="5" t="s">
        <v>121</v>
      </c>
      <c r="B45" s="21"/>
      <c r="C45" s="21"/>
      <c r="D45" s="21"/>
      <c r="E45" s="21"/>
      <c r="F45" s="21"/>
      <c r="G45" s="21"/>
      <c r="H45" s="21"/>
      <c r="I45" s="21"/>
    </row>
    <row r="46" spans="1:9" hidden="1" x14ac:dyDescent="0.35">
      <c r="A46" s="5" t="s">
        <v>123</v>
      </c>
      <c r="B46" s="21"/>
      <c r="C46" s="21"/>
      <c r="D46" s="21"/>
      <c r="E46" s="21"/>
      <c r="F46" s="21"/>
      <c r="G46" s="21"/>
      <c r="H46" s="21"/>
      <c r="I46" s="21"/>
    </row>
    <row r="47" spans="1:9" ht="22" hidden="1" x14ac:dyDescent="0.35">
      <c r="A47" s="5" t="s">
        <v>125</v>
      </c>
      <c r="B47" s="21"/>
      <c r="C47" s="21"/>
      <c r="D47" s="21"/>
      <c r="E47" s="21"/>
      <c r="F47" s="21"/>
      <c r="G47" s="21"/>
      <c r="H47" s="21"/>
      <c r="I47" s="21"/>
    </row>
    <row r="48" spans="1:9" hidden="1" x14ac:dyDescent="0.35">
      <c r="A48" s="5" t="s">
        <v>127</v>
      </c>
      <c r="B48" s="21"/>
      <c r="C48" s="21"/>
      <c r="D48" s="21"/>
      <c r="E48" s="21"/>
      <c r="F48" s="21"/>
      <c r="G48" s="21"/>
      <c r="H48" s="21"/>
      <c r="I48" s="21"/>
    </row>
    <row r="49" spans="1:9" hidden="1" x14ac:dyDescent="0.35">
      <c r="A49" s="5" t="s">
        <v>131</v>
      </c>
      <c r="B49" s="21"/>
      <c r="C49" s="21"/>
      <c r="D49" s="21"/>
      <c r="E49" s="21"/>
      <c r="F49" s="21"/>
      <c r="G49" s="21"/>
      <c r="H49" s="21"/>
      <c r="I49" s="21"/>
    </row>
    <row r="50" spans="1:9" ht="22" hidden="1" x14ac:dyDescent="0.35">
      <c r="A50" s="5" t="s">
        <v>133</v>
      </c>
      <c r="B50" s="21"/>
      <c r="C50" s="21"/>
      <c r="D50" s="21"/>
      <c r="E50" s="21"/>
      <c r="F50" s="21"/>
      <c r="G50" s="21"/>
      <c r="H50" s="21"/>
      <c r="I50" s="21"/>
    </row>
    <row r="51" spans="1:9" hidden="1" x14ac:dyDescent="0.35">
      <c r="A51" s="5" t="s">
        <v>135</v>
      </c>
      <c r="B51" s="21"/>
      <c r="C51" s="21"/>
      <c r="D51" s="21"/>
      <c r="E51" s="21"/>
      <c r="F51" s="21"/>
      <c r="G51" s="21"/>
      <c r="H51" s="21"/>
      <c r="I51" s="21"/>
    </row>
    <row r="52" spans="1:9" hidden="1" x14ac:dyDescent="0.35">
      <c r="A52" s="5" t="s">
        <v>137</v>
      </c>
      <c r="B52" s="21"/>
      <c r="C52" s="21"/>
      <c r="D52" s="21"/>
      <c r="E52" s="21"/>
      <c r="F52" s="21"/>
      <c r="G52" s="21"/>
      <c r="H52" s="21"/>
      <c r="I52" s="21"/>
    </row>
    <row r="53" spans="1:9" hidden="1" x14ac:dyDescent="0.35">
      <c r="A53" s="5" t="s">
        <v>139</v>
      </c>
      <c r="B53" s="21"/>
      <c r="C53" s="21"/>
      <c r="D53" s="21"/>
      <c r="E53" s="21"/>
      <c r="F53" s="21"/>
      <c r="G53" s="21"/>
      <c r="H53" s="21"/>
      <c r="I53" s="21"/>
    </row>
    <row r="54" spans="1:9" ht="22" hidden="1" x14ac:dyDescent="0.35">
      <c r="A54" s="5" t="s">
        <v>141</v>
      </c>
      <c r="B54" s="21"/>
      <c r="C54" s="21"/>
      <c r="D54" s="21"/>
      <c r="E54" s="21"/>
      <c r="F54" s="21"/>
      <c r="G54" s="21"/>
      <c r="H54" s="21"/>
      <c r="I54" s="21"/>
    </row>
    <row r="55" spans="1:9" hidden="1" x14ac:dyDescent="0.35">
      <c r="A55" s="5" t="s">
        <v>143</v>
      </c>
      <c r="B55" s="21"/>
      <c r="C55" s="21"/>
      <c r="D55" s="21"/>
      <c r="E55" s="21"/>
      <c r="F55" s="21"/>
      <c r="G55" s="21"/>
      <c r="H55" s="21"/>
      <c r="I55" s="21"/>
    </row>
    <row r="56" spans="1:9" hidden="1" x14ac:dyDescent="0.35">
      <c r="A56" s="5" t="s">
        <v>145</v>
      </c>
      <c r="B56" s="21"/>
      <c r="C56" s="21"/>
      <c r="D56" s="21"/>
      <c r="E56" s="21"/>
      <c r="F56" s="21"/>
      <c r="G56" s="21"/>
      <c r="H56" s="21"/>
      <c r="I56" s="21"/>
    </row>
    <row r="57" spans="1:9" hidden="1" x14ac:dyDescent="0.35">
      <c r="A57" s="5" t="s">
        <v>147</v>
      </c>
      <c r="B57" s="21"/>
      <c r="C57" s="21"/>
      <c r="D57" s="21"/>
      <c r="E57" s="21"/>
      <c r="F57" s="21"/>
      <c r="G57" s="21"/>
      <c r="H57" s="21"/>
      <c r="I57" s="21"/>
    </row>
    <row r="58" spans="1:9" ht="22" hidden="1" x14ac:dyDescent="0.35">
      <c r="A58" s="5" t="s">
        <v>150</v>
      </c>
      <c r="B58" s="21"/>
      <c r="C58" s="21"/>
      <c r="D58" s="21"/>
      <c r="E58" s="21"/>
      <c r="F58" s="21"/>
      <c r="G58" s="21"/>
      <c r="H58" s="21"/>
      <c r="I58" s="21"/>
    </row>
    <row r="59" spans="1:9" ht="22" hidden="1" x14ac:dyDescent="0.35">
      <c r="A59" s="5" t="s">
        <v>152</v>
      </c>
      <c r="B59" s="21"/>
      <c r="C59" s="21"/>
      <c r="D59" s="21"/>
      <c r="E59" s="21"/>
      <c r="F59" s="21"/>
      <c r="G59" s="21"/>
      <c r="H59" s="21"/>
      <c r="I59" s="21"/>
    </row>
    <row r="60" spans="1:9" ht="22" hidden="1" x14ac:dyDescent="0.35">
      <c r="A60" s="5" t="s">
        <v>154</v>
      </c>
      <c r="B60" s="21"/>
      <c r="C60" s="21"/>
      <c r="D60" s="21"/>
      <c r="E60" s="21"/>
      <c r="F60" s="21"/>
      <c r="G60" s="21"/>
      <c r="H60" s="21"/>
      <c r="I60" s="21"/>
    </row>
    <row r="61" spans="1:9" hidden="1" x14ac:dyDescent="0.35">
      <c r="A61" s="5" t="s">
        <v>156</v>
      </c>
      <c r="B61" s="21"/>
      <c r="C61" s="21"/>
      <c r="D61" s="21"/>
      <c r="E61" s="21"/>
      <c r="F61" s="21"/>
      <c r="G61" s="21"/>
      <c r="H61" s="21"/>
      <c r="I61" s="21"/>
    </row>
    <row r="62" spans="1:9" hidden="1" x14ac:dyDescent="0.35">
      <c r="A62" s="5" t="s">
        <v>159</v>
      </c>
      <c r="B62" s="21"/>
      <c r="C62" s="21"/>
      <c r="D62" s="21"/>
      <c r="E62" s="21"/>
      <c r="F62" s="21"/>
      <c r="G62" s="21"/>
      <c r="H62" s="21"/>
      <c r="I62" s="21"/>
    </row>
    <row r="63" spans="1:9" hidden="1" x14ac:dyDescent="0.35">
      <c r="A63" s="5" t="s">
        <v>161</v>
      </c>
      <c r="B63" s="21"/>
      <c r="C63" s="21"/>
      <c r="D63" s="21"/>
      <c r="E63" s="21"/>
      <c r="F63" s="21"/>
      <c r="G63" s="21"/>
      <c r="H63" s="21"/>
      <c r="I63" s="21"/>
    </row>
    <row r="64" spans="1:9" hidden="1" x14ac:dyDescent="0.35">
      <c r="A64" s="5" t="s">
        <v>163</v>
      </c>
      <c r="B64" s="21"/>
      <c r="C64" s="21"/>
      <c r="D64" s="21"/>
      <c r="E64" s="21"/>
      <c r="F64" s="21"/>
      <c r="G64" s="21"/>
      <c r="H64" s="21"/>
      <c r="I64" s="21"/>
    </row>
    <row r="65" spans="1:9" ht="22" hidden="1" x14ac:dyDescent="0.35">
      <c r="A65" s="5" t="s">
        <v>165</v>
      </c>
      <c r="B65" s="21"/>
      <c r="C65" s="21"/>
      <c r="D65" s="21"/>
      <c r="E65" s="21"/>
      <c r="F65" s="21"/>
      <c r="G65" s="21"/>
      <c r="H65" s="21"/>
      <c r="I65" s="21"/>
    </row>
    <row r="66" spans="1:9" hidden="1" x14ac:dyDescent="0.35">
      <c r="A66" s="5" t="s">
        <v>167</v>
      </c>
      <c r="B66" s="21"/>
      <c r="C66" s="21"/>
      <c r="D66" s="21"/>
      <c r="E66" s="21"/>
      <c r="F66" s="21"/>
      <c r="G66" s="21"/>
      <c r="H66" s="21"/>
      <c r="I66" s="21"/>
    </row>
    <row r="67" spans="1:9" hidden="1" x14ac:dyDescent="0.35">
      <c r="A67" s="5" t="s">
        <v>169</v>
      </c>
      <c r="B67" s="21"/>
      <c r="C67" s="21"/>
      <c r="D67" s="21"/>
      <c r="E67" s="21"/>
      <c r="F67" s="21"/>
      <c r="G67" s="21"/>
      <c r="H67" s="21"/>
      <c r="I67" s="21"/>
    </row>
    <row r="68" spans="1:9" hidden="1" x14ac:dyDescent="0.35">
      <c r="A68" s="5" t="s">
        <v>172</v>
      </c>
      <c r="B68" s="21"/>
      <c r="C68" s="21"/>
      <c r="D68" s="21"/>
      <c r="E68" s="21"/>
      <c r="F68" s="21"/>
      <c r="G68" s="21"/>
      <c r="H68" s="21"/>
      <c r="I68" s="21"/>
    </row>
    <row r="69" spans="1:9" ht="409.5" x14ac:dyDescent="0.35">
      <c r="A69" s="61" t="s">
        <v>174</v>
      </c>
      <c r="B69" s="202" t="s">
        <v>360</v>
      </c>
      <c r="C69" s="202" t="s">
        <v>361</v>
      </c>
      <c r="D69" s="202" t="s">
        <v>362</v>
      </c>
      <c r="E69" s="62" t="s">
        <v>363</v>
      </c>
      <c r="F69" s="62" t="s">
        <v>364</v>
      </c>
      <c r="G69" s="62" t="s">
        <v>365</v>
      </c>
      <c r="H69" s="62" t="s">
        <v>366</v>
      </c>
      <c r="I69" s="62" t="s">
        <v>367</v>
      </c>
    </row>
    <row r="70" spans="1:9" hidden="1" x14ac:dyDescent="0.35">
      <c r="A70" s="61" t="s">
        <v>176</v>
      </c>
      <c r="B70" s="62"/>
      <c r="C70" s="62"/>
      <c r="D70" s="62"/>
      <c r="E70" s="62"/>
      <c r="F70" s="62"/>
      <c r="G70" s="62"/>
      <c r="H70" s="62"/>
      <c r="I70" s="62"/>
    </row>
    <row r="71" spans="1:9" hidden="1" x14ac:dyDescent="0.35">
      <c r="A71" s="5" t="s">
        <v>179</v>
      </c>
      <c r="B71" s="21"/>
      <c r="C71" s="21"/>
      <c r="D71" s="21"/>
      <c r="E71" s="21"/>
      <c r="F71" s="21"/>
      <c r="G71" s="21"/>
      <c r="H71" s="21"/>
      <c r="I71" s="21"/>
    </row>
    <row r="72" spans="1:9" hidden="1" x14ac:dyDescent="0.35">
      <c r="A72" s="5" t="s">
        <v>181</v>
      </c>
      <c r="B72" s="21"/>
      <c r="C72" s="21"/>
      <c r="D72" s="21"/>
      <c r="E72" s="21"/>
      <c r="F72" s="21"/>
      <c r="G72" s="21"/>
      <c r="H72" s="21"/>
      <c r="I72" s="21"/>
    </row>
    <row r="73" spans="1:9" ht="22" hidden="1" x14ac:dyDescent="0.35">
      <c r="A73" s="5" t="s">
        <v>183</v>
      </c>
      <c r="B73" s="21"/>
      <c r="C73" s="21"/>
      <c r="D73" s="21"/>
      <c r="E73" s="21"/>
      <c r="F73" s="21"/>
      <c r="G73" s="21"/>
      <c r="H73" s="21"/>
      <c r="I73" s="21"/>
    </row>
    <row r="74" spans="1:9" hidden="1" x14ac:dyDescent="0.35">
      <c r="A74" s="5" t="s">
        <v>185</v>
      </c>
      <c r="B74" s="21"/>
      <c r="C74" s="21"/>
      <c r="D74" s="21"/>
      <c r="E74" s="21"/>
      <c r="F74" s="21"/>
      <c r="G74" s="21"/>
      <c r="H74" s="21"/>
      <c r="I74" s="21"/>
    </row>
    <row r="75" spans="1:9" hidden="1" x14ac:dyDescent="0.35">
      <c r="A75" s="5" t="s">
        <v>187</v>
      </c>
      <c r="B75" s="21"/>
      <c r="C75" s="21"/>
      <c r="D75" s="21"/>
      <c r="E75" s="21"/>
      <c r="F75" s="21"/>
      <c r="G75" s="21"/>
      <c r="H75" s="21"/>
      <c r="I75" s="21"/>
    </row>
    <row r="76" spans="1:9" hidden="1" x14ac:dyDescent="0.35">
      <c r="A76" s="5" t="s">
        <v>189</v>
      </c>
      <c r="B76" s="21"/>
      <c r="C76" s="21"/>
      <c r="D76" s="21"/>
      <c r="E76" s="21"/>
      <c r="F76" s="21"/>
      <c r="G76" s="21"/>
      <c r="H76" s="21"/>
      <c r="I76" s="21"/>
    </row>
    <row r="77" spans="1:9" hidden="1" x14ac:dyDescent="0.35">
      <c r="A77" s="5" t="s">
        <v>191</v>
      </c>
      <c r="B77" s="21"/>
      <c r="C77" s="21"/>
      <c r="D77" s="21"/>
      <c r="E77" s="21"/>
      <c r="F77" s="21"/>
      <c r="G77" s="21"/>
      <c r="H77" s="21"/>
      <c r="I77" s="21"/>
    </row>
    <row r="78" spans="1:9" ht="10.5" hidden="1" x14ac:dyDescent="0.35">
      <c r="A78" s="5" t="s">
        <v>193</v>
      </c>
      <c r="B78" s="21"/>
      <c r="C78" s="21"/>
      <c r="D78" s="21"/>
      <c r="E78" s="21"/>
      <c r="F78" s="21"/>
      <c r="G78" s="21"/>
      <c r="H78" s="21"/>
      <c r="I78" s="21"/>
    </row>
  </sheetData>
  <autoFilter ref="A4:I78" xr:uid="{00000000-0009-0000-0000-000001000000}">
    <filterColumn colId="0">
      <filters>
        <filter val="GESTIÓN NORMATIVA"/>
      </filters>
    </filterColumn>
  </autoFilter>
  <mergeCells count="2">
    <mergeCell ref="F2:I2"/>
    <mergeCell ref="B2:E2"/>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48"/>
  <sheetViews>
    <sheetView showGridLines="0" tabSelected="1" zoomScale="47" zoomScaleNormal="47" workbookViewId="0">
      <selection activeCell="Q5" sqref="Q5"/>
    </sheetView>
  </sheetViews>
  <sheetFormatPr baseColWidth="10" defaultColWidth="11.453125" defaultRowHeight="14.5" x14ac:dyDescent="0.35"/>
  <cols>
    <col min="1" max="1" width="12.81640625" customWidth="1"/>
    <col min="2" max="2" width="8.26953125" customWidth="1"/>
    <col min="3" max="3" width="27.1796875" customWidth="1"/>
    <col min="4" max="4" width="23.26953125" customWidth="1"/>
    <col min="5" max="5" width="28.453125" customWidth="1"/>
    <col min="6" max="6" width="49.26953125" customWidth="1"/>
    <col min="7" max="7" width="20.7265625" customWidth="1"/>
    <col min="8" max="8" width="15.81640625" customWidth="1"/>
    <col min="9" max="9" width="19.54296875" customWidth="1"/>
    <col min="10" max="10" width="15.81640625" customWidth="1"/>
    <col min="11" max="11" width="10.26953125" customWidth="1"/>
    <col min="12" max="12" width="11.54296875" customWidth="1"/>
    <col min="13" max="13" width="7.453125" customWidth="1"/>
    <col min="14" max="14" width="16.54296875" customWidth="1"/>
    <col min="15" max="15" width="6.7265625" customWidth="1"/>
    <col min="16" max="16" width="12.1796875" customWidth="1"/>
    <col min="17" max="17" width="15.54296875" customWidth="1"/>
    <col min="18" max="18" width="13.453125" customWidth="1"/>
    <col min="19" max="19" width="7" customWidth="1"/>
    <col min="20" max="20" width="12.7265625" customWidth="1"/>
    <col min="21" max="21" width="8.26953125" customWidth="1"/>
    <col min="22" max="22" width="12.7265625" customWidth="1"/>
    <col min="23" max="23" width="8.453125" customWidth="1"/>
    <col min="24" max="24" width="17.54296875" customWidth="1"/>
    <col min="25" max="25" width="42.26953125" customWidth="1"/>
    <col min="26" max="26" width="21.81640625" customWidth="1"/>
    <col min="27" max="27" width="37.26953125" customWidth="1"/>
    <col min="28" max="28" width="9.81640625" customWidth="1"/>
    <col min="29" max="29" width="8.81640625" customWidth="1"/>
    <col min="30" max="30" width="13.7265625" customWidth="1"/>
    <col min="31" max="31" width="11.81640625" customWidth="1"/>
    <col min="32" max="32" width="12.54296875" customWidth="1"/>
    <col min="33" max="33" width="12.1796875" customWidth="1"/>
    <col min="34" max="34" width="9.1796875" customWidth="1"/>
    <col min="35" max="35" width="10.81640625" customWidth="1"/>
    <col min="36" max="36" width="8.7265625" customWidth="1"/>
    <col min="37" max="37" width="8.1796875" customWidth="1"/>
    <col min="38" max="38" width="9.453125" customWidth="1"/>
    <col min="39" max="39" width="8.453125" customWidth="1"/>
    <col min="40" max="40" width="7.81640625" customWidth="1"/>
    <col min="41" max="41" width="13.26953125" customWidth="1"/>
    <col min="42" max="42" width="7.7265625" customWidth="1"/>
    <col min="43" max="43" width="13.26953125" customWidth="1"/>
    <col min="44" max="44" width="12.7265625" customWidth="1"/>
    <col min="45" max="45" width="12" customWidth="1"/>
    <col min="46" max="47" width="17.26953125" customWidth="1"/>
    <col min="48" max="48" width="14.26953125" customWidth="1"/>
    <col min="49" max="49" width="12.26953125" customWidth="1"/>
    <col min="50" max="52" width="17.26953125" customWidth="1"/>
    <col min="53" max="54" width="22" customWidth="1"/>
    <col min="55" max="55" width="12.1796875" customWidth="1"/>
    <col min="61" max="61" width="54.1796875" customWidth="1"/>
    <col min="16338" max="16384" width="25.453125" customWidth="1"/>
  </cols>
  <sheetData>
    <row r="1" spans="1:61" s="7" customFormat="1" ht="16.5" customHeight="1" x14ac:dyDescent="0.25">
      <c r="A1" s="102"/>
      <c r="B1" s="102"/>
      <c r="C1" s="102"/>
      <c r="D1" s="126" t="s">
        <v>215</v>
      </c>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7" t="s">
        <v>216</v>
      </c>
      <c r="BC1" s="127"/>
      <c r="BI1" s="31" t="s">
        <v>217</v>
      </c>
    </row>
    <row r="2" spans="1:61" s="7" customFormat="1" ht="16.5" customHeight="1" x14ac:dyDescent="0.25">
      <c r="A2" s="102"/>
      <c r="B2" s="102"/>
      <c r="C2" s="102"/>
      <c r="D2" s="128" t="s">
        <v>218</v>
      </c>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30"/>
      <c r="BB2" s="127" t="s">
        <v>219</v>
      </c>
      <c r="BC2" s="127"/>
      <c r="BI2" s="31" t="s">
        <v>220</v>
      </c>
    </row>
    <row r="3" spans="1:61" s="7" customFormat="1" ht="16.5" customHeight="1" x14ac:dyDescent="0.25">
      <c r="A3" s="102"/>
      <c r="B3" s="102"/>
      <c r="C3" s="102"/>
      <c r="D3" s="128" t="s">
        <v>221</v>
      </c>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30"/>
      <c r="BB3" s="127" t="s">
        <v>222</v>
      </c>
      <c r="BC3" s="127"/>
      <c r="BI3" s="31" t="s">
        <v>223</v>
      </c>
    </row>
    <row r="4" spans="1:61" s="7" customFormat="1" ht="18" customHeight="1" x14ac:dyDescent="0.25">
      <c r="A4" s="102"/>
      <c r="B4" s="102"/>
      <c r="C4" s="102"/>
      <c r="D4" s="131" t="s">
        <v>224</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3"/>
      <c r="BB4" s="127" t="s">
        <v>225</v>
      </c>
      <c r="BC4" s="127"/>
      <c r="BI4" s="31" t="s">
        <v>226</v>
      </c>
    </row>
    <row r="5" spans="1:61" s="8" customFormat="1" ht="41.25" customHeight="1" x14ac:dyDescent="0.35">
      <c r="A5" s="103" t="s">
        <v>227</v>
      </c>
      <c r="B5" s="104"/>
      <c r="C5" s="104"/>
      <c r="D5" s="137" t="s">
        <v>215</v>
      </c>
      <c r="E5" s="138"/>
      <c r="F5" s="46" t="s">
        <v>228</v>
      </c>
      <c r="G5" s="60" t="s">
        <v>317</v>
      </c>
      <c r="H5" s="46" t="s">
        <v>229</v>
      </c>
      <c r="I5" s="60" t="s">
        <v>331</v>
      </c>
      <c r="J5" s="46" t="s">
        <v>0</v>
      </c>
      <c r="K5" s="47" t="s">
        <v>318</v>
      </c>
      <c r="L5" s="147" t="s">
        <v>230</v>
      </c>
      <c r="M5" s="98"/>
      <c r="N5" s="35">
        <v>45673</v>
      </c>
      <c r="O5" s="44"/>
      <c r="P5" s="49"/>
      <c r="Q5" s="49"/>
      <c r="R5" s="49"/>
      <c r="S5" s="50"/>
      <c r="T5" s="50"/>
      <c r="U5" s="50"/>
      <c r="AS5" s="51"/>
      <c r="BB5" s="124"/>
      <c r="BC5" s="125"/>
      <c r="BI5" s="31" t="s">
        <v>231</v>
      </c>
    </row>
    <row r="6" spans="1:61" s="8" customFormat="1" ht="62.25" customHeight="1" x14ac:dyDescent="0.35">
      <c r="A6" s="105" t="s">
        <v>232</v>
      </c>
      <c r="B6" s="106"/>
      <c r="C6" s="107"/>
      <c r="D6" s="204" t="s">
        <v>369</v>
      </c>
      <c r="E6" s="204"/>
      <c r="F6" s="204"/>
      <c r="G6" s="204"/>
      <c r="H6" s="204"/>
      <c r="I6" s="204"/>
      <c r="J6" s="204"/>
      <c r="K6" s="204"/>
      <c r="L6" s="100" t="s">
        <v>233</v>
      </c>
      <c r="M6" s="101"/>
      <c r="N6" s="45">
        <v>2025</v>
      </c>
      <c r="O6" s="44"/>
      <c r="P6" s="49"/>
      <c r="Q6" s="52"/>
      <c r="R6" s="52"/>
      <c r="S6" s="52"/>
      <c r="T6" s="52"/>
      <c r="W6" s="37" t="s">
        <v>234</v>
      </c>
      <c r="X6" s="134"/>
      <c r="Y6" s="134"/>
      <c r="Z6" s="134"/>
      <c r="AA6" s="134"/>
      <c r="AB6" s="134"/>
      <c r="AC6" s="134"/>
      <c r="AD6" s="134"/>
      <c r="AE6" s="134"/>
      <c r="AF6" s="134"/>
      <c r="AG6" s="134"/>
      <c r="AH6" s="134"/>
      <c r="AI6" s="134"/>
      <c r="AJ6" s="38"/>
      <c r="AK6" s="38"/>
      <c r="AL6" s="38"/>
      <c r="AM6" s="38"/>
      <c r="AN6" s="39"/>
      <c r="AO6" s="40"/>
      <c r="AP6" s="40"/>
      <c r="AQ6" s="40"/>
      <c r="AS6" s="51"/>
      <c r="AT6" s="36"/>
      <c r="AU6" s="36"/>
      <c r="AV6" s="36"/>
      <c r="AW6" s="36"/>
      <c r="AX6" s="36"/>
      <c r="AY6" s="36"/>
      <c r="AZ6" s="36"/>
      <c r="BA6" s="36"/>
      <c r="BB6" s="135"/>
      <c r="BC6" s="136"/>
      <c r="BI6" s="31" t="s">
        <v>235</v>
      </c>
    </row>
    <row r="7" spans="1:61" s="8" customFormat="1" ht="29.25" customHeight="1" x14ac:dyDescent="0.35">
      <c r="A7" s="181" t="s">
        <v>236</v>
      </c>
      <c r="B7" s="182"/>
      <c r="C7" s="182"/>
      <c r="D7" s="182"/>
      <c r="E7" s="182"/>
      <c r="F7" s="182"/>
      <c r="G7" s="182"/>
      <c r="H7" s="182"/>
      <c r="I7" s="182"/>
      <c r="J7" s="182"/>
      <c r="K7" s="182"/>
      <c r="L7" s="182"/>
      <c r="M7" s="182"/>
      <c r="N7" s="182"/>
      <c r="O7" s="182"/>
      <c r="P7" s="182"/>
      <c r="Q7" s="182"/>
      <c r="R7" s="182"/>
      <c r="S7" s="182"/>
      <c r="T7" s="182"/>
      <c r="U7" s="182"/>
      <c r="V7" s="182"/>
      <c r="W7" s="139" t="s">
        <v>237</v>
      </c>
      <c r="X7" s="139"/>
      <c r="Y7" s="139"/>
      <c r="Z7" s="139"/>
      <c r="AA7" s="139"/>
      <c r="AB7" s="139"/>
      <c r="AC7" s="139"/>
      <c r="AD7" s="139"/>
      <c r="AE7" s="139"/>
      <c r="AF7" s="139"/>
      <c r="AG7" s="139"/>
      <c r="AH7" s="139"/>
      <c r="AI7" s="139"/>
      <c r="AJ7" s="139"/>
      <c r="AK7" s="139"/>
      <c r="AL7" s="139"/>
      <c r="AM7" s="139"/>
      <c r="AN7" s="139"/>
      <c r="AO7" s="139"/>
      <c r="AP7" s="139"/>
      <c r="AQ7" s="139"/>
      <c r="AR7" s="139"/>
      <c r="AS7" s="140"/>
      <c r="AT7" s="141" t="s">
        <v>238</v>
      </c>
      <c r="AU7" s="141"/>
      <c r="AV7" s="141"/>
      <c r="AW7" s="141"/>
      <c r="AX7" s="141"/>
      <c r="AY7" s="141"/>
      <c r="AZ7" s="141"/>
      <c r="BA7" s="141"/>
      <c r="BB7" s="141"/>
      <c r="BC7" s="142"/>
    </row>
    <row r="8" spans="1:61" s="8" customFormat="1" ht="33" customHeight="1" x14ac:dyDescent="0.35">
      <c r="A8" s="95" t="s">
        <v>239</v>
      </c>
      <c r="B8" s="95"/>
      <c r="C8" s="95"/>
      <c r="D8" s="95"/>
      <c r="E8" s="95"/>
      <c r="F8" s="95"/>
      <c r="G8" s="95"/>
      <c r="H8" s="95"/>
      <c r="I8" s="95"/>
      <c r="J8" s="96"/>
      <c r="K8" s="141" t="s">
        <v>240</v>
      </c>
      <c r="L8" s="141"/>
      <c r="M8" s="141"/>
      <c r="N8" s="141"/>
      <c r="O8" s="141"/>
      <c r="P8" s="141"/>
      <c r="Q8" s="141"/>
      <c r="R8" s="141"/>
      <c r="S8" s="141"/>
      <c r="T8" s="141"/>
      <c r="U8" s="141"/>
      <c r="V8" s="141"/>
      <c r="W8" s="165" t="s">
        <v>241</v>
      </c>
      <c r="X8" s="165"/>
      <c r="Y8" s="165"/>
      <c r="Z8" s="165"/>
      <c r="AA8" s="165"/>
      <c r="AB8" s="167" t="s">
        <v>242</v>
      </c>
      <c r="AC8" s="167"/>
      <c r="AD8" s="167"/>
      <c r="AE8" s="167"/>
      <c r="AF8" s="167"/>
      <c r="AG8" s="167"/>
      <c r="AH8" s="167"/>
      <c r="AI8" s="167"/>
      <c r="AJ8" s="168"/>
      <c r="AK8" s="168"/>
      <c r="AL8" s="168"/>
      <c r="AM8" s="168"/>
      <c r="AN8" s="168"/>
      <c r="AO8" s="168"/>
      <c r="AP8" s="168"/>
      <c r="AQ8" s="168"/>
      <c r="AR8" s="168"/>
      <c r="AS8" s="168"/>
      <c r="AT8" s="143"/>
      <c r="AU8" s="143"/>
      <c r="AV8" s="143"/>
      <c r="AW8" s="143"/>
      <c r="AX8" s="143"/>
      <c r="AY8" s="143"/>
      <c r="AZ8" s="143"/>
      <c r="BA8" s="143"/>
      <c r="BB8" s="143"/>
      <c r="BC8" s="144"/>
    </row>
    <row r="9" spans="1:61" s="9" customFormat="1" ht="33" customHeight="1" x14ac:dyDescent="0.35">
      <c r="A9" s="97"/>
      <c r="B9" s="97"/>
      <c r="C9" s="97"/>
      <c r="D9" s="97"/>
      <c r="E9" s="97"/>
      <c r="F9" s="97"/>
      <c r="G9" s="97"/>
      <c r="H9" s="97"/>
      <c r="I9" s="97"/>
      <c r="J9" s="98"/>
      <c r="K9" s="87" t="s">
        <v>243</v>
      </c>
      <c r="L9" s="87" t="s">
        <v>244</v>
      </c>
      <c r="M9" s="87" t="s">
        <v>245</v>
      </c>
      <c r="N9" s="87" t="s">
        <v>246</v>
      </c>
      <c r="O9" s="87" t="s">
        <v>247</v>
      </c>
      <c r="P9" s="87" t="s">
        <v>248</v>
      </c>
      <c r="Q9" s="87" t="s">
        <v>249</v>
      </c>
      <c r="R9" s="87" t="s">
        <v>250</v>
      </c>
      <c r="S9" s="87" t="s">
        <v>251</v>
      </c>
      <c r="T9" s="87" t="s">
        <v>252</v>
      </c>
      <c r="U9" s="87" t="s">
        <v>253</v>
      </c>
      <c r="V9" s="87" t="s">
        <v>254</v>
      </c>
      <c r="W9" s="165"/>
      <c r="X9" s="165"/>
      <c r="Y9" s="165"/>
      <c r="Z9" s="165"/>
      <c r="AA9" s="166"/>
      <c r="AB9" s="145" t="s">
        <v>255</v>
      </c>
      <c r="AC9" s="145"/>
      <c r="AD9" s="145"/>
      <c r="AE9" s="145"/>
      <c r="AF9" s="145"/>
      <c r="AG9" s="145"/>
      <c r="AH9" s="145"/>
      <c r="AI9" s="145"/>
      <c r="AJ9" s="169" t="s">
        <v>256</v>
      </c>
      <c r="AK9" s="30"/>
      <c r="AL9" s="170" t="s">
        <v>257</v>
      </c>
      <c r="AM9" s="170" t="s">
        <v>258</v>
      </c>
      <c r="AN9" s="108" t="s">
        <v>259</v>
      </c>
      <c r="AO9" s="108" t="s">
        <v>260</v>
      </c>
      <c r="AP9" s="170" t="s">
        <v>261</v>
      </c>
      <c r="AQ9" s="108" t="s">
        <v>262</v>
      </c>
      <c r="AR9" s="108" t="s">
        <v>263</v>
      </c>
      <c r="AS9" s="108" t="s">
        <v>264</v>
      </c>
      <c r="AT9" s="143"/>
      <c r="AU9" s="143"/>
      <c r="AV9" s="143"/>
      <c r="AW9" s="143"/>
      <c r="AX9" s="143"/>
      <c r="AY9" s="143"/>
      <c r="AZ9" s="143"/>
      <c r="BA9" s="143"/>
      <c r="BB9" s="143"/>
      <c r="BC9" s="144"/>
    </row>
    <row r="10" spans="1:61" s="9" customFormat="1" ht="49.5" customHeight="1" x14ac:dyDescent="0.35">
      <c r="A10" s="85" t="s">
        <v>265</v>
      </c>
      <c r="B10" s="85" t="s">
        <v>266</v>
      </c>
      <c r="C10" s="86" t="s">
        <v>267</v>
      </c>
      <c r="D10" s="86" t="s">
        <v>268</v>
      </c>
      <c r="E10" s="86" t="s">
        <v>269</v>
      </c>
      <c r="F10" s="86" t="s">
        <v>270</v>
      </c>
      <c r="G10" s="86" t="s">
        <v>271</v>
      </c>
      <c r="H10" s="86"/>
      <c r="I10" s="86"/>
      <c r="J10" s="86"/>
      <c r="K10" s="87"/>
      <c r="L10" s="87"/>
      <c r="M10" s="87"/>
      <c r="N10" s="87"/>
      <c r="O10" s="87"/>
      <c r="P10" s="87"/>
      <c r="Q10" s="87"/>
      <c r="R10" s="87"/>
      <c r="S10" s="87"/>
      <c r="T10" s="87"/>
      <c r="U10" s="87"/>
      <c r="V10" s="87"/>
      <c r="W10" s="165"/>
      <c r="X10" s="165"/>
      <c r="Y10" s="165"/>
      <c r="Z10" s="165"/>
      <c r="AA10" s="165"/>
      <c r="AB10" s="146" t="s">
        <v>272</v>
      </c>
      <c r="AC10" s="146"/>
      <c r="AD10" s="146"/>
      <c r="AE10" s="146"/>
      <c r="AF10" s="146"/>
      <c r="AG10" s="146" t="s">
        <v>273</v>
      </c>
      <c r="AH10" s="146"/>
      <c r="AI10" s="146"/>
      <c r="AJ10" s="170"/>
      <c r="AK10" s="30"/>
      <c r="AL10" s="170"/>
      <c r="AM10" s="170"/>
      <c r="AN10" s="108"/>
      <c r="AO10" s="108"/>
      <c r="AP10" s="170"/>
      <c r="AQ10" s="108"/>
      <c r="AR10" s="108"/>
      <c r="AS10" s="108"/>
      <c r="AT10" s="162" t="s">
        <v>274</v>
      </c>
      <c r="AU10" s="162" t="s">
        <v>275</v>
      </c>
      <c r="AV10" s="162" t="s">
        <v>276</v>
      </c>
      <c r="AW10" s="162" t="s">
        <v>277</v>
      </c>
      <c r="AX10" s="164" t="s">
        <v>278</v>
      </c>
      <c r="AY10" s="164"/>
      <c r="AZ10" s="164"/>
      <c r="BA10" s="86" t="s">
        <v>279</v>
      </c>
      <c r="BB10" s="86" t="s">
        <v>280</v>
      </c>
      <c r="BC10" s="161" t="s">
        <v>281</v>
      </c>
    </row>
    <row r="11" spans="1:61" s="9" customFormat="1" ht="64.5" customHeight="1" thickBot="1" x14ac:dyDescent="0.4">
      <c r="A11" s="85"/>
      <c r="B11" s="85"/>
      <c r="C11" s="86"/>
      <c r="D11" s="86"/>
      <c r="E11" s="86"/>
      <c r="F11" s="86"/>
      <c r="G11" s="10" t="s">
        <v>282</v>
      </c>
      <c r="H11" s="10" t="s">
        <v>283</v>
      </c>
      <c r="I11" s="10" t="s">
        <v>284</v>
      </c>
      <c r="J11" s="10" t="s">
        <v>285</v>
      </c>
      <c r="K11" s="87"/>
      <c r="L11" s="87"/>
      <c r="M11" s="87"/>
      <c r="N11" s="87"/>
      <c r="O11" s="87"/>
      <c r="P11" s="87"/>
      <c r="Q11" s="87"/>
      <c r="R11" s="87"/>
      <c r="S11" s="87"/>
      <c r="T11" s="87"/>
      <c r="U11" s="87"/>
      <c r="V11" s="87"/>
      <c r="W11" s="11" t="s">
        <v>286</v>
      </c>
      <c r="X11" s="11" t="s">
        <v>287</v>
      </c>
      <c r="Y11" s="11" t="s">
        <v>288</v>
      </c>
      <c r="Z11" s="11" t="s">
        <v>289</v>
      </c>
      <c r="AA11" s="12" t="s">
        <v>290</v>
      </c>
      <c r="AB11" s="12" t="s">
        <v>291</v>
      </c>
      <c r="AC11" s="11" t="s">
        <v>292</v>
      </c>
      <c r="AD11" s="11" t="s">
        <v>293</v>
      </c>
      <c r="AE11" s="12" t="s">
        <v>294</v>
      </c>
      <c r="AF11" s="11" t="s">
        <v>295</v>
      </c>
      <c r="AG11" s="11" t="s">
        <v>296</v>
      </c>
      <c r="AH11" s="11" t="s">
        <v>297</v>
      </c>
      <c r="AI11" s="11" t="s">
        <v>298</v>
      </c>
      <c r="AJ11" s="30" t="s">
        <v>299</v>
      </c>
      <c r="AK11" s="30"/>
      <c r="AL11" s="30" t="s">
        <v>300</v>
      </c>
      <c r="AM11" s="30" t="s">
        <v>301</v>
      </c>
      <c r="AN11" s="108"/>
      <c r="AO11" s="108"/>
      <c r="AP11" s="170"/>
      <c r="AQ11" s="108"/>
      <c r="AR11" s="108"/>
      <c r="AS11" s="108"/>
      <c r="AT11" s="163"/>
      <c r="AU11" s="163"/>
      <c r="AV11" s="163"/>
      <c r="AW11" s="163"/>
      <c r="AX11" s="12" t="s">
        <v>302</v>
      </c>
      <c r="AY11" s="12" t="s">
        <v>303</v>
      </c>
      <c r="AZ11" s="12" t="s">
        <v>304</v>
      </c>
      <c r="BA11" s="86"/>
      <c r="BB11" s="86"/>
      <c r="BC11" s="161"/>
      <c r="BF11" s="26"/>
    </row>
    <row r="12" spans="1:61" s="15" customFormat="1" ht="84.75" customHeight="1" x14ac:dyDescent="0.35">
      <c r="A12" s="84" t="s">
        <v>337</v>
      </c>
      <c r="B12" s="88" t="s">
        <v>305</v>
      </c>
      <c r="C12" s="89" t="s">
        <v>319</v>
      </c>
      <c r="D12" s="89" t="s">
        <v>332</v>
      </c>
      <c r="E12" s="89" t="s">
        <v>333</v>
      </c>
      <c r="F12" s="93" t="str">
        <f>+CONCATENATE(C12," ",D12," ",E12)</f>
        <v>Posibilidad de perdida economica y reputacional por emitir conceptos jurídicos extemporaneos debido al desconocimiento de los terminos establecidos en los lineamientos o la ley.</v>
      </c>
      <c r="G12" s="89" t="s">
        <v>322</v>
      </c>
      <c r="H12" s="94" t="s">
        <v>323</v>
      </c>
      <c r="I12" s="94" t="s">
        <v>323</v>
      </c>
      <c r="J12" s="157" t="str">
        <f>+H12&amp;I12</f>
        <v>ProcesosProcesos</v>
      </c>
      <c r="K12" s="158">
        <v>50</v>
      </c>
      <c r="L12" s="116" t="str">
        <f>IF(K12&lt;=0,"",IF(K12&lt;=2,"Muy Baja",IF(K12&lt;=24,"Baja",IF(K12&lt;=500,"Media",IF(K12&lt;=5000,"Alta","Muy Alta")))))</f>
        <v>Media</v>
      </c>
      <c r="M12" s="119">
        <f>IF(L12="","",IF(L12="Muy Baja",0.2,IF(L12="Baja",0.4,IF(L12="Media",0.6,IF(L12="Alta",0.8,IF(L12="Muy Alta",1,))))))</f>
        <v>0.6</v>
      </c>
      <c r="N12" s="113" t="s">
        <v>339</v>
      </c>
      <c r="O12" s="119">
        <f>IF(N12="","",IF(N12="menor a 10 SMLMV",0.2,IF(N12="ENTRE 10 Y 50 SMLMV",0.4,IF(N12="entre 50 y 100 SMLMV",0.6,IF(N12="entre 100 y 500 SMLMV",0.8,IF(N12="Mayor a 500 SMLMV",1,))))))</f>
        <v>0.4</v>
      </c>
      <c r="P12" s="116" t="str">
        <f>IF(O12&lt;=0,"",IF(O12&lt;=20%,"Leve",IF(O12&lt;=40%,"Menor",IF(O12&lt;=60%,"Moderado",IF(O12&lt;=80%,"Mayor","Catastrofico")))))</f>
        <v>Menor</v>
      </c>
      <c r="Q12" s="113" t="s">
        <v>231</v>
      </c>
      <c r="R12" s="116" t="str">
        <f>IF(S12&lt;=0,"",IF(S12&lt;=20%,"Leve",IF(S12&lt;=40%,"Menor",IF(S12&lt;=60%,"Moderado",IF(S12&lt;=80%,"Mayor","Catastrofico")))))</f>
        <v>Mayor</v>
      </c>
      <c r="S12" s="119">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0.8</v>
      </c>
      <c r="T12" s="116" t="str">
        <f>IF(U12&lt;=0,"",IF(U12&lt;=20%,"Leve",IF(U12&lt;=40%,"Menor",IF(U12&lt;=60%,"Moderado",IF(U12&lt;=80%,"Mayor","Catastrofico")))))</f>
        <v>Mayor</v>
      </c>
      <c r="U12" s="171">
        <f>+S12</f>
        <v>0.8</v>
      </c>
      <c r="V12" s="151"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Alto</v>
      </c>
      <c r="W12" s="13">
        <v>1</v>
      </c>
      <c r="X12" s="63" t="s">
        <v>340</v>
      </c>
      <c r="Y12" s="63" t="s">
        <v>341</v>
      </c>
      <c r="Z12" s="63" t="s">
        <v>342</v>
      </c>
      <c r="AA12" s="65" t="str">
        <f>+CONCATENATE(X12," ",Y12," ",Z12)</f>
        <v>Profesional / Asesor externo  Responsable  Registra la solicitud de concepto jurídico en la base de datos para el respectivo seguimiento Cada vez que le sea asignado</v>
      </c>
      <c r="AB12" s="32" t="s">
        <v>325</v>
      </c>
      <c r="AC12" s="33">
        <f t="shared" ref="AC12:AC15" si="0">IF(AB12="","",IF(AB12="Preventivo",0.25,IF(AB12="Detectivo",0.15,IF(AB12="Correctivo",0.1,))))</f>
        <v>0.25</v>
      </c>
      <c r="AD12" s="14" t="str">
        <f>+IF(OR(AB12='[4]11 FORMULAS'!$O$4,AB12='[4]11 FORMULAS'!$O$5),'[4]11 FORMULAS'!$P$5,IF(AB12='[4]11 FORMULAS'!$O$6,'[4]11 FORMULAS'!$P$6,""))</f>
        <v>Probabilidad</v>
      </c>
      <c r="AE12" s="32" t="s">
        <v>326</v>
      </c>
      <c r="AF12" s="33">
        <f t="shared" ref="AF12:AF15" si="1">IF(AE12="","",IF(AE12="Manual",0.15,IF(AE12="Automatico",0.25,)))</f>
        <v>0.15</v>
      </c>
      <c r="AG12" s="34" t="s">
        <v>327</v>
      </c>
      <c r="AH12" s="34" t="s">
        <v>328</v>
      </c>
      <c r="AI12" s="34" t="s">
        <v>329</v>
      </c>
      <c r="AJ12" s="14">
        <f t="shared" ref="AJ12:AJ15" si="2">+AC12+AF12</f>
        <v>0.4</v>
      </c>
      <c r="AK12" s="14">
        <f>+M12*AJ12</f>
        <v>0.24</v>
      </c>
      <c r="AL12" s="14">
        <f>+M12-AK12</f>
        <v>0.36</v>
      </c>
      <c r="AM12" s="14">
        <f>IF(AD12='[4]11 FORMULAS'!$P$6,U12-(U12*AJ12),U12)</f>
        <v>0.8</v>
      </c>
      <c r="AN12" s="154">
        <f>+AL16</f>
        <v>7.7759999999999996E-2</v>
      </c>
      <c r="AO12" s="155" t="str">
        <f>IF(AN12&lt;=0,"",IF(AN12&lt;=20%,"Muy Baja",IF(AN12&lt;=40%,"Baja",IF(AN12&lt;=60%,"Media",IF(AN12&lt;=80%,"Alta","Muy Alta")))))</f>
        <v>Muy Baja</v>
      </c>
      <c r="AP12" s="154">
        <f>+AM16</f>
        <v>0.8</v>
      </c>
      <c r="AQ12" s="155" t="str">
        <f>IF(AP12&lt;=0,"",IF(AP12&lt;=20%,"Leve",IF(AP12&lt;=40%,"Menor",IF(AP12&lt;=60%,"Moderado",IF(AP12&lt;=80%,"Mayor","Catastrofico")))))</f>
        <v>Mayor</v>
      </c>
      <c r="AR12" s="156"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Alto</v>
      </c>
      <c r="AS12" s="113" t="s">
        <v>330</v>
      </c>
      <c r="AT12" s="109" t="s">
        <v>357</v>
      </c>
      <c r="AU12" s="109" t="s">
        <v>355</v>
      </c>
      <c r="AV12" s="201">
        <v>45703</v>
      </c>
      <c r="AW12" s="109" t="s">
        <v>356</v>
      </c>
      <c r="AX12" s="109"/>
      <c r="AY12" s="109"/>
      <c r="AZ12" s="109"/>
      <c r="BA12" s="109"/>
      <c r="BB12" s="109"/>
      <c r="BC12" s="148"/>
      <c r="BE12" s="27"/>
      <c r="BF12" s="122"/>
      <c r="BG12" s="123"/>
      <c r="BI12" s="9"/>
    </row>
    <row r="13" spans="1:61" s="15" customFormat="1" ht="68" customHeight="1" x14ac:dyDescent="0.35">
      <c r="A13" s="84"/>
      <c r="B13" s="88"/>
      <c r="C13" s="89"/>
      <c r="D13" s="89"/>
      <c r="E13" s="89"/>
      <c r="F13" s="93"/>
      <c r="G13" s="89"/>
      <c r="H13" s="94"/>
      <c r="I13" s="94"/>
      <c r="J13" s="157"/>
      <c r="K13" s="159"/>
      <c r="L13" s="117"/>
      <c r="M13" s="120"/>
      <c r="N13" s="114"/>
      <c r="O13" s="120"/>
      <c r="P13" s="117"/>
      <c r="Q13" s="114"/>
      <c r="R13" s="117"/>
      <c r="S13" s="120"/>
      <c r="T13" s="117"/>
      <c r="U13" s="172"/>
      <c r="V13" s="152"/>
      <c r="W13" s="13">
        <v>2</v>
      </c>
      <c r="X13" s="63" t="s">
        <v>343</v>
      </c>
      <c r="Y13" s="63" t="s">
        <v>344</v>
      </c>
      <c r="Z13" s="63" t="s">
        <v>345</v>
      </c>
      <c r="AA13" s="66" t="str">
        <f>+CONCATENATE(X13," ",Y13," ",Z13)</f>
        <v xml:space="preserve">Jefe de la OAJ Enviará correo electronico al profesional responsable solicitandole que suministre al despacho el proyeccto de respuesta a la solicitud de concepto proxima a vencer En el evento de no encontrar respuesta al mismo en la base de datos </v>
      </c>
      <c r="AB13" s="32" t="s">
        <v>325</v>
      </c>
      <c r="AC13" s="33">
        <f t="shared" si="0"/>
        <v>0.25</v>
      </c>
      <c r="AD13" s="14" t="str">
        <f>+IF(OR(AB13='[4]11 FORMULAS'!$O$4,AB13='[4]11 FORMULAS'!$O$5),'[4]11 FORMULAS'!$P$5,IF(AB13='[4]11 FORMULAS'!$O$6,'[4]11 FORMULAS'!$P$6,""))</f>
        <v>Probabilidad</v>
      </c>
      <c r="AE13" s="32" t="s">
        <v>326</v>
      </c>
      <c r="AF13" s="33">
        <f t="shared" si="1"/>
        <v>0.15</v>
      </c>
      <c r="AG13" s="34" t="s">
        <v>327</v>
      </c>
      <c r="AH13" s="34" t="s">
        <v>328</v>
      </c>
      <c r="AI13" s="34" t="s">
        <v>329</v>
      </c>
      <c r="AJ13" s="14">
        <f t="shared" si="2"/>
        <v>0.4</v>
      </c>
      <c r="AK13" s="14">
        <f>+AL12*AJ13</f>
        <v>0.14399999999999999</v>
      </c>
      <c r="AL13" s="14">
        <f>+AL12-AK13</f>
        <v>0.216</v>
      </c>
      <c r="AM13" s="14">
        <f>IF(AD13='[4]11 FORMULAS'!$P$6,AM12-(AM12*AJ13),AM12)</f>
        <v>0.8</v>
      </c>
      <c r="AN13" s="154"/>
      <c r="AO13" s="155"/>
      <c r="AP13" s="154"/>
      <c r="AQ13" s="155"/>
      <c r="AR13" s="156"/>
      <c r="AS13" s="114"/>
      <c r="AT13" s="110"/>
      <c r="AU13" s="110"/>
      <c r="AV13" s="110"/>
      <c r="AW13" s="110"/>
      <c r="AX13" s="110"/>
      <c r="AY13" s="110"/>
      <c r="AZ13" s="110"/>
      <c r="BA13" s="110"/>
      <c r="BB13" s="110"/>
      <c r="BC13" s="149"/>
      <c r="BE13" s="28"/>
      <c r="BF13"/>
      <c r="BI13" s="9"/>
    </row>
    <row r="14" spans="1:61" s="15" customFormat="1" ht="35.25" customHeight="1" x14ac:dyDescent="0.35">
      <c r="A14" s="84"/>
      <c r="B14" s="88"/>
      <c r="C14" s="89"/>
      <c r="D14" s="89"/>
      <c r="E14" s="89"/>
      <c r="F14" s="93"/>
      <c r="G14" s="89"/>
      <c r="H14" s="94"/>
      <c r="I14" s="94"/>
      <c r="J14" s="157"/>
      <c r="K14" s="159"/>
      <c r="L14" s="117"/>
      <c r="M14" s="120"/>
      <c r="N14" s="114"/>
      <c r="O14" s="120"/>
      <c r="P14" s="117"/>
      <c r="Q14" s="114"/>
      <c r="R14" s="117"/>
      <c r="S14" s="120"/>
      <c r="T14" s="117"/>
      <c r="U14" s="172"/>
      <c r="V14" s="152"/>
      <c r="W14" s="13">
        <v>3</v>
      </c>
      <c r="X14" s="63"/>
      <c r="Y14" s="63"/>
      <c r="Z14" s="63"/>
      <c r="AA14" s="66" t="str">
        <f>+CONCATENATE(X14," ",Y14," ",Z14)</f>
        <v xml:space="preserve">  </v>
      </c>
      <c r="AB14" s="32" t="s">
        <v>325</v>
      </c>
      <c r="AC14" s="33">
        <f t="shared" si="0"/>
        <v>0.25</v>
      </c>
      <c r="AD14" s="14" t="str">
        <f>+IF(OR(AB14='[4]11 FORMULAS'!$O$4,AB14='[4]11 FORMULAS'!$O$5),'[4]11 FORMULAS'!$P$5,IF(AB14='[4]11 FORMULAS'!$O$6,'[4]11 FORMULAS'!$P$6,""))</f>
        <v>Probabilidad</v>
      </c>
      <c r="AE14" s="32" t="s">
        <v>326</v>
      </c>
      <c r="AF14" s="33">
        <f t="shared" si="1"/>
        <v>0.15</v>
      </c>
      <c r="AG14" s="34" t="s">
        <v>327</v>
      </c>
      <c r="AH14" s="34" t="s">
        <v>328</v>
      </c>
      <c r="AI14" s="34" t="s">
        <v>329</v>
      </c>
      <c r="AJ14" s="14">
        <f t="shared" si="2"/>
        <v>0.4</v>
      </c>
      <c r="AK14" s="14">
        <f>+AL13*AJ14</f>
        <v>8.6400000000000005E-2</v>
      </c>
      <c r="AL14" s="14">
        <f>+AL13-AK14</f>
        <v>0.12959999999999999</v>
      </c>
      <c r="AM14" s="14">
        <f>IF(AD14='[4]11 FORMULAS'!$P$6,AM13-(AM13*AJ14),AM13)</f>
        <v>0.8</v>
      </c>
      <c r="AN14" s="154"/>
      <c r="AO14" s="155"/>
      <c r="AP14" s="154"/>
      <c r="AQ14" s="155"/>
      <c r="AR14" s="156"/>
      <c r="AS14" s="114"/>
      <c r="AT14" s="110"/>
      <c r="AU14" s="110"/>
      <c r="AV14" s="110"/>
      <c r="AW14" s="110"/>
      <c r="AX14" s="110"/>
      <c r="AY14" s="110"/>
      <c r="AZ14" s="110"/>
      <c r="BA14" s="110"/>
      <c r="BB14" s="110"/>
      <c r="BC14" s="149"/>
      <c r="BE14" s="28"/>
      <c r="BF14"/>
    </row>
    <row r="15" spans="1:61" s="15" customFormat="1" ht="35.25" customHeight="1" x14ac:dyDescent="0.35">
      <c r="A15" s="84"/>
      <c r="B15" s="88"/>
      <c r="C15" s="89"/>
      <c r="D15" s="89"/>
      <c r="E15" s="89"/>
      <c r="F15" s="93"/>
      <c r="G15" s="89"/>
      <c r="H15" s="94"/>
      <c r="I15" s="94"/>
      <c r="J15" s="157"/>
      <c r="K15" s="159"/>
      <c r="L15" s="117"/>
      <c r="M15" s="120"/>
      <c r="N15" s="114"/>
      <c r="O15" s="120"/>
      <c r="P15" s="117"/>
      <c r="Q15" s="114"/>
      <c r="R15" s="117"/>
      <c r="S15" s="120"/>
      <c r="T15" s="117"/>
      <c r="U15" s="172"/>
      <c r="V15" s="152"/>
      <c r="W15" s="13">
        <v>4</v>
      </c>
      <c r="X15" s="63"/>
      <c r="Y15" s="63"/>
      <c r="Z15" s="63"/>
      <c r="AA15" s="66" t="str">
        <f>+CONCATENATE(X15," ",Y15," ",Z15)</f>
        <v xml:space="preserve">  </v>
      </c>
      <c r="AB15" s="32" t="s">
        <v>325</v>
      </c>
      <c r="AC15" s="33">
        <f t="shared" si="0"/>
        <v>0.25</v>
      </c>
      <c r="AD15" s="14" t="str">
        <f>+IF(OR(AB15='[4]11 FORMULAS'!$O$4,AB15='[4]11 FORMULAS'!$O$5),'[4]11 FORMULAS'!$P$5,IF(AB15='[4]11 FORMULAS'!$O$6,'[4]11 FORMULAS'!$P$6,""))</f>
        <v>Probabilidad</v>
      </c>
      <c r="AE15" s="32" t="s">
        <v>326</v>
      </c>
      <c r="AF15" s="33">
        <f t="shared" si="1"/>
        <v>0.15</v>
      </c>
      <c r="AG15" s="34" t="s">
        <v>327</v>
      </c>
      <c r="AH15" s="34" t="s">
        <v>328</v>
      </c>
      <c r="AI15" s="34" t="s">
        <v>329</v>
      </c>
      <c r="AJ15" s="14">
        <f t="shared" si="2"/>
        <v>0.4</v>
      </c>
      <c r="AK15" s="14">
        <f>+AL14*AJ15</f>
        <v>5.1839999999999997E-2</v>
      </c>
      <c r="AL15" s="14">
        <f>+AL14-AK15</f>
        <v>7.7759999999999996E-2</v>
      </c>
      <c r="AM15" s="14">
        <f>IF(AD15='[4]11 FORMULAS'!$P$6,AM14-(AM14*AJ15),AM14)</f>
        <v>0.8</v>
      </c>
      <c r="AN15" s="154"/>
      <c r="AO15" s="155"/>
      <c r="AP15" s="154"/>
      <c r="AQ15" s="155"/>
      <c r="AR15" s="156"/>
      <c r="AS15" s="114"/>
      <c r="AT15" s="110"/>
      <c r="AU15" s="110"/>
      <c r="AV15" s="110"/>
      <c r="AW15" s="110"/>
      <c r="AX15" s="110"/>
      <c r="AY15" s="110"/>
      <c r="AZ15" s="110"/>
      <c r="BA15" s="110"/>
      <c r="BB15" s="110"/>
      <c r="BC15" s="149"/>
      <c r="BE15" s="28"/>
      <c r="BF15"/>
    </row>
    <row r="16" spans="1:61" s="15" customFormat="1" ht="35.25" customHeight="1" thickBot="1" x14ac:dyDescent="0.4">
      <c r="A16" s="84"/>
      <c r="B16" s="88"/>
      <c r="C16" s="89"/>
      <c r="D16" s="89"/>
      <c r="E16" s="89"/>
      <c r="F16" s="93"/>
      <c r="G16" s="89"/>
      <c r="H16" s="94"/>
      <c r="I16" s="94"/>
      <c r="J16" s="157"/>
      <c r="K16" s="160"/>
      <c r="L16" s="118"/>
      <c r="M16" s="121"/>
      <c r="N16" s="115"/>
      <c r="O16" s="121"/>
      <c r="P16" s="118"/>
      <c r="Q16" s="115"/>
      <c r="R16" s="118"/>
      <c r="S16" s="121"/>
      <c r="T16" s="118"/>
      <c r="U16" s="173"/>
      <c r="V16" s="153"/>
      <c r="W16" s="13"/>
      <c r="X16" s="13"/>
      <c r="Y16" s="13"/>
      <c r="Z16" s="13"/>
      <c r="AA16" s="13" t="str">
        <f t="shared" ref="AA16:AA21" si="3">+CONCATENATE(X16," ",Y16," ",Z16)</f>
        <v xml:space="preserve">  </v>
      </c>
      <c r="AB16" s="32" t="s">
        <v>217</v>
      </c>
      <c r="AC16" s="33">
        <f t="shared" ref="AC16:AC20" si="4">IF(AB16="","",IF(AB16="Preventivo",0.25,IF(AB16="Detectivo",0.15,IF(AB16="Correctivo",0.1,))))</f>
        <v>0</v>
      </c>
      <c r="AD16" s="14" t="str">
        <f>+IF(OR(AB16='[1]11 FORMULAS'!$O$4,AB16='[1]11 FORMULAS'!$O$5),'[1]11 FORMULAS'!$P$5,IF(AB16='[1]11 FORMULAS'!$O$6,'[1]11 FORMULAS'!$P$6,""))</f>
        <v/>
      </c>
      <c r="AE16" s="32" t="s">
        <v>217</v>
      </c>
      <c r="AF16" s="33">
        <f t="shared" ref="AF16:AF20" si="5">IF(AE16="","",IF(AE16="Manual",0.15,IF(AE16="Automatico",0.25,)))</f>
        <v>0</v>
      </c>
      <c r="AG16" s="34" t="s">
        <v>217</v>
      </c>
      <c r="AH16" s="34" t="s">
        <v>217</v>
      </c>
      <c r="AI16" s="34" t="s">
        <v>217</v>
      </c>
      <c r="AJ16" s="14">
        <f t="shared" ref="AJ16:AJ36" si="6">+AC16+AF16</f>
        <v>0</v>
      </c>
      <c r="AK16" s="14">
        <f t="shared" ref="AK16" si="7">+AL15*AJ16</f>
        <v>0</v>
      </c>
      <c r="AL16" s="14">
        <f t="shared" ref="AL16" si="8">+AL15-AK16</f>
        <v>7.7759999999999996E-2</v>
      </c>
      <c r="AM16" s="14">
        <f>IF(AD16='[1]11 FORMULAS'!$P$6,AM15-(AM15*AJ16),AM15)</f>
        <v>0.8</v>
      </c>
      <c r="AN16" s="154"/>
      <c r="AO16" s="155"/>
      <c r="AP16" s="154"/>
      <c r="AQ16" s="155"/>
      <c r="AR16" s="156"/>
      <c r="AS16" s="115"/>
      <c r="AT16" s="111"/>
      <c r="AU16" s="111"/>
      <c r="AV16" s="111"/>
      <c r="AW16" s="111"/>
      <c r="AX16" s="111"/>
      <c r="AY16" s="111"/>
      <c r="AZ16" s="111"/>
      <c r="BA16" s="111"/>
      <c r="BB16" s="111"/>
      <c r="BC16" s="150"/>
      <c r="BE16" s="29"/>
    </row>
    <row r="17" spans="1:61" s="15" customFormat="1" ht="49.5" customHeight="1" x14ac:dyDescent="0.35">
      <c r="A17" s="84" t="s">
        <v>338</v>
      </c>
      <c r="B17" s="88" t="s">
        <v>306</v>
      </c>
      <c r="C17" s="89" t="s">
        <v>319</v>
      </c>
      <c r="D17" s="89" t="s">
        <v>334</v>
      </c>
      <c r="E17" s="89" t="s">
        <v>335</v>
      </c>
      <c r="F17" s="93" t="str">
        <f>+CONCATENATE(C17," ",D17," ",E17)</f>
        <v>Posibilidad de perdida economica y reputacional por expedir actos administrativos regulatorios por fuera de los lineamientos  debido al desconocimiento de la politica de mejora normativa</v>
      </c>
      <c r="G17" s="89" t="s">
        <v>322</v>
      </c>
      <c r="H17" s="94" t="s">
        <v>323</v>
      </c>
      <c r="I17" s="94" t="s">
        <v>323</v>
      </c>
      <c r="J17" s="157" t="str">
        <f>+H17&amp;I17</f>
        <v>ProcesosProcesos</v>
      </c>
      <c r="K17" s="112">
        <v>200</v>
      </c>
      <c r="L17" s="116" t="str">
        <f>IF(K17&lt;=0,"",IF(K17&lt;=2,"Muy Baja",IF(K17&lt;=24,"Baja",IF(K17&lt;=500,"Media",IF(K17&lt;=5000,"Alta","Muy Alta")))))</f>
        <v>Media</v>
      </c>
      <c r="M17" s="119">
        <f>IF(L17="","",IF(L17="Muy Baja",0.2,IF(L17="Baja",0.4,IF(L17="Media",0.6,IF(L17="Alta",0.8,IF(L17="Muy Alta",1,))))))</f>
        <v>0.6</v>
      </c>
      <c r="N17" s="113" t="s">
        <v>324</v>
      </c>
      <c r="O17" s="119">
        <f>IF(N17="","",IF(N17="menor a 10 SMLMV",0.2,IF(N17="ENTRE 10 Y 50 SMLMV",0.4,IF(N17="entre 50 y 100 SMLMV",0.6,IF(N17="entre 100 y 500 SMLMV",0.8,IF(N17="Mayor a 500 SMLMV",1,))))))</f>
        <v>0.8</v>
      </c>
      <c r="P17" s="116" t="str">
        <f>IF(O17&lt;=0,"",IF(O17&lt;=20%,"Leve",IF(O17&lt;=40%,"Menor",IF(O17&lt;=60%,"Moderado",IF(O17&lt;=80%,"Mayor","Catastrofico")))))</f>
        <v>Mayor</v>
      </c>
      <c r="Q17" s="113" t="s">
        <v>231</v>
      </c>
      <c r="R17" s="116" t="str">
        <f>IF(S17&lt;=0,"",IF(S17&lt;=20%,"Leve",IF(S17&lt;=40%,"Menor",IF(S17&lt;=60%,"Moderado",IF(S17&lt;=80%,"Mayor","Catastrofico")))))</f>
        <v>Mayor</v>
      </c>
      <c r="S17" s="119">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0.8</v>
      </c>
      <c r="T17" s="116" t="str">
        <f>IF(U17&lt;=0,"",IF(U17&lt;=20%,"Leve",IF(U17&lt;=40%,"Menor",IF(U17&lt;=60%,"Moderado",IF(U17&lt;=80%,"Mayor","Catastrofico")))))</f>
        <v>Mayor</v>
      </c>
      <c r="U17" s="171">
        <f>+S17</f>
        <v>0.8</v>
      </c>
      <c r="V17" s="151"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Alto</v>
      </c>
      <c r="W17" s="13">
        <v>1</v>
      </c>
      <c r="X17" s="63" t="s">
        <v>343</v>
      </c>
      <c r="Y17" s="64" t="s">
        <v>346</v>
      </c>
      <c r="Z17" s="200" t="s">
        <v>347</v>
      </c>
      <c r="AA17" s="66" t="str">
        <f>+CONCATENATE(X17," ",Y17," ",Z17)</f>
        <v>Jefe de la OAJ expedira y/o actualizará los lineamientos sobre la expedicion de actos administrativos de carácter regulatorio  semestralmente</v>
      </c>
      <c r="AB17" s="32" t="s">
        <v>325</v>
      </c>
      <c r="AC17" s="33">
        <f t="shared" si="4"/>
        <v>0.25</v>
      </c>
      <c r="AD17" s="14" t="str">
        <f>+IF(OR(AB17='[4]11 FORMULAS'!$O$4,AB17='[4]11 FORMULAS'!$O$5),'[4]11 FORMULAS'!$P$5,IF(AB17='[4]11 FORMULAS'!$O$6,'[4]11 FORMULAS'!$P$6,""))</f>
        <v>Probabilidad</v>
      </c>
      <c r="AE17" s="32" t="s">
        <v>326</v>
      </c>
      <c r="AF17" s="33">
        <f t="shared" si="5"/>
        <v>0.15</v>
      </c>
      <c r="AG17" s="34" t="s">
        <v>327</v>
      </c>
      <c r="AH17" s="34" t="s">
        <v>328</v>
      </c>
      <c r="AI17" s="34" t="s">
        <v>329</v>
      </c>
      <c r="AJ17" s="14">
        <f t="shared" si="6"/>
        <v>0.4</v>
      </c>
      <c r="AK17" s="14">
        <f>+M17*AJ17</f>
        <v>0.24</v>
      </c>
      <c r="AL17" s="14">
        <f>+M17-AK17</f>
        <v>0.36</v>
      </c>
      <c r="AM17" s="14">
        <f>IF(AD17='[4]11 FORMULAS'!$P$6,U17-(U17*AJ17),U17)</f>
        <v>0.8</v>
      </c>
      <c r="AN17" s="154">
        <f>+AL21</f>
        <v>7.7759999999999996E-2</v>
      </c>
      <c r="AO17" s="155" t="str">
        <f>IF(AN17&lt;=0,"",IF(AN17&lt;=20%,"Muy Baja",IF(AN17&lt;=40%,"Baja",IF(AN17&lt;=60%,"Media",IF(AN17&lt;=80%,"Alta","Muy Alta")))))</f>
        <v>Muy Baja</v>
      </c>
      <c r="AP17" s="154">
        <f>+AM21</f>
        <v>0.8</v>
      </c>
      <c r="AQ17" s="155" t="str">
        <f>IF(AP17&lt;=0,"",IF(AP17&lt;=20%,"Leve",IF(AP17&lt;=40%,"Menor",IF(AP17&lt;=60%,"Moderado",IF(AP17&lt;=80%,"Mayor","Catastrofico")))))</f>
        <v>Mayor</v>
      </c>
      <c r="AR17" s="156"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Alto</v>
      </c>
      <c r="AS17" s="113" t="s">
        <v>330</v>
      </c>
      <c r="AT17" s="109" t="s">
        <v>358</v>
      </c>
      <c r="AU17" s="109" t="s">
        <v>355</v>
      </c>
      <c r="AV17" s="201">
        <v>45703</v>
      </c>
      <c r="AW17" s="109" t="s">
        <v>356</v>
      </c>
      <c r="AX17" s="109"/>
      <c r="AY17" s="109"/>
      <c r="AZ17" s="109"/>
      <c r="BA17" s="109"/>
      <c r="BB17" s="109"/>
      <c r="BC17" s="148"/>
      <c r="BI17" s="9"/>
    </row>
    <row r="18" spans="1:61" s="15" customFormat="1" ht="33.75" customHeight="1" x14ac:dyDescent="0.35">
      <c r="A18" s="84"/>
      <c r="B18" s="88"/>
      <c r="C18" s="89"/>
      <c r="D18" s="89"/>
      <c r="E18" s="89"/>
      <c r="F18" s="93"/>
      <c r="G18" s="89"/>
      <c r="H18" s="94"/>
      <c r="I18" s="94"/>
      <c r="J18" s="157"/>
      <c r="K18" s="112"/>
      <c r="L18" s="117"/>
      <c r="M18" s="120"/>
      <c r="N18" s="114"/>
      <c r="O18" s="120"/>
      <c r="P18" s="117"/>
      <c r="Q18" s="114"/>
      <c r="R18" s="117"/>
      <c r="S18" s="120"/>
      <c r="T18" s="117"/>
      <c r="U18" s="172"/>
      <c r="V18" s="152"/>
      <c r="W18" s="13">
        <v>2</v>
      </c>
      <c r="X18" s="63" t="s">
        <v>348</v>
      </c>
      <c r="Y18" s="63" t="s">
        <v>349</v>
      </c>
      <c r="Z18" s="63" t="s">
        <v>350</v>
      </c>
      <c r="AA18" s="66" t="str">
        <f>+CONCATENATE(X18," ",Y18," ",Z18)</f>
        <v>Profesional / Asesor Externo  responsable veificará que la solicitud de revisión de acto administrativo cumpla con los  requisitos establecidos en los lineamientos cada vez que sea asignado.</v>
      </c>
      <c r="AB18" s="32" t="s">
        <v>325</v>
      </c>
      <c r="AC18" s="33">
        <f t="shared" si="4"/>
        <v>0.25</v>
      </c>
      <c r="AD18" s="14" t="str">
        <f>+IF(OR(AB18='[4]11 FORMULAS'!$O$4,AB18='[4]11 FORMULAS'!$O$5),'[4]11 FORMULAS'!$P$5,IF(AB18='[4]11 FORMULAS'!$O$6,'[4]11 FORMULAS'!$P$6,""))</f>
        <v>Probabilidad</v>
      </c>
      <c r="AE18" s="32" t="s">
        <v>326</v>
      </c>
      <c r="AF18" s="33">
        <f t="shared" si="5"/>
        <v>0.15</v>
      </c>
      <c r="AG18" s="34" t="s">
        <v>327</v>
      </c>
      <c r="AH18" s="34" t="s">
        <v>328</v>
      </c>
      <c r="AI18" s="34" t="s">
        <v>329</v>
      </c>
      <c r="AJ18" s="14">
        <f t="shared" si="6"/>
        <v>0.4</v>
      </c>
      <c r="AK18" s="14">
        <f>+AL17*AJ18</f>
        <v>0.14399999999999999</v>
      </c>
      <c r="AL18" s="14">
        <f>+AL17-AK18</f>
        <v>0.216</v>
      </c>
      <c r="AM18" s="14">
        <f>IF(AD18='[4]11 FORMULAS'!$P$6,AM17-(AM17*AJ18),AM17)</f>
        <v>0.8</v>
      </c>
      <c r="AN18" s="154"/>
      <c r="AO18" s="155"/>
      <c r="AP18" s="154"/>
      <c r="AQ18" s="155"/>
      <c r="AR18" s="156"/>
      <c r="AS18" s="114"/>
      <c r="AT18" s="110"/>
      <c r="AU18" s="110"/>
      <c r="AV18" s="110"/>
      <c r="AW18" s="110"/>
      <c r="AX18" s="110"/>
      <c r="AY18" s="110"/>
      <c r="AZ18" s="110"/>
      <c r="BA18" s="110"/>
      <c r="BB18" s="110"/>
      <c r="BC18" s="149"/>
      <c r="BI18" s="9"/>
    </row>
    <row r="19" spans="1:61" s="15" customFormat="1" ht="33.75" customHeight="1" x14ac:dyDescent="0.35">
      <c r="A19" s="84"/>
      <c r="B19" s="88"/>
      <c r="C19" s="89"/>
      <c r="D19" s="89"/>
      <c r="E19" s="89"/>
      <c r="F19" s="93"/>
      <c r="G19" s="89"/>
      <c r="H19" s="94"/>
      <c r="I19" s="94"/>
      <c r="J19" s="157"/>
      <c r="K19" s="112"/>
      <c r="L19" s="117"/>
      <c r="M19" s="120"/>
      <c r="N19" s="114"/>
      <c r="O19" s="120"/>
      <c r="P19" s="117"/>
      <c r="Q19" s="114"/>
      <c r="R19" s="117"/>
      <c r="S19" s="120"/>
      <c r="T19" s="117"/>
      <c r="U19" s="172"/>
      <c r="V19" s="152"/>
      <c r="W19" s="13">
        <v>3</v>
      </c>
      <c r="X19" s="63"/>
      <c r="Y19" s="63"/>
      <c r="Z19" s="63"/>
      <c r="AA19" s="66" t="str">
        <f>+CONCATENATE(X19," ",Y19," ",Z19)</f>
        <v xml:space="preserve">  </v>
      </c>
      <c r="AB19" s="32" t="s">
        <v>325</v>
      </c>
      <c r="AC19" s="33">
        <f t="shared" si="4"/>
        <v>0.25</v>
      </c>
      <c r="AD19" s="14" t="str">
        <f>+IF(OR(AB19='[4]11 FORMULAS'!$O$4,AB19='[4]11 FORMULAS'!$O$5),'[4]11 FORMULAS'!$P$5,IF(AB19='[4]11 FORMULAS'!$O$6,'[4]11 FORMULAS'!$P$6,""))</f>
        <v>Probabilidad</v>
      </c>
      <c r="AE19" s="32" t="s">
        <v>326</v>
      </c>
      <c r="AF19" s="33">
        <f t="shared" si="5"/>
        <v>0.15</v>
      </c>
      <c r="AG19" s="34" t="s">
        <v>327</v>
      </c>
      <c r="AH19" s="34" t="s">
        <v>328</v>
      </c>
      <c r="AI19" s="34" t="s">
        <v>329</v>
      </c>
      <c r="AJ19" s="14">
        <f t="shared" si="6"/>
        <v>0.4</v>
      </c>
      <c r="AK19" s="14">
        <f>+AL18*AJ19</f>
        <v>8.6400000000000005E-2</v>
      </c>
      <c r="AL19" s="14">
        <f>+AL18-AK19</f>
        <v>0.12959999999999999</v>
      </c>
      <c r="AM19" s="14">
        <f>IF(AD19='[4]11 FORMULAS'!$P$6,AM18-(AM18*AJ19),AM18)</f>
        <v>0.8</v>
      </c>
      <c r="AN19" s="154"/>
      <c r="AO19" s="155"/>
      <c r="AP19" s="154"/>
      <c r="AQ19" s="155"/>
      <c r="AR19" s="156"/>
      <c r="AS19" s="114"/>
      <c r="AT19" s="110"/>
      <c r="AU19" s="110"/>
      <c r="AV19" s="110"/>
      <c r="AW19" s="110"/>
      <c r="AX19" s="110"/>
      <c r="AY19" s="110"/>
      <c r="AZ19" s="110"/>
      <c r="BA19" s="110"/>
      <c r="BB19" s="110"/>
      <c r="BC19" s="149"/>
      <c r="BI19" s="9"/>
    </row>
    <row r="20" spans="1:61" s="15" customFormat="1" ht="33.75" customHeight="1" x14ac:dyDescent="0.35">
      <c r="A20" s="84"/>
      <c r="B20" s="88"/>
      <c r="C20" s="89"/>
      <c r="D20" s="89"/>
      <c r="E20" s="89"/>
      <c r="F20" s="93"/>
      <c r="G20" s="89"/>
      <c r="H20" s="94"/>
      <c r="I20" s="94"/>
      <c r="J20" s="157"/>
      <c r="K20" s="112"/>
      <c r="L20" s="117"/>
      <c r="M20" s="120"/>
      <c r="N20" s="114"/>
      <c r="O20" s="120"/>
      <c r="P20" s="117"/>
      <c r="Q20" s="114"/>
      <c r="R20" s="117"/>
      <c r="S20" s="120"/>
      <c r="T20" s="117"/>
      <c r="U20" s="172"/>
      <c r="V20" s="152"/>
      <c r="W20" s="13">
        <v>4</v>
      </c>
      <c r="X20" s="63"/>
      <c r="Y20" s="63"/>
      <c r="Z20" s="63"/>
      <c r="AA20" s="66" t="str">
        <f>+CONCATENATE(X20," ",Y20," ",Z20)</f>
        <v xml:space="preserve">  </v>
      </c>
      <c r="AB20" s="32" t="s">
        <v>325</v>
      </c>
      <c r="AC20" s="33">
        <f t="shared" si="4"/>
        <v>0.25</v>
      </c>
      <c r="AD20" s="14" t="str">
        <f>+IF(OR(AB20='[4]11 FORMULAS'!$O$4,AB20='[4]11 FORMULAS'!$O$5),'[4]11 FORMULAS'!$P$5,IF(AB20='[4]11 FORMULAS'!$O$6,'[4]11 FORMULAS'!$P$6,""))</f>
        <v>Probabilidad</v>
      </c>
      <c r="AE20" s="32" t="s">
        <v>326</v>
      </c>
      <c r="AF20" s="33">
        <f t="shared" si="5"/>
        <v>0.15</v>
      </c>
      <c r="AG20" s="34" t="s">
        <v>327</v>
      </c>
      <c r="AH20" s="34" t="s">
        <v>328</v>
      </c>
      <c r="AI20" s="34" t="s">
        <v>329</v>
      </c>
      <c r="AJ20" s="14">
        <f t="shared" si="6"/>
        <v>0.4</v>
      </c>
      <c r="AK20" s="14">
        <f>+AL19*AJ20</f>
        <v>5.1839999999999997E-2</v>
      </c>
      <c r="AL20" s="14">
        <f>+AL19-AK20</f>
        <v>7.7759999999999996E-2</v>
      </c>
      <c r="AM20" s="14">
        <f>IF(AD20='[4]11 FORMULAS'!$P$6,AM19-(AM19*AJ20),AM19)</f>
        <v>0.8</v>
      </c>
      <c r="AN20" s="154"/>
      <c r="AO20" s="155"/>
      <c r="AP20" s="154"/>
      <c r="AQ20" s="155"/>
      <c r="AR20" s="156"/>
      <c r="AS20" s="114"/>
      <c r="AT20" s="110"/>
      <c r="AU20" s="110"/>
      <c r="AV20" s="110"/>
      <c r="AW20" s="110"/>
      <c r="AX20" s="110"/>
      <c r="AY20" s="110"/>
      <c r="AZ20" s="110"/>
      <c r="BA20" s="110"/>
      <c r="BB20" s="110"/>
      <c r="BC20" s="149"/>
      <c r="BI20" s="9"/>
    </row>
    <row r="21" spans="1:61" s="15" customFormat="1" ht="33.75" customHeight="1" thickBot="1" x14ac:dyDescent="0.4">
      <c r="A21" s="84"/>
      <c r="B21" s="88"/>
      <c r="C21" s="89"/>
      <c r="D21" s="89"/>
      <c r="E21" s="89"/>
      <c r="F21" s="93"/>
      <c r="G21" s="89"/>
      <c r="H21" s="94"/>
      <c r="I21" s="94"/>
      <c r="J21" s="157"/>
      <c r="K21" s="112"/>
      <c r="L21" s="118"/>
      <c r="M21" s="121"/>
      <c r="N21" s="115"/>
      <c r="O21" s="121"/>
      <c r="P21" s="118"/>
      <c r="Q21" s="115"/>
      <c r="R21" s="118"/>
      <c r="S21" s="121"/>
      <c r="T21" s="118"/>
      <c r="U21" s="173"/>
      <c r="V21" s="153"/>
      <c r="W21" s="13"/>
      <c r="X21" s="13"/>
      <c r="Y21" s="13"/>
      <c r="Z21" s="13"/>
      <c r="AA21" s="13" t="str">
        <f t="shared" si="3"/>
        <v xml:space="preserve">  </v>
      </c>
      <c r="AB21" s="32" t="s">
        <v>217</v>
      </c>
      <c r="AC21" s="33">
        <f t="shared" ref="AC21:AC41" si="9">IF(AB21="","",IF(AB21="Preventivo",0.25,IF(AB21="Detectivo",0.15,IF(AB21="Correctivo",0.1,))))</f>
        <v>0</v>
      </c>
      <c r="AD21" s="14" t="str">
        <f>+IF(OR(AB21='[1]11 FORMULAS'!$O$4,AB21='[1]11 FORMULAS'!$O$5),'[1]11 FORMULAS'!$P$5,IF(AB21='[1]11 FORMULAS'!$O$6,'[1]11 FORMULAS'!$P$6,""))</f>
        <v/>
      </c>
      <c r="AE21" s="32" t="s">
        <v>217</v>
      </c>
      <c r="AF21" s="33">
        <f t="shared" ref="AF21:AF41" si="10">IF(AE21="","",IF(AE21="Manual",0.15,IF(AE21="Automatico",0.25,)))</f>
        <v>0</v>
      </c>
      <c r="AG21" s="34" t="s">
        <v>217</v>
      </c>
      <c r="AH21" s="34" t="s">
        <v>217</v>
      </c>
      <c r="AI21" s="34" t="s">
        <v>217</v>
      </c>
      <c r="AJ21" s="14">
        <f t="shared" si="6"/>
        <v>0</v>
      </c>
      <c r="AK21" s="14">
        <f>+AL20*AJ21</f>
        <v>0</v>
      </c>
      <c r="AL21" s="14">
        <f>+AL20-AK21</f>
        <v>7.7759999999999996E-2</v>
      </c>
      <c r="AM21" s="14">
        <f>IF(AD21='[4]11 FORMULAS'!$P$6,AM20-(AM20*AJ21),AM20)</f>
        <v>0.8</v>
      </c>
      <c r="AN21" s="154"/>
      <c r="AO21" s="155"/>
      <c r="AP21" s="154"/>
      <c r="AQ21" s="155"/>
      <c r="AR21" s="156"/>
      <c r="AS21" s="115"/>
      <c r="AT21" s="111"/>
      <c r="AU21" s="111"/>
      <c r="AV21" s="111"/>
      <c r="AW21" s="111"/>
      <c r="AX21" s="111"/>
      <c r="AY21" s="111"/>
      <c r="AZ21" s="111"/>
      <c r="BA21" s="111"/>
      <c r="BB21" s="111"/>
      <c r="BC21" s="150"/>
      <c r="BI21" s="9"/>
    </row>
    <row r="22" spans="1:61" s="15" customFormat="1" ht="49.5" customHeight="1" x14ac:dyDescent="0.35">
      <c r="A22" s="84" t="s">
        <v>368</v>
      </c>
      <c r="B22" s="88" t="s">
        <v>307</v>
      </c>
      <c r="C22" s="89" t="s">
        <v>319</v>
      </c>
      <c r="D22" s="89" t="s">
        <v>336</v>
      </c>
      <c r="E22" s="89" t="s">
        <v>333</v>
      </c>
      <c r="F22" s="93" t="str">
        <f>+CONCATENATE(C22," ",D22," ",E22)</f>
        <v>Posibilidad de perdida economica y reputacional por expedir actos administrativos particulares extemporaneos  debido al desconocimiento de los terminos establecidos en los lineamientos o la ley.</v>
      </c>
      <c r="G22" s="89" t="s">
        <v>322</v>
      </c>
      <c r="H22" s="94" t="s">
        <v>323</v>
      </c>
      <c r="I22" s="94" t="s">
        <v>323</v>
      </c>
      <c r="J22" s="157" t="str">
        <f>+H22&amp;I22</f>
        <v>ProcesosProcesos</v>
      </c>
      <c r="K22" s="89">
        <v>200</v>
      </c>
      <c r="L22" s="116" t="str">
        <f>IF(K22&lt;=0,"",IF(K22&lt;=2,"Muy Baja",IF(K22&lt;=24,"Baja",IF(K22&lt;=500,"Media",IF(K22&lt;=5000,"Alta","Muy Alta")))))</f>
        <v>Media</v>
      </c>
      <c r="M22" s="119">
        <f>IF(L22="","",IF(L22="Muy Baja",0.2,IF(L22="Baja",0.4,IF(L22="Media",0.6,IF(L22="Alta",0.8,IF(L22="Muy Alta",1,))))))</f>
        <v>0.6</v>
      </c>
      <c r="N22" s="113" t="s">
        <v>324</v>
      </c>
      <c r="O22" s="119">
        <f>IF(N22="","",IF(N22="menor a 10 SMLMV",0.2,IF(N22="ENTRE 10 Y 50 SMLMV",0.4,IF(N22="entre 50 y 100 SMLMV",0.6,IF(N22="entre 100 y 500 SMLMV",0.8,IF(N22="Mayor a 500 SMLMV",1,))))))</f>
        <v>0.8</v>
      </c>
      <c r="P22" s="116" t="str">
        <f>IF(O22&lt;=0,"",IF(O22&lt;=20%,"Leve",IF(O22&lt;=40%,"Menor",IF(O22&lt;=60%,"Moderado",IF(O22&lt;=80%,"Mayor","Catastrofico")))))</f>
        <v>Mayor</v>
      </c>
      <c r="Q22" s="113" t="s">
        <v>231</v>
      </c>
      <c r="R22" s="116" t="str">
        <f>IF(S22&lt;=0,"",IF(S22&lt;=20%,"Leve",IF(S22&lt;=40%,"Menor",IF(S22&lt;=60%,"Moderado",IF(S22&lt;=80%,"Mayor","Catastrofico")))))</f>
        <v>Mayor</v>
      </c>
      <c r="S22" s="119">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0.8</v>
      </c>
      <c r="T22" s="116" t="str">
        <f>IF(U22&lt;=0,"",IF(U22&lt;=20%,"Leve",IF(U22&lt;=40%,"Menor",IF(U22&lt;=60%,"Moderado",IF(U22&lt;=80%,"Mayor","Catastrofico")))))</f>
        <v>Mayor</v>
      </c>
      <c r="U22" s="171">
        <f>+S22</f>
        <v>0.8</v>
      </c>
      <c r="V22" s="151"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Alto</v>
      </c>
      <c r="W22" s="13">
        <v>1</v>
      </c>
      <c r="X22" s="63" t="s">
        <v>348</v>
      </c>
      <c r="Y22" s="64" t="s">
        <v>351</v>
      </c>
      <c r="Z22" s="63" t="s">
        <v>350</v>
      </c>
      <c r="AA22" s="66" t="str">
        <f>+CONCATENATE(X22," ",Y22," ",Z22)</f>
        <v>Profesional / Asesor Externo  responsable Registra la solicitud de revisión de un acto administrativo en la base de datos para el respectivo seguimiento, cada vez que sea asignado.</v>
      </c>
      <c r="AB22" s="32" t="s">
        <v>325</v>
      </c>
      <c r="AC22" s="33">
        <f t="shared" si="9"/>
        <v>0.25</v>
      </c>
      <c r="AD22" s="14" t="str">
        <f>+IF(OR(AB22='[4]11 FORMULAS'!$O$4,AB22='[4]11 FORMULAS'!$O$5),'[4]11 FORMULAS'!$P$5,IF(AB22='[4]11 FORMULAS'!$O$6,'[4]11 FORMULAS'!$P$6,""))</f>
        <v>Probabilidad</v>
      </c>
      <c r="AE22" s="32" t="s">
        <v>326</v>
      </c>
      <c r="AF22" s="33">
        <f t="shared" si="10"/>
        <v>0.15</v>
      </c>
      <c r="AG22" s="34" t="s">
        <v>327</v>
      </c>
      <c r="AH22" s="34" t="s">
        <v>328</v>
      </c>
      <c r="AI22" s="34" t="s">
        <v>329</v>
      </c>
      <c r="AJ22" s="14">
        <f t="shared" si="6"/>
        <v>0.4</v>
      </c>
      <c r="AK22" s="14">
        <f>+M22*AJ22</f>
        <v>0.24</v>
      </c>
      <c r="AL22" s="14">
        <f>+M22-AK22</f>
        <v>0.36</v>
      </c>
      <c r="AM22" s="14">
        <f>IF(AD22='[4]11 FORMULAS'!$P$6,U22-(U22*AJ22),U22)</f>
        <v>0.8</v>
      </c>
      <c r="AN22" s="154">
        <f>+AL26</f>
        <v>0.12959999999999999</v>
      </c>
      <c r="AO22" s="155" t="str">
        <f t="shared" ref="AO22" si="11">IF(AN22&lt;=0,"",IF(AN22&lt;=20%,"Muy Baja",IF(AN22&lt;=40%,"Baja",IF(AN22&lt;=60%,"Media",IF(AN22&lt;=80%,"Alta","Muy Alta")))))</f>
        <v>Muy Baja</v>
      </c>
      <c r="AP22" s="154">
        <f>+AM26</f>
        <v>0.8</v>
      </c>
      <c r="AQ22" s="155" t="str">
        <f>IF(AP22&lt;=0,"",IF(AP22&lt;=20%,"Leve",IF(AP22&lt;=40%,"Menor",IF(AP22&lt;=60%,"Moderado",IF(AP22&lt;=80%,"Mayor","Catastrofico")))))</f>
        <v>Mayor</v>
      </c>
      <c r="AR22" s="156"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Alto</v>
      </c>
      <c r="AS22" s="113" t="s">
        <v>330</v>
      </c>
      <c r="AT22" s="109" t="s">
        <v>359</v>
      </c>
      <c r="AU22" s="109" t="s">
        <v>355</v>
      </c>
      <c r="AV22" s="201">
        <v>45703</v>
      </c>
      <c r="AW22" s="109" t="s">
        <v>356</v>
      </c>
      <c r="AX22" s="109"/>
      <c r="AY22" s="109"/>
      <c r="AZ22" s="109"/>
      <c r="BA22" s="109"/>
      <c r="BB22" s="109"/>
      <c r="BC22" s="148"/>
      <c r="BI22" s="9"/>
    </row>
    <row r="23" spans="1:61" s="15" customFormat="1" ht="33.75" customHeight="1" x14ac:dyDescent="0.35">
      <c r="A23" s="84"/>
      <c r="B23" s="88"/>
      <c r="C23" s="89"/>
      <c r="D23" s="89"/>
      <c r="E23" s="89"/>
      <c r="F23" s="93"/>
      <c r="G23" s="89"/>
      <c r="H23" s="94"/>
      <c r="I23" s="94"/>
      <c r="J23" s="157"/>
      <c r="K23" s="89"/>
      <c r="L23" s="117"/>
      <c r="M23" s="120"/>
      <c r="N23" s="114"/>
      <c r="O23" s="120"/>
      <c r="P23" s="117"/>
      <c r="Q23" s="114"/>
      <c r="R23" s="117"/>
      <c r="S23" s="120"/>
      <c r="T23" s="117"/>
      <c r="U23" s="172"/>
      <c r="V23" s="152"/>
      <c r="W23" s="13">
        <v>2</v>
      </c>
      <c r="X23" s="63" t="s">
        <v>352</v>
      </c>
      <c r="Y23" s="63" t="s">
        <v>353</v>
      </c>
      <c r="Z23" s="63" t="s">
        <v>354</v>
      </c>
      <c r="AA23" s="66" t="str">
        <f t="shared" ref="AA23" si="12">+CONCATENATE(X23," ",Y23," ",Z23)</f>
        <v xml:space="preserve">Asesor externo - Area de Calidad Publicar cronograma de mesas tecnicas con los gestores  y el equipo de calidad  para revisión, seguimiento y ajustes a los indicadores de gestión Trimestral </v>
      </c>
      <c r="AB23" s="32" t="s">
        <v>325</v>
      </c>
      <c r="AC23" s="33">
        <f t="shared" si="9"/>
        <v>0.25</v>
      </c>
      <c r="AD23" s="14" t="str">
        <f>+IF(OR(AB23='[4]11 FORMULAS'!$O$4,AB23='[4]11 FORMULAS'!$O$5),'[4]11 FORMULAS'!$P$5,IF(AB23='[4]11 FORMULAS'!$O$6,'[4]11 FORMULAS'!$P$6,""))</f>
        <v>Probabilidad</v>
      </c>
      <c r="AE23" s="32" t="s">
        <v>326</v>
      </c>
      <c r="AF23" s="33">
        <f t="shared" si="10"/>
        <v>0.15</v>
      </c>
      <c r="AG23" s="34" t="s">
        <v>327</v>
      </c>
      <c r="AH23" s="34" t="s">
        <v>328</v>
      </c>
      <c r="AI23" s="34" t="s">
        <v>329</v>
      </c>
      <c r="AJ23" s="14">
        <f t="shared" si="6"/>
        <v>0.4</v>
      </c>
      <c r="AK23" s="14">
        <f>+AL22*AJ23</f>
        <v>0.14399999999999999</v>
      </c>
      <c r="AL23" s="14">
        <f>+AL22-AK23</f>
        <v>0.216</v>
      </c>
      <c r="AM23" s="14">
        <f>IF(AD23='[4]11 FORMULAS'!$P$6,AM22-(AM22*AJ23),AM22)</f>
        <v>0.8</v>
      </c>
      <c r="AN23" s="154"/>
      <c r="AO23" s="155"/>
      <c r="AP23" s="154"/>
      <c r="AQ23" s="155"/>
      <c r="AR23" s="156"/>
      <c r="AS23" s="114"/>
      <c r="AT23" s="110"/>
      <c r="AU23" s="110"/>
      <c r="AV23" s="110"/>
      <c r="AW23" s="110"/>
      <c r="AX23" s="110"/>
      <c r="AY23" s="110"/>
      <c r="AZ23" s="110"/>
      <c r="BA23" s="110"/>
      <c r="BB23" s="110"/>
      <c r="BC23" s="149"/>
      <c r="BI23" s="9"/>
    </row>
    <row r="24" spans="1:61" s="15" customFormat="1" ht="33.75" customHeight="1" x14ac:dyDescent="0.35">
      <c r="A24" s="84"/>
      <c r="B24" s="88"/>
      <c r="C24" s="89"/>
      <c r="D24" s="89"/>
      <c r="E24" s="89"/>
      <c r="F24" s="93"/>
      <c r="G24" s="89"/>
      <c r="H24" s="94"/>
      <c r="I24" s="94"/>
      <c r="J24" s="157"/>
      <c r="K24" s="89"/>
      <c r="L24" s="117"/>
      <c r="M24" s="120"/>
      <c r="N24" s="114"/>
      <c r="O24" s="120"/>
      <c r="P24" s="117"/>
      <c r="Q24" s="114"/>
      <c r="R24" s="117"/>
      <c r="S24" s="120"/>
      <c r="T24" s="117"/>
      <c r="U24" s="172"/>
      <c r="V24" s="152"/>
      <c r="W24" s="13">
        <v>3</v>
      </c>
      <c r="X24" s="63"/>
      <c r="Y24" s="63"/>
      <c r="Z24" s="63"/>
      <c r="AA24" s="66" t="str">
        <f>+CONCATENATE(X24," ",Y24," ",Z24)</f>
        <v xml:space="preserve">  </v>
      </c>
      <c r="AB24" s="32" t="s">
        <v>325</v>
      </c>
      <c r="AC24" s="33">
        <f t="shared" si="9"/>
        <v>0.25</v>
      </c>
      <c r="AD24" s="14" t="str">
        <f>+IF(OR(AB24='[4]11 FORMULAS'!$O$4,AB24='[4]11 FORMULAS'!$O$5),'[4]11 FORMULAS'!$P$5,IF(AB24='[4]11 FORMULAS'!$O$6,'[4]11 FORMULAS'!$P$6,""))</f>
        <v>Probabilidad</v>
      </c>
      <c r="AE24" s="32" t="s">
        <v>326</v>
      </c>
      <c r="AF24" s="33">
        <f t="shared" si="10"/>
        <v>0.15</v>
      </c>
      <c r="AG24" s="34" t="s">
        <v>327</v>
      </c>
      <c r="AH24" s="34" t="s">
        <v>328</v>
      </c>
      <c r="AI24" s="34" t="s">
        <v>329</v>
      </c>
      <c r="AJ24" s="14">
        <f t="shared" si="6"/>
        <v>0.4</v>
      </c>
      <c r="AK24" s="14">
        <f>+AL23*AJ24</f>
        <v>8.6400000000000005E-2</v>
      </c>
      <c r="AL24" s="14">
        <f>+AL23-AK24</f>
        <v>0.12959999999999999</v>
      </c>
      <c r="AM24" s="14">
        <f>IF(AD24='[4]11 FORMULAS'!$P$6,AM23-(AM23*AJ24),AM23)</f>
        <v>0.8</v>
      </c>
      <c r="AN24" s="154"/>
      <c r="AO24" s="155"/>
      <c r="AP24" s="154"/>
      <c r="AQ24" s="155"/>
      <c r="AR24" s="156"/>
      <c r="AS24" s="114"/>
      <c r="AT24" s="110"/>
      <c r="AU24" s="110"/>
      <c r="AV24" s="110"/>
      <c r="AW24" s="110"/>
      <c r="AX24" s="110"/>
      <c r="AY24" s="110"/>
      <c r="AZ24" s="110"/>
      <c r="BA24" s="110"/>
      <c r="BB24" s="110"/>
      <c r="BC24" s="149"/>
      <c r="BI24" s="9"/>
    </row>
    <row r="25" spans="1:61" s="15" customFormat="1" ht="33.75" customHeight="1" x14ac:dyDescent="0.35">
      <c r="A25" s="84"/>
      <c r="B25" s="88"/>
      <c r="C25" s="89"/>
      <c r="D25" s="89"/>
      <c r="E25" s="89"/>
      <c r="F25" s="93"/>
      <c r="G25" s="89"/>
      <c r="H25" s="94"/>
      <c r="I25" s="94"/>
      <c r="J25" s="157"/>
      <c r="K25" s="89"/>
      <c r="L25" s="117"/>
      <c r="M25" s="120"/>
      <c r="N25" s="114"/>
      <c r="O25" s="120"/>
      <c r="P25" s="117"/>
      <c r="Q25" s="114"/>
      <c r="R25" s="117"/>
      <c r="S25" s="120"/>
      <c r="T25" s="117"/>
      <c r="U25" s="172"/>
      <c r="V25" s="152"/>
      <c r="W25" s="13">
        <v>4</v>
      </c>
      <c r="X25" s="63"/>
      <c r="Y25" s="63"/>
      <c r="Z25" s="63"/>
      <c r="AA25" s="66" t="str">
        <f>+CONCATENATE(X25," ",Y25," ",Z25)</f>
        <v xml:space="preserve">  </v>
      </c>
      <c r="AB25" s="32" t="s">
        <v>217</v>
      </c>
      <c r="AC25" s="33">
        <f t="shared" si="9"/>
        <v>0</v>
      </c>
      <c r="AD25" s="14" t="str">
        <f>+IF(OR(AB25='[4]11 FORMULAS'!$O$4,AB25='[4]11 FORMULAS'!$O$5),'[4]11 FORMULAS'!$P$5,IF(AB25='[4]11 FORMULAS'!$O$6,'[4]11 FORMULAS'!$P$6,""))</f>
        <v/>
      </c>
      <c r="AE25" s="32" t="s">
        <v>217</v>
      </c>
      <c r="AF25" s="33">
        <f t="shared" si="10"/>
        <v>0</v>
      </c>
      <c r="AG25" s="68"/>
      <c r="AH25" s="68"/>
      <c r="AI25" s="68"/>
      <c r="AJ25" s="14">
        <f t="shared" si="6"/>
        <v>0</v>
      </c>
      <c r="AK25" s="14">
        <f>+AL24*AJ25</f>
        <v>0</v>
      </c>
      <c r="AL25" s="14">
        <f>+AL24-AK25</f>
        <v>0.12959999999999999</v>
      </c>
      <c r="AM25" s="14">
        <f>IF(AD25='[4]11 FORMULAS'!$P$6,AM24-(AM24*AJ25),AM24)</f>
        <v>0.8</v>
      </c>
      <c r="AN25" s="154"/>
      <c r="AO25" s="155"/>
      <c r="AP25" s="154"/>
      <c r="AQ25" s="155"/>
      <c r="AR25" s="156"/>
      <c r="AS25" s="114"/>
      <c r="AT25" s="110"/>
      <c r="AU25" s="110"/>
      <c r="AV25" s="110"/>
      <c r="AW25" s="110"/>
      <c r="AX25" s="110"/>
      <c r="AY25" s="110"/>
      <c r="AZ25" s="110"/>
      <c r="BA25" s="110"/>
      <c r="BB25" s="110"/>
      <c r="BC25" s="149"/>
      <c r="BI25" s="9"/>
    </row>
    <row r="26" spans="1:61" s="15" customFormat="1" ht="33.75" customHeight="1" x14ac:dyDescent="0.35">
      <c r="A26" s="84"/>
      <c r="B26" s="99"/>
      <c r="C26" s="89"/>
      <c r="D26" s="89"/>
      <c r="E26" s="89"/>
      <c r="F26" s="93"/>
      <c r="G26" s="89"/>
      <c r="H26" s="94"/>
      <c r="I26" s="94"/>
      <c r="J26" s="157"/>
      <c r="K26" s="89"/>
      <c r="L26" s="118"/>
      <c r="M26" s="121"/>
      <c r="N26" s="115"/>
      <c r="O26" s="121"/>
      <c r="P26" s="118"/>
      <c r="Q26" s="115"/>
      <c r="R26" s="118"/>
      <c r="S26" s="121"/>
      <c r="T26" s="118"/>
      <c r="U26" s="173"/>
      <c r="V26" s="153"/>
      <c r="W26" s="13"/>
      <c r="X26" s="67"/>
      <c r="Y26" s="67"/>
      <c r="Z26" s="67"/>
      <c r="AA26" s="67"/>
      <c r="AB26" s="32" t="s">
        <v>217</v>
      </c>
      <c r="AC26" s="33">
        <f t="shared" si="9"/>
        <v>0</v>
      </c>
      <c r="AD26" s="14" t="str">
        <f>+IF(OR(AB26='[4]11 FORMULAS'!$O$4,AB26='[4]11 FORMULAS'!$O$5),'[4]11 FORMULAS'!$P$5,IF(AB26='[4]11 FORMULAS'!$O$6,'[4]11 FORMULAS'!$P$6,""))</f>
        <v/>
      </c>
      <c r="AE26" s="32" t="s">
        <v>217</v>
      </c>
      <c r="AF26" s="33">
        <f t="shared" si="10"/>
        <v>0</v>
      </c>
      <c r="AG26" s="68"/>
      <c r="AH26" s="68"/>
      <c r="AI26" s="68"/>
      <c r="AJ26" s="14">
        <f t="shared" si="6"/>
        <v>0</v>
      </c>
      <c r="AK26" s="14">
        <f>+AL25*AJ26</f>
        <v>0</v>
      </c>
      <c r="AL26" s="14">
        <f>+AL25-AK26</f>
        <v>0.12959999999999999</v>
      </c>
      <c r="AM26" s="14">
        <f>IF(AD26='[4]11 FORMULAS'!$P$6,AM25-(AM25*AJ26),AM25)</f>
        <v>0.8</v>
      </c>
      <c r="AN26" s="154"/>
      <c r="AO26" s="155"/>
      <c r="AP26" s="154"/>
      <c r="AQ26" s="155"/>
      <c r="AR26" s="156"/>
      <c r="AS26" s="115"/>
      <c r="AT26" s="111"/>
      <c r="AU26" s="111"/>
      <c r="AV26" s="111"/>
      <c r="AW26" s="111"/>
      <c r="AX26" s="111"/>
      <c r="AY26" s="111"/>
      <c r="AZ26" s="111"/>
      <c r="BA26" s="111"/>
      <c r="BB26" s="111"/>
      <c r="BC26" s="150"/>
      <c r="BI26" s="9"/>
    </row>
    <row r="27" spans="1:61" s="15" customFormat="1" ht="49.5" hidden="1" customHeight="1" x14ac:dyDescent="0.35">
      <c r="A27" s="84"/>
      <c r="B27" s="188" t="s">
        <v>308</v>
      </c>
      <c r="C27" s="89" t="s">
        <v>319</v>
      </c>
      <c r="D27" s="90"/>
      <c r="E27" s="90"/>
      <c r="F27" s="203" t="str">
        <f>+CONCATENATE(C27," ",D27," ",E27)</f>
        <v xml:space="preserve">Posibilidad de perdida economica y reputacional  </v>
      </c>
      <c r="G27" s="89" t="s">
        <v>322</v>
      </c>
      <c r="H27" s="94" t="s">
        <v>323</v>
      </c>
      <c r="I27" s="94" t="s">
        <v>323</v>
      </c>
      <c r="J27" s="157" t="str">
        <f>+H27&amp;I27</f>
        <v>ProcesosProcesos</v>
      </c>
      <c r="K27" s="89"/>
      <c r="L27" s="116" t="str">
        <f>IF(K27&lt;=0,"",IF(K27&lt;=2,"Muy Baja",IF(K27&lt;=24,"Baja",IF(K27&lt;=500,"Media",IF(K27&lt;=5000,"Alta","Muy Alta")))))</f>
        <v/>
      </c>
      <c r="M27" s="119" t="str">
        <f>IF(L27="","",IF(L27="Muy Baja",0.2,IF(L27="Baja",0.4,IF(L27="Media",0.6,IF(L27="Alta",0.8,IF(L27="Muy Alta",1,))))))</f>
        <v/>
      </c>
      <c r="N27" s="113" t="s">
        <v>324</v>
      </c>
      <c r="O27" s="119">
        <f>IF(N27="","",IF(N27="menor a 10 SMLMV",0.2,IF(N27="ENTRE 10 Y 50 SMLMV",0.4,IF(N27="entre 50 y 100 SMLMV",0.6,IF(N27="entre 100 y 500 SMLMV",0.8,IF(N27="Mayor a 500 SMLMV",1,))))))</f>
        <v>0.8</v>
      </c>
      <c r="P27" s="116" t="str">
        <f>IF(O27&lt;=0,"",IF(O27&lt;=20%,"Leve",IF(O27&lt;=40%,"Menor",IF(O27&lt;=60%,"Moderado",IF(O27&lt;=80%,"Mayor","Catastrofico")))))</f>
        <v>Mayor</v>
      </c>
      <c r="Q27" s="113" t="s">
        <v>235</v>
      </c>
      <c r="R27" s="116" t="str">
        <f>IF(S27&lt;=0,"",IF(S27&lt;=20%,"Leve",IF(S27&lt;=40%,"Menor",IF(S27&lt;=60%,"Moderado",IF(S27&lt;=80%,"Mayor","Catastrofico")))))</f>
        <v>Catastrofico</v>
      </c>
      <c r="S27" s="119">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1</v>
      </c>
      <c r="T27" s="116" t="str">
        <f>IF(U27&lt;=0,"",IF(U27&lt;=20%,"Leve",IF(U27&lt;=40%,"Menor",IF(U27&lt;=60%,"Moderado",IF(U27&lt;=80%,"Mayor","Catastrofico")))))</f>
        <v>Catastrofico</v>
      </c>
      <c r="U27" s="171">
        <f>+S27</f>
        <v>1</v>
      </c>
      <c r="V27" s="151">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0</v>
      </c>
      <c r="W27" s="13">
        <v>1</v>
      </c>
      <c r="X27" s="63"/>
      <c r="Y27" s="64"/>
      <c r="Z27" s="63"/>
      <c r="AA27" s="66"/>
      <c r="AB27" s="32" t="s">
        <v>325</v>
      </c>
      <c r="AC27" s="33">
        <f t="shared" si="9"/>
        <v>0.25</v>
      </c>
      <c r="AD27" s="14" t="str">
        <f>+IF(OR(AB27='[4]11 FORMULAS'!$O$4,AB27='[4]11 FORMULAS'!$O$5),'[4]11 FORMULAS'!$P$5,IF(AB27='[4]11 FORMULAS'!$O$6,'[4]11 FORMULAS'!$P$6,""))</f>
        <v>Probabilidad</v>
      </c>
      <c r="AE27" s="32" t="s">
        <v>326</v>
      </c>
      <c r="AF27" s="33">
        <f t="shared" si="10"/>
        <v>0.15</v>
      </c>
      <c r="AG27" s="34" t="s">
        <v>327</v>
      </c>
      <c r="AH27" s="34" t="s">
        <v>328</v>
      </c>
      <c r="AI27" s="34" t="s">
        <v>329</v>
      </c>
      <c r="AJ27" s="14">
        <f t="shared" si="6"/>
        <v>0.4</v>
      </c>
      <c r="AK27" s="14" t="e">
        <f>+M27*AJ27</f>
        <v>#VALUE!</v>
      </c>
      <c r="AL27" s="14" t="e">
        <f>+M27-AK27</f>
        <v>#VALUE!</v>
      </c>
      <c r="AM27" s="14">
        <f>IF(AD27='[4]11 FORMULAS'!$P$6,U27-(U27*AJ27),U27)</f>
        <v>1</v>
      </c>
      <c r="AN27" s="154" t="e">
        <f>+AL31</f>
        <v>#VALUE!</v>
      </c>
      <c r="AO27" s="155" t="e">
        <f t="shared" ref="AO27" si="13">IF(AN27&lt;=0,"",IF(AN27&lt;=20%,"Muy Baja",IF(AN27&lt;=40%,"Baja",IF(AN27&lt;=60%,"Media",IF(AN27&lt;=80%,"Alta","Muy Alta")))))</f>
        <v>#VALUE!</v>
      </c>
      <c r="AP27" s="154">
        <f>+AM31</f>
        <v>1</v>
      </c>
      <c r="AQ27" s="155" t="str">
        <f>IF(AP27&lt;=0,"",IF(AP27&lt;=20%,"Leve",IF(AP27&lt;=40%,"Menor",IF(AP27&lt;=60%,"Moderado",IF(AP27&lt;=80%,"Mayor","Catastrofico")))))</f>
        <v>Catastrofico</v>
      </c>
      <c r="AR27" s="156" t="e">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#VALUE!</v>
      </c>
      <c r="AS27" s="113" t="s">
        <v>330</v>
      </c>
      <c r="AT27" s="109"/>
      <c r="AU27" s="109"/>
      <c r="AV27" s="109"/>
      <c r="AW27" s="109"/>
      <c r="AX27" s="109"/>
      <c r="AY27" s="109"/>
      <c r="AZ27" s="109"/>
      <c r="BA27" s="109"/>
      <c r="BB27" s="109"/>
      <c r="BC27" s="148"/>
      <c r="BI27" s="9"/>
    </row>
    <row r="28" spans="1:61" s="15" customFormat="1" ht="33.75" hidden="1" customHeight="1" x14ac:dyDescent="0.35">
      <c r="A28" s="84"/>
      <c r="B28" s="188"/>
      <c r="C28" s="89"/>
      <c r="D28" s="91"/>
      <c r="E28" s="91"/>
      <c r="F28" s="179"/>
      <c r="G28" s="89"/>
      <c r="H28" s="94"/>
      <c r="I28" s="94"/>
      <c r="J28" s="157"/>
      <c r="K28" s="89"/>
      <c r="L28" s="117"/>
      <c r="M28" s="120"/>
      <c r="N28" s="114"/>
      <c r="O28" s="120"/>
      <c r="P28" s="117"/>
      <c r="Q28" s="114"/>
      <c r="R28" s="117"/>
      <c r="S28" s="120"/>
      <c r="T28" s="117"/>
      <c r="U28" s="172"/>
      <c r="V28" s="152"/>
      <c r="W28" s="13">
        <v>2</v>
      </c>
      <c r="X28" s="63"/>
      <c r="Y28" s="63"/>
      <c r="Z28" s="63"/>
      <c r="AA28" s="66"/>
      <c r="AB28" s="32" t="s">
        <v>325</v>
      </c>
      <c r="AC28" s="33">
        <f t="shared" si="9"/>
        <v>0.25</v>
      </c>
      <c r="AD28" s="14" t="str">
        <f>+IF(OR(AB28='[4]11 FORMULAS'!$O$4,AB28='[4]11 FORMULAS'!$O$5),'[4]11 FORMULAS'!$P$5,IF(AB28='[4]11 FORMULAS'!$O$6,'[4]11 FORMULAS'!$P$6,""))</f>
        <v>Probabilidad</v>
      </c>
      <c r="AE28" s="32" t="s">
        <v>326</v>
      </c>
      <c r="AF28" s="33">
        <f t="shared" si="10"/>
        <v>0.15</v>
      </c>
      <c r="AG28" s="34" t="s">
        <v>327</v>
      </c>
      <c r="AH28" s="34" t="s">
        <v>328</v>
      </c>
      <c r="AI28" s="34" t="s">
        <v>329</v>
      </c>
      <c r="AJ28" s="14">
        <f t="shared" si="6"/>
        <v>0.4</v>
      </c>
      <c r="AK28" s="14" t="e">
        <f>+AL27*AJ28</f>
        <v>#VALUE!</v>
      </c>
      <c r="AL28" s="14" t="e">
        <f>+AL27-AK28</f>
        <v>#VALUE!</v>
      </c>
      <c r="AM28" s="14">
        <f>IF(AD28='[4]11 FORMULAS'!$P$6,AM27-(AM27*AJ28),AM27)</f>
        <v>1</v>
      </c>
      <c r="AN28" s="154"/>
      <c r="AO28" s="155"/>
      <c r="AP28" s="154"/>
      <c r="AQ28" s="155"/>
      <c r="AR28" s="156"/>
      <c r="AS28" s="114"/>
      <c r="AT28" s="110"/>
      <c r="AU28" s="110"/>
      <c r="AV28" s="110"/>
      <c r="AW28" s="110"/>
      <c r="AX28" s="110"/>
      <c r="AY28" s="110"/>
      <c r="AZ28" s="110"/>
      <c r="BA28" s="110"/>
      <c r="BB28" s="110"/>
      <c r="BC28" s="149"/>
      <c r="BI28" s="9"/>
    </row>
    <row r="29" spans="1:61" s="15" customFormat="1" ht="33.75" hidden="1" customHeight="1" x14ac:dyDescent="0.35">
      <c r="A29" s="84"/>
      <c r="B29" s="188"/>
      <c r="C29" s="89"/>
      <c r="D29" s="91"/>
      <c r="E29" s="91"/>
      <c r="F29" s="179"/>
      <c r="G29" s="89"/>
      <c r="H29" s="94"/>
      <c r="I29" s="94"/>
      <c r="J29" s="157"/>
      <c r="K29" s="89"/>
      <c r="L29" s="117"/>
      <c r="M29" s="120"/>
      <c r="N29" s="114"/>
      <c r="O29" s="120"/>
      <c r="P29" s="117"/>
      <c r="Q29" s="114"/>
      <c r="R29" s="117"/>
      <c r="S29" s="120"/>
      <c r="T29" s="117"/>
      <c r="U29" s="172"/>
      <c r="V29" s="152"/>
      <c r="W29" s="13">
        <v>3</v>
      </c>
      <c r="X29" s="63"/>
      <c r="Y29" s="63"/>
      <c r="Z29" s="63"/>
      <c r="AA29" s="66"/>
      <c r="AB29" s="32" t="s">
        <v>325</v>
      </c>
      <c r="AC29" s="33">
        <f t="shared" si="9"/>
        <v>0.25</v>
      </c>
      <c r="AD29" s="14" t="str">
        <f>+IF(OR(AB29='[4]11 FORMULAS'!$O$4,AB29='[4]11 FORMULAS'!$O$5),'[4]11 FORMULAS'!$P$5,IF(AB29='[4]11 FORMULAS'!$O$6,'[4]11 FORMULAS'!$P$6,""))</f>
        <v>Probabilidad</v>
      </c>
      <c r="AE29" s="32" t="s">
        <v>326</v>
      </c>
      <c r="AF29" s="33">
        <f t="shared" si="10"/>
        <v>0.15</v>
      </c>
      <c r="AG29" s="34" t="s">
        <v>327</v>
      </c>
      <c r="AH29" s="34" t="s">
        <v>328</v>
      </c>
      <c r="AI29" s="34" t="s">
        <v>329</v>
      </c>
      <c r="AJ29" s="14">
        <f t="shared" si="6"/>
        <v>0.4</v>
      </c>
      <c r="AK29" s="14" t="e">
        <f>+AL28*AJ29</f>
        <v>#VALUE!</v>
      </c>
      <c r="AL29" s="14" t="e">
        <f>+AL28-AK29</f>
        <v>#VALUE!</v>
      </c>
      <c r="AM29" s="14">
        <f>IF(AD29='[4]11 FORMULAS'!$P$6,AM28-(AM28*AJ29),AM28)</f>
        <v>1</v>
      </c>
      <c r="AN29" s="154"/>
      <c r="AO29" s="155"/>
      <c r="AP29" s="154"/>
      <c r="AQ29" s="155"/>
      <c r="AR29" s="156"/>
      <c r="AS29" s="114"/>
      <c r="AT29" s="110"/>
      <c r="AU29" s="110"/>
      <c r="AV29" s="110"/>
      <c r="AW29" s="110"/>
      <c r="AX29" s="110"/>
      <c r="AY29" s="110"/>
      <c r="AZ29" s="110"/>
      <c r="BA29" s="110"/>
      <c r="BB29" s="110"/>
      <c r="BC29" s="149"/>
      <c r="BI29" s="9"/>
    </row>
    <row r="30" spans="1:61" s="15" customFormat="1" ht="33.75" hidden="1" customHeight="1" x14ac:dyDescent="0.35">
      <c r="A30" s="84"/>
      <c r="B30" s="188"/>
      <c r="C30" s="89"/>
      <c r="D30" s="91"/>
      <c r="E30" s="91"/>
      <c r="F30" s="179"/>
      <c r="G30" s="89"/>
      <c r="H30" s="94"/>
      <c r="I30" s="94"/>
      <c r="J30" s="157"/>
      <c r="K30" s="89"/>
      <c r="L30" s="117"/>
      <c r="M30" s="120"/>
      <c r="N30" s="114"/>
      <c r="O30" s="120"/>
      <c r="P30" s="117"/>
      <c r="Q30" s="114"/>
      <c r="R30" s="117"/>
      <c r="S30" s="120"/>
      <c r="T30" s="117"/>
      <c r="U30" s="172"/>
      <c r="V30" s="152"/>
      <c r="W30" s="13">
        <v>4</v>
      </c>
      <c r="X30" s="63"/>
      <c r="Y30" s="63"/>
      <c r="Z30" s="63"/>
      <c r="AA30" s="66"/>
      <c r="AB30" s="32" t="s">
        <v>325</v>
      </c>
      <c r="AC30" s="33">
        <f t="shared" si="9"/>
        <v>0.25</v>
      </c>
      <c r="AD30" s="14" t="str">
        <f>+IF(OR(AB30='[4]11 FORMULAS'!$O$4,AB30='[4]11 FORMULAS'!$O$5),'[4]11 FORMULAS'!$P$5,IF(AB30='[4]11 FORMULAS'!$O$6,'[4]11 FORMULAS'!$P$6,""))</f>
        <v>Probabilidad</v>
      </c>
      <c r="AE30" s="32" t="s">
        <v>326</v>
      </c>
      <c r="AF30" s="33">
        <f t="shared" si="10"/>
        <v>0.15</v>
      </c>
      <c r="AG30" s="34" t="s">
        <v>327</v>
      </c>
      <c r="AH30" s="34" t="s">
        <v>328</v>
      </c>
      <c r="AI30" s="34" t="s">
        <v>329</v>
      </c>
      <c r="AJ30" s="14">
        <f t="shared" si="6"/>
        <v>0.4</v>
      </c>
      <c r="AK30" s="14" t="e">
        <f>+AL29*AJ30</f>
        <v>#VALUE!</v>
      </c>
      <c r="AL30" s="14" t="e">
        <f>+AL29-AK30</f>
        <v>#VALUE!</v>
      </c>
      <c r="AM30" s="14">
        <f>IF(AD30='[4]11 FORMULAS'!$P$6,AM29-(AM29*AJ30),AM29)</f>
        <v>1</v>
      </c>
      <c r="AN30" s="154"/>
      <c r="AO30" s="155"/>
      <c r="AP30" s="154"/>
      <c r="AQ30" s="155"/>
      <c r="AR30" s="156"/>
      <c r="AS30" s="114"/>
      <c r="AT30" s="110"/>
      <c r="AU30" s="110"/>
      <c r="AV30" s="110"/>
      <c r="AW30" s="110"/>
      <c r="AX30" s="110"/>
      <c r="AY30" s="110"/>
      <c r="AZ30" s="110"/>
      <c r="BA30" s="110"/>
      <c r="BB30" s="110"/>
      <c r="BC30" s="149"/>
      <c r="BI30" s="9"/>
    </row>
    <row r="31" spans="1:61" s="15" customFormat="1" ht="33.75" hidden="1" customHeight="1" thickBot="1" x14ac:dyDescent="0.4">
      <c r="A31" s="84"/>
      <c r="B31" s="189"/>
      <c r="C31" s="89"/>
      <c r="D31" s="92"/>
      <c r="E31" s="92"/>
      <c r="F31" s="180"/>
      <c r="G31" s="89"/>
      <c r="H31" s="94"/>
      <c r="I31" s="94"/>
      <c r="J31" s="157"/>
      <c r="K31" s="89"/>
      <c r="L31" s="175"/>
      <c r="M31" s="174"/>
      <c r="N31" s="115"/>
      <c r="O31" s="174"/>
      <c r="P31" s="175"/>
      <c r="Q31" s="176"/>
      <c r="R31" s="175"/>
      <c r="S31" s="174"/>
      <c r="T31" s="175"/>
      <c r="U31" s="177"/>
      <c r="V31" s="178"/>
      <c r="W31" s="48"/>
      <c r="X31" s="67"/>
      <c r="Y31" s="67"/>
      <c r="Z31" s="67"/>
      <c r="AA31" s="67"/>
      <c r="AB31" s="32" t="s">
        <v>217</v>
      </c>
      <c r="AC31" s="33">
        <f t="shared" si="9"/>
        <v>0</v>
      </c>
      <c r="AD31" s="14" t="str">
        <f>+IF(OR(AB31='[4]11 FORMULAS'!$O$4,AB31='[4]11 FORMULAS'!$O$5),'[4]11 FORMULAS'!$P$5,IF(AB31='[4]11 FORMULAS'!$O$6,'[4]11 FORMULAS'!$P$6,""))</f>
        <v/>
      </c>
      <c r="AE31" s="32" t="s">
        <v>217</v>
      </c>
      <c r="AF31" s="33">
        <f t="shared" si="10"/>
        <v>0</v>
      </c>
      <c r="AG31" s="68"/>
      <c r="AH31" s="68"/>
      <c r="AI31" s="68"/>
      <c r="AJ31" s="14">
        <f t="shared" si="6"/>
        <v>0</v>
      </c>
      <c r="AK31" s="14" t="e">
        <f>+AL30*AJ31</f>
        <v>#VALUE!</v>
      </c>
      <c r="AL31" s="14" t="e">
        <f>+AL30-AK31</f>
        <v>#VALUE!</v>
      </c>
      <c r="AM31" s="14">
        <f>IF(AD31='[4]11 FORMULAS'!$P$6,AM30-(AM30*AJ31),AM30)</f>
        <v>1</v>
      </c>
      <c r="AN31" s="183"/>
      <c r="AO31" s="155"/>
      <c r="AP31" s="183"/>
      <c r="AQ31" s="186"/>
      <c r="AR31" s="187"/>
      <c r="AS31" s="176"/>
      <c r="AT31" s="184"/>
      <c r="AU31" s="184"/>
      <c r="AV31" s="184"/>
      <c r="AW31" s="184"/>
      <c r="AX31" s="184"/>
      <c r="AY31" s="184"/>
      <c r="AZ31" s="184"/>
      <c r="BA31" s="184"/>
      <c r="BB31" s="184"/>
      <c r="BC31" s="185"/>
      <c r="BI31" s="9"/>
    </row>
    <row r="32" spans="1:61" s="15" customFormat="1" ht="49.5" hidden="1" customHeight="1" x14ac:dyDescent="0.35">
      <c r="A32" s="84"/>
      <c r="B32" s="188" t="s">
        <v>320</v>
      </c>
      <c r="C32" s="89" t="s">
        <v>319</v>
      </c>
      <c r="D32" s="90"/>
      <c r="E32" s="90"/>
      <c r="F32" s="93" t="str">
        <f>+CONCATENATE(C32," ",D32," ",E32)</f>
        <v xml:space="preserve">Posibilidad de perdida economica y reputacional  </v>
      </c>
      <c r="G32" s="89" t="s">
        <v>322</v>
      </c>
      <c r="H32" s="94" t="s">
        <v>323</v>
      </c>
      <c r="I32" s="94" t="s">
        <v>323</v>
      </c>
      <c r="J32" s="157" t="str">
        <f>+H32&amp;I32</f>
        <v>ProcesosProcesos</v>
      </c>
      <c r="K32" s="89"/>
      <c r="L32" s="192" t="str">
        <f>IF(K32&lt;=0,"",IF(K32&lt;=2,"Muy Baja",IF(K32&lt;=24,"Baja",IF(K32&lt;=500,"Media",IF(K32&lt;=5000,"Alta","Muy Alta")))))</f>
        <v/>
      </c>
      <c r="M32" s="193" t="str">
        <f>IF(L32="","",IF(L32="Muy Baja",0.2,IF(L32="Baja",0.4,IF(L32="Media",0.6,IF(L32="Alta",0.8,IF(L32="Muy Alta",1,))))))</f>
        <v/>
      </c>
      <c r="N32" s="113" t="s">
        <v>324</v>
      </c>
      <c r="O32" s="193">
        <f>IF(N32="","",IF(N32="menor a 10 SMLMV",0.2,IF(N32="ENTRE 10 Y 50 SMLMV",0.4,IF(N32="entre 50 y 100 SMLMV",0.6,IF(N32="entre 100 y 500 SMLMV",0.8,IF(N32="Mayor a 500 SMLMV",1,))))))</f>
        <v>0.8</v>
      </c>
      <c r="P32" s="192" t="str">
        <f>IF(O32&lt;=0,"",IF(O32&lt;=20%,"Leve",IF(O32&lt;=40%,"Menor",IF(O32&lt;=60%,"Moderado",IF(O32&lt;=80%,"Mayor","Catastrofico")))))</f>
        <v>Mayor</v>
      </c>
      <c r="Q32" s="194" t="s">
        <v>235</v>
      </c>
      <c r="R32" s="192" t="str">
        <f>IF(S32&lt;=0,"",IF(S32&lt;=20%,"Leve",IF(S32&lt;=40%,"Menor",IF(S32&lt;=60%,"Moderado",IF(S32&lt;=80%,"Mayor","Catastrofico")))))</f>
        <v>Catastrofico</v>
      </c>
      <c r="S32" s="193">
        <f>IF(Q32="","",IF(Q32="El riesgo afecta la imagen de algún área de la organización",0.2,IF(Q32="El riesgo afecta la imagen de la entidad internamente, de conocimiento general nivel interno, de junta directiva y accionistas y/o de proveedores",0.4,IF(Q32="El riesgo afecta la imagen de la entidad con algunos usuarios de relevancia frente al logro de los objetivos",0.6,IF(Q32="El riesgo afecta la imagen de la entidad con efecto publicitario sostenido a nivel de sector administrativo, nivel departamental o municipal",0.8,IF(Q32="El riesgo afecta la imagen de la entidad a nivel nacional, con efecto publicitario sostenido a nivel país",1,))))))</f>
        <v>1</v>
      </c>
      <c r="T32" s="192" t="str">
        <f>IF(U32&lt;=0,"",IF(U32&lt;=20%,"Leve",IF(U32&lt;=40%,"Menor",IF(U32&lt;=60%,"Moderado",IF(U32&lt;=80%,"Mayor","Catastrofico")))))</f>
        <v>Catastrofico</v>
      </c>
      <c r="U32" s="195">
        <f>+S32</f>
        <v>1</v>
      </c>
      <c r="V32" s="190">
        <f>IF(OR(AND(L32="Muy Baja",T32="Leve"),AND(L32="Muy Baja",T32="Menor"),AND(L32="Baja",T32="Leve")),"Bajo",IF(OR(AND(L32="Muy baja",T32="Moderado"),AND(L32="Baja",T32="Menor"),AND(L32="Baja",T32="Moderado"),AND(L32="Media",T32="Leve"),AND(L32="Media",T32="Menor"),AND(L32="Media",T32="Moderado"),AND(L32="Alta",T32="Leve"),AND(L32="Alta",T32="Menor")),"Moderado",IF(OR(AND(L32="Muy Baja",T32="Mayor"),AND(L32="Baja",T32="Mayor"),AND(L32="Media",T32="Mayor"),AND(L32="Alta",T32="Moderado"),AND(L32="Alta",T32="Mayor"),AND(L32="Muy Alta",T32="Leve"),AND(L32="Muy Alta",T32="Menor"),AND(L32="Muy Alta",T32="Moderado"),AND(L32="Muy Alta",T32="Mayor")),"Alto",IF(OR(AND(L32="Muy Baja",T32="Catastrofico"),AND(L32="Baja",T32="Catastrofico"),AND(L32="Media",T32="Catastrofico"),AND(L32="Alta",T32="Catastrofico"),AND(L32="Muy Alta",T32="Catastrofico")),"Extremo",))))</f>
        <v>0</v>
      </c>
      <c r="W32" s="13">
        <v>1</v>
      </c>
      <c r="X32" s="63"/>
      <c r="Y32" s="64"/>
      <c r="Z32" s="63"/>
      <c r="AA32" s="66"/>
      <c r="AB32" s="32" t="s">
        <v>325</v>
      </c>
      <c r="AC32" s="33">
        <f t="shared" si="9"/>
        <v>0.25</v>
      </c>
      <c r="AD32" s="14" t="str">
        <f>+IF(OR(AB32='[4]11 FORMULAS'!$O$4,AB32='[4]11 FORMULAS'!$O$5),'[4]11 FORMULAS'!$P$5,IF(AB32='[4]11 FORMULAS'!$O$6,'[4]11 FORMULAS'!$P$6,""))</f>
        <v>Probabilidad</v>
      </c>
      <c r="AE32" s="32" t="s">
        <v>326</v>
      </c>
      <c r="AF32" s="33">
        <f t="shared" si="10"/>
        <v>0.15</v>
      </c>
      <c r="AG32" s="34" t="s">
        <v>327</v>
      </c>
      <c r="AH32" s="34" t="s">
        <v>328</v>
      </c>
      <c r="AI32" s="34" t="s">
        <v>329</v>
      </c>
      <c r="AJ32" s="14">
        <f t="shared" si="6"/>
        <v>0.4</v>
      </c>
      <c r="AK32" s="14" t="e">
        <f>+M32*AJ32</f>
        <v>#VALUE!</v>
      </c>
      <c r="AL32" s="14" t="e">
        <f>+M32-AK32</f>
        <v>#VALUE!</v>
      </c>
      <c r="AM32" s="14">
        <f>IF(AD32='[4]11 FORMULAS'!$P$6,U32-(U32*AJ32),U32)</f>
        <v>1</v>
      </c>
      <c r="AN32" s="154" t="e">
        <f>+AL36</f>
        <v>#VALUE!</v>
      </c>
      <c r="AO32" s="155" t="e">
        <f t="shared" ref="AO32" si="14">IF(AN32&lt;=0,"",IF(AN32&lt;=20%,"Muy Baja",IF(AN32&lt;=40%,"Baja",IF(AN32&lt;=60%,"Media",IF(AN32&lt;=80%,"Alta","Muy Alta")))))</f>
        <v>#VALUE!</v>
      </c>
      <c r="AP32" s="154">
        <f>+AM36</f>
        <v>1</v>
      </c>
      <c r="AQ32" s="155" t="str">
        <f>IF(AP32&lt;=0,"",IF(AP32&lt;=20%,"Leve",IF(AP32&lt;=40%,"Menor",IF(AP32&lt;=60%,"Moderado",IF(AP32&lt;=80%,"Mayor","Catastrofico")))))</f>
        <v>Catastrofico</v>
      </c>
      <c r="AR32" s="156" t="e">
        <f>IF(OR(AND(AO32="Muy Baja",AQ32="Leve"),AND(AO32="Muy Baja",AQ32="Menor"),AND(AO32="Baja",AQ32="Leve")),"Bajo",IF(OR(AND(AO32="Muy baja",AQ32="Moderado"),AND(AO32="Baja",AQ32="Menor"),AND(AO32="Baja",AQ32="Moderado"),AND(AO32="Media",AQ32="Leve"),AND(AO32="Media",AQ32="Menor"),AND(AO32="Media",AQ32="Moderado"),AND(AO32="Alta",AQ32="Leve"),AND(AO32="Alta",AQ32="Menor")),"Moderado",IF(OR(AND(AO32="Muy Baja",AQ32="Mayor"),AND(AO32="Baja",AQ32="Mayor"),AND(AO32="Media",AQ32="Mayor"),AND(AO32="Alta",AQ32="Moderado"),AND(AO32="Alta",AQ32="Mayor"),AND(AO32="Muy Alta",AQ32="Leve"),AND(AO32="Muy Alta",AQ32="Menor"),AND(AO32="Muy Alta",AQ32="Moderado"),AND(AO32="Muy Alta",AQ32="Mayor")),"Alto",IF(OR(AND(AO32="Muy Baja",AQ32="Catastrofico"),AND(AO32="Baja",AQ32="Catastrofico"),AND(AO32="Media",AQ32="Catastrofico"),AND(AO32="Alta",AQ32="Catastrofico"),AND(AO32="Muy Alta",AQ32="Catastrofico")),"Extremo",""))))</f>
        <v>#VALUE!</v>
      </c>
      <c r="AS32" s="113" t="s">
        <v>330</v>
      </c>
      <c r="AT32" s="109"/>
      <c r="AU32" s="109"/>
      <c r="AV32" s="109"/>
      <c r="AW32" s="109"/>
      <c r="AX32" s="109"/>
      <c r="AY32" s="109"/>
      <c r="AZ32" s="109"/>
      <c r="BA32" s="109"/>
      <c r="BB32" s="109"/>
      <c r="BC32" s="148"/>
      <c r="BI32" s="9"/>
    </row>
    <row r="33" spans="1:61" s="15" customFormat="1" ht="33.75" hidden="1" customHeight="1" x14ac:dyDescent="0.35">
      <c r="A33" s="84"/>
      <c r="B33" s="188"/>
      <c r="C33" s="89"/>
      <c r="D33" s="91"/>
      <c r="E33" s="91"/>
      <c r="F33" s="93"/>
      <c r="G33" s="89"/>
      <c r="H33" s="94"/>
      <c r="I33" s="94"/>
      <c r="J33" s="157"/>
      <c r="K33" s="89"/>
      <c r="L33" s="117"/>
      <c r="M33" s="120"/>
      <c r="N33" s="114"/>
      <c r="O33" s="120"/>
      <c r="P33" s="117"/>
      <c r="Q33" s="114"/>
      <c r="R33" s="117"/>
      <c r="S33" s="120"/>
      <c r="T33" s="117"/>
      <c r="U33" s="172"/>
      <c r="V33" s="152"/>
      <c r="W33" s="13">
        <v>2</v>
      </c>
      <c r="X33" s="63"/>
      <c r="Y33" s="63"/>
      <c r="Z33" s="63"/>
      <c r="AA33" s="66"/>
      <c r="AB33" s="32" t="s">
        <v>325</v>
      </c>
      <c r="AC33" s="33">
        <f t="shared" si="9"/>
        <v>0.25</v>
      </c>
      <c r="AD33" s="14" t="str">
        <f>+IF(OR(AB33='[4]11 FORMULAS'!$O$4,AB33='[4]11 FORMULAS'!$O$5),'[4]11 FORMULAS'!$P$5,IF(AB33='[4]11 FORMULAS'!$O$6,'[4]11 FORMULAS'!$P$6,""))</f>
        <v>Probabilidad</v>
      </c>
      <c r="AE33" s="32" t="s">
        <v>326</v>
      </c>
      <c r="AF33" s="33">
        <f t="shared" si="10"/>
        <v>0.15</v>
      </c>
      <c r="AG33" s="34" t="s">
        <v>327</v>
      </c>
      <c r="AH33" s="34" t="s">
        <v>328</v>
      </c>
      <c r="AI33" s="34" t="s">
        <v>329</v>
      </c>
      <c r="AJ33" s="14">
        <f t="shared" si="6"/>
        <v>0.4</v>
      </c>
      <c r="AK33" s="14" t="e">
        <f>+AL32*AJ33</f>
        <v>#VALUE!</v>
      </c>
      <c r="AL33" s="14" t="e">
        <f>+AL32-AK33</f>
        <v>#VALUE!</v>
      </c>
      <c r="AM33" s="14">
        <f>IF(AD33='[4]11 FORMULAS'!$P$6,AM32-(AM32*AJ33),AM32)</f>
        <v>1</v>
      </c>
      <c r="AN33" s="154"/>
      <c r="AO33" s="155"/>
      <c r="AP33" s="154"/>
      <c r="AQ33" s="155"/>
      <c r="AR33" s="156"/>
      <c r="AS33" s="114"/>
      <c r="AT33" s="110"/>
      <c r="AU33" s="110"/>
      <c r="AV33" s="110"/>
      <c r="AW33" s="110"/>
      <c r="AX33" s="110"/>
      <c r="AY33" s="110"/>
      <c r="AZ33" s="110"/>
      <c r="BA33" s="110"/>
      <c r="BB33" s="110"/>
      <c r="BC33" s="149"/>
      <c r="BI33" s="9"/>
    </row>
    <row r="34" spans="1:61" s="15" customFormat="1" ht="33.75" hidden="1" customHeight="1" x14ac:dyDescent="0.35">
      <c r="A34" s="84"/>
      <c r="B34" s="188"/>
      <c r="C34" s="89"/>
      <c r="D34" s="91"/>
      <c r="E34" s="91"/>
      <c r="F34" s="93"/>
      <c r="G34" s="89"/>
      <c r="H34" s="94"/>
      <c r="I34" s="94"/>
      <c r="J34" s="157"/>
      <c r="K34" s="89"/>
      <c r="L34" s="117"/>
      <c r="M34" s="120"/>
      <c r="N34" s="114"/>
      <c r="O34" s="120"/>
      <c r="P34" s="117"/>
      <c r="Q34" s="114"/>
      <c r="R34" s="117"/>
      <c r="S34" s="120"/>
      <c r="T34" s="117"/>
      <c r="U34" s="172"/>
      <c r="V34" s="152"/>
      <c r="W34" s="13">
        <v>3</v>
      </c>
      <c r="X34" s="63"/>
      <c r="Y34" s="63"/>
      <c r="Z34" s="63"/>
      <c r="AA34" s="66"/>
      <c r="AB34" s="32" t="s">
        <v>325</v>
      </c>
      <c r="AC34" s="33">
        <f t="shared" si="9"/>
        <v>0.25</v>
      </c>
      <c r="AD34" s="14" t="str">
        <f>+IF(OR(AB34='[4]11 FORMULAS'!$O$4,AB34='[4]11 FORMULAS'!$O$5),'[4]11 FORMULAS'!$P$5,IF(AB34='[4]11 FORMULAS'!$O$6,'[4]11 FORMULAS'!$P$6,""))</f>
        <v>Probabilidad</v>
      </c>
      <c r="AE34" s="32" t="s">
        <v>326</v>
      </c>
      <c r="AF34" s="33">
        <f t="shared" si="10"/>
        <v>0.15</v>
      </c>
      <c r="AG34" s="34" t="s">
        <v>327</v>
      </c>
      <c r="AH34" s="34" t="s">
        <v>328</v>
      </c>
      <c r="AI34" s="34" t="s">
        <v>329</v>
      </c>
      <c r="AJ34" s="14">
        <f t="shared" si="6"/>
        <v>0.4</v>
      </c>
      <c r="AK34" s="14" t="e">
        <f>+AL33*AJ34</f>
        <v>#VALUE!</v>
      </c>
      <c r="AL34" s="14" t="e">
        <f>+AL33-AK34</f>
        <v>#VALUE!</v>
      </c>
      <c r="AM34" s="14">
        <f>IF(AD34='[4]11 FORMULAS'!$P$6,AM33-(AM33*AJ34),AM33)</f>
        <v>1</v>
      </c>
      <c r="AN34" s="154"/>
      <c r="AO34" s="155"/>
      <c r="AP34" s="154"/>
      <c r="AQ34" s="155"/>
      <c r="AR34" s="156"/>
      <c r="AS34" s="114"/>
      <c r="AT34" s="110"/>
      <c r="AU34" s="110"/>
      <c r="AV34" s="110"/>
      <c r="AW34" s="110"/>
      <c r="AX34" s="110"/>
      <c r="AY34" s="110"/>
      <c r="AZ34" s="110"/>
      <c r="BA34" s="110"/>
      <c r="BB34" s="110"/>
      <c r="BC34" s="149"/>
      <c r="BI34" s="9"/>
    </row>
    <row r="35" spans="1:61" s="15" customFormat="1" ht="33.75" hidden="1" customHeight="1" x14ac:dyDescent="0.35">
      <c r="A35" s="84"/>
      <c r="B35" s="188"/>
      <c r="C35" s="89"/>
      <c r="D35" s="91"/>
      <c r="E35" s="91"/>
      <c r="F35" s="93"/>
      <c r="G35" s="89"/>
      <c r="H35" s="94"/>
      <c r="I35" s="94"/>
      <c r="J35" s="157"/>
      <c r="K35" s="89"/>
      <c r="L35" s="117"/>
      <c r="M35" s="120"/>
      <c r="N35" s="114"/>
      <c r="O35" s="120"/>
      <c r="P35" s="117"/>
      <c r="Q35" s="114"/>
      <c r="R35" s="117"/>
      <c r="S35" s="120"/>
      <c r="T35" s="117"/>
      <c r="U35" s="172"/>
      <c r="V35" s="152"/>
      <c r="W35" s="13">
        <v>4</v>
      </c>
      <c r="X35" s="63"/>
      <c r="Y35" s="63"/>
      <c r="Z35" s="63"/>
      <c r="AA35" s="66"/>
      <c r="AB35" s="32" t="s">
        <v>325</v>
      </c>
      <c r="AC35" s="33">
        <f t="shared" si="9"/>
        <v>0.25</v>
      </c>
      <c r="AD35" s="14" t="str">
        <f>+IF(OR(AB35='[4]11 FORMULAS'!$O$4,AB35='[4]11 FORMULAS'!$O$5),'[4]11 FORMULAS'!$P$5,IF(AB35='[4]11 FORMULAS'!$O$6,'[4]11 FORMULAS'!$P$6,""))</f>
        <v>Probabilidad</v>
      </c>
      <c r="AE35" s="32" t="s">
        <v>326</v>
      </c>
      <c r="AF35" s="33">
        <f t="shared" si="10"/>
        <v>0.15</v>
      </c>
      <c r="AG35" s="34" t="s">
        <v>327</v>
      </c>
      <c r="AH35" s="34" t="s">
        <v>328</v>
      </c>
      <c r="AI35" s="34" t="s">
        <v>329</v>
      </c>
      <c r="AJ35" s="14">
        <f t="shared" si="6"/>
        <v>0.4</v>
      </c>
      <c r="AK35" s="14" t="e">
        <f>+AL34*AJ35</f>
        <v>#VALUE!</v>
      </c>
      <c r="AL35" s="14" t="e">
        <f>+AL34-AK35</f>
        <v>#VALUE!</v>
      </c>
      <c r="AM35" s="14">
        <f>IF(AD35='[4]11 FORMULAS'!$P$6,AM34-(AM34*AJ35),AM34)</f>
        <v>1</v>
      </c>
      <c r="AN35" s="154"/>
      <c r="AO35" s="155"/>
      <c r="AP35" s="154"/>
      <c r="AQ35" s="155"/>
      <c r="AR35" s="156"/>
      <c r="AS35" s="114"/>
      <c r="AT35" s="110"/>
      <c r="AU35" s="110"/>
      <c r="AV35" s="110"/>
      <c r="AW35" s="110"/>
      <c r="AX35" s="110"/>
      <c r="AY35" s="110"/>
      <c r="AZ35" s="110"/>
      <c r="BA35" s="110"/>
      <c r="BB35" s="110"/>
      <c r="BC35" s="149"/>
      <c r="BI35" s="9"/>
    </row>
    <row r="36" spans="1:61" s="15" customFormat="1" ht="33.5" hidden="1" customHeight="1" thickBot="1" x14ac:dyDescent="0.4">
      <c r="A36" s="191"/>
      <c r="B36" s="189"/>
      <c r="C36" s="89"/>
      <c r="D36" s="92"/>
      <c r="E36" s="92"/>
      <c r="F36" s="93"/>
      <c r="G36" s="89"/>
      <c r="H36" s="94"/>
      <c r="I36" s="94"/>
      <c r="J36" s="157"/>
      <c r="K36" s="89"/>
      <c r="L36" s="175"/>
      <c r="M36" s="174"/>
      <c r="N36" s="115"/>
      <c r="O36" s="174"/>
      <c r="P36" s="175"/>
      <c r="Q36" s="176"/>
      <c r="R36" s="175"/>
      <c r="S36" s="174"/>
      <c r="T36" s="175"/>
      <c r="U36" s="177"/>
      <c r="V36" s="178"/>
      <c r="W36" s="48"/>
      <c r="X36" s="67"/>
      <c r="Y36" s="67"/>
      <c r="Z36" s="67"/>
      <c r="AA36" s="67"/>
      <c r="AB36" s="32" t="s">
        <v>217</v>
      </c>
      <c r="AC36" s="33">
        <f t="shared" si="9"/>
        <v>0</v>
      </c>
      <c r="AD36" s="14" t="str">
        <f>+IF(OR(AB36='[4]11 FORMULAS'!$O$4,AB36='[4]11 FORMULAS'!$O$5),'[4]11 FORMULAS'!$P$5,IF(AB36='[4]11 FORMULAS'!$O$6,'[4]11 FORMULAS'!$P$6,""))</f>
        <v/>
      </c>
      <c r="AE36" s="32" t="s">
        <v>217</v>
      </c>
      <c r="AF36" s="33">
        <f t="shared" si="10"/>
        <v>0</v>
      </c>
      <c r="AG36" s="68"/>
      <c r="AH36" s="68"/>
      <c r="AI36" s="68"/>
      <c r="AJ36" s="14">
        <f t="shared" si="6"/>
        <v>0</v>
      </c>
      <c r="AK36" s="14" t="e">
        <f>+AL35*AJ36</f>
        <v>#VALUE!</v>
      </c>
      <c r="AL36" s="14" t="e">
        <f>+AL35-AK36</f>
        <v>#VALUE!</v>
      </c>
      <c r="AM36" s="14">
        <f>IF(AD36='[4]11 FORMULAS'!$P$6,AM35-(AM35*AJ36),AM35)</f>
        <v>1</v>
      </c>
      <c r="AN36" s="183"/>
      <c r="AO36" s="155"/>
      <c r="AP36" s="183"/>
      <c r="AQ36" s="186"/>
      <c r="AR36" s="187"/>
      <c r="AS36" s="176"/>
      <c r="AT36" s="184"/>
      <c r="AU36" s="184"/>
      <c r="AV36" s="184"/>
      <c r="AW36" s="184"/>
      <c r="AX36" s="184"/>
      <c r="AY36" s="184"/>
      <c r="AZ36" s="184"/>
      <c r="BA36" s="184"/>
      <c r="BB36" s="184"/>
      <c r="BC36" s="185"/>
      <c r="BI36" s="9"/>
    </row>
    <row r="37" spans="1:61" s="15" customFormat="1" ht="49.5" hidden="1" customHeight="1" x14ac:dyDescent="0.35">
      <c r="A37" s="196"/>
      <c r="B37" s="188" t="s">
        <v>321</v>
      </c>
      <c r="C37" s="89" t="s">
        <v>319</v>
      </c>
      <c r="D37" s="90"/>
      <c r="E37" s="90"/>
      <c r="F37" s="198" t="str">
        <f>+CONCATENATE(C37," ",D37," ",E37)</f>
        <v xml:space="preserve">Posibilidad de perdida economica y reputacional  </v>
      </c>
      <c r="G37" s="89" t="s">
        <v>322</v>
      </c>
      <c r="H37" s="94" t="s">
        <v>323</v>
      </c>
      <c r="I37" s="94" t="s">
        <v>323</v>
      </c>
      <c r="J37" s="157" t="str">
        <f>+H37&amp;I37</f>
        <v>ProcesosProcesos</v>
      </c>
      <c r="K37" s="89">
        <v>10</v>
      </c>
      <c r="L37" s="192" t="str">
        <f>IF(K37&lt;=0,"",IF(K37&lt;=2,"Muy Baja",IF(K37&lt;=24,"Baja",IF(K37&lt;=500,"Media",IF(K37&lt;=5000,"Alta","Muy Alta")))))</f>
        <v>Baja</v>
      </c>
      <c r="M37" s="193">
        <f>IF(L37="","",IF(L37="Muy Baja",0.2,IF(L37="Baja",0.4,IF(L37="Media",0.6,IF(L37="Alta",0.8,IF(L37="Muy Alta",1,))))))</f>
        <v>0.4</v>
      </c>
      <c r="N37" s="113" t="s">
        <v>324</v>
      </c>
      <c r="O37" s="193">
        <f>IF(N37="","",IF(N37="menor a 10 SMLMV",0.2,IF(N37="ENTRE 10 Y 50 SMLMV",0.4,IF(N37="entre 50 y 100 SMLMV",0.6,IF(N37="entre 100 y 500 SMLMV",0.8,IF(N37="Mayor a 500 SMLMV",1,))))))</f>
        <v>0.8</v>
      </c>
      <c r="P37" s="192" t="str">
        <f>IF(O37&lt;=0,"",IF(O37&lt;=20%,"Leve",IF(O37&lt;=40%,"Menor",IF(O37&lt;=60%,"Moderado",IF(O37&lt;=80%,"Mayor","Catastrofico")))))</f>
        <v>Mayor</v>
      </c>
      <c r="Q37" s="194" t="s">
        <v>226</v>
      </c>
      <c r="R37" s="192" t="str">
        <f>IF(S37&lt;=0,"",IF(S37&lt;=20%,"Leve",IF(S37&lt;=40%,"Menor",IF(S37&lt;=60%,"Moderado",IF(S37&lt;=80%,"Mayor","Catastrofico")))))</f>
        <v>Moderado</v>
      </c>
      <c r="S37" s="193">
        <f>IF(Q37="","",IF(Q37="El riesgo afecta la imagen de algún área de la organización",0.2,IF(Q37="El riesgo afecta la imagen de la entidad internamente, de conocimiento general nivel interno, de junta directiva y accionistas y/o de proveedores",0.4,IF(Q37="El riesgo afecta la imagen de la entidad con algunos usuarios de relevancia frente al logro de los objetivos",0.6,IF(Q37="El riesgo afecta la imagen de la entidad con efecto publicitario sostenido a nivel de sector administrativo, nivel departamental o municipal",0.8,IF(Q37="El riesgo afecta la imagen de la entidad a nivel nacional, con efecto publicitario sostenido a nivel país",1,))))))</f>
        <v>0.6</v>
      </c>
      <c r="T37" s="192" t="str">
        <f>IF(U37&lt;=0,"",IF(U37&lt;=20%,"Leve",IF(U37&lt;=40%,"Menor",IF(U37&lt;=60%,"Moderado",IF(U37&lt;=80%,"Mayor","Catastrofico")))))</f>
        <v>Moderado</v>
      </c>
      <c r="U37" s="195">
        <f>+S37</f>
        <v>0.6</v>
      </c>
      <c r="V37" s="190" t="str">
        <f>IF(OR(AND(L37="Muy Baja",T37="Leve"),AND(L37="Muy Baja",T37="Menor"),AND(L37="Baja",T37="Leve")),"Bajo",IF(OR(AND(L37="Muy baja",T37="Moderado"),AND(L37="Baja",T37="Menor"),AND(L37="Baja",T37="Moderado"),AND(L37="Media",T37="Leve"),AND(L37="Media",T37="Menor"),AND(L37="Media",T37="Moderado"),AND(L37="Alta",T37="Leve"),AND(L37="Alta",T37="Menor")),"Moderado",IF(OR(AND(L37="Muy Baja",T37="Mayor"),AND(L37="Baja",T37="Mayor"),AND(L37="Media",T37="Mayor"),AND(L37="Alta",T37="Moderado"),AND(L37="Alta",T37="Mayor"),AND(L37="Muy Alta",T37="Leve"),AND(L37="Muy Alta",T37="Menor"),AND(L37="Muy Alta",T37="Moderado"),AND(L37="Muy Alta",T37="Mayor")),"Alto",IF(OR(AND(L37="Muy Baja",T37="Catastrofico"),AND(L37="Baja",T37="Catastrofico"),AND(L37="Media",T37="Catastrofico"),AND(L37="Alta",T37="Catastrofico"),AND(L37="Muy Alta",T37="Catastrofico")),"Extremo",))))</f>
        <v>Moderado</v>
      </c>
      <c r="W37" s="13">
        <v>1</v>
      </c>
      <c r="X37" s="63"/>
      <c r="Y37" s="64"/>
      <c r="Z37" s="63"/>
      <c r="AA37" s="66"/>
      <c r="AB37" s="32" t="s">
        <v>325</v>
      </c>
      <c r="AC37" s="33">
        <f t="shared" si="9"/>
        <v>0.25</v>
      </c>
      <c r="AD37" s="14" t="str">
        <f>+IF(OR(AB37='[4]11 FORMULAS'!$O$4,AB37='[4]11 FORMULAS'!$O$5),'[4]11 FORMULAS'!$P$5,IF(AB37='[4]11 FORMULAS'!$O$6,'[4]11 FORMULAS'!$P$6,""))</f>
        <v>Probabilidad</v>
      </c>
      <c r="AE37" s="32" t="s">
        <v>326</v>
      </c>
      <c r="AF37" s="33">
        <f t="shared" si="10"/>
        <v>0.15</v>
      </c>
      <c r="AG37" s="34" t="s">
        <v>327</v>
      </c>
      <c r="AH37" s="34" t="s">
        <v>328</v>
      </c>
      <c r="AI37" s="34" t="s">
        <v>329</v>
      </c>
      <c r="AJ37" s="14">
        <f t="shared" ref="AJ37:AJ41" si="15">+AC37+AF37</f>
        <v>0.4</v>
      </c>
      <c r="AK37" s="14">
        <f t="shared" ref="AK37:AK41" si="16">+M37*AJ37</f>
        <v>0.16000000000000003</v>
      </c>
      <c r="AL37" s="14">
        <f t="shared" ref="AL37:AL41" si="17">+M37-AK37</f>
        <v>0.24</v>
      </c>
      <c r="AM37" s="14">
        <f>IF(AD37='[4]11 FORMULAS'!$P$6,U37-(U37*AJ37),U37)</f>
        <v>0.6</v>
      </c>
      <c r="AN37" s="154">
        <f>+AL41</f>
        <v>0</v>
      </c>
      <c r="AO37" s="155" t="e">
        <f>IF(AN32&lt;=0,"",IF(AN32&lt;=20%,"Muy Baja",IF(AN32&lt;=40%,"Baja",IF(AN32&lt;=60%,"Media",IF(AN32&lt;=80%,"Alta","Muy Alta")))))</f>
        <v>#VALUE!</v>
      </c>
      <c r="AP37" s="154">
        <f>+AM41</f>
        <v>0.6</v>
      </c>
      <c r="AQ37" s="155" t="str">
        <f>IF(AP37&lt;=0,"",IF(AP37&lt;=20%,"Leve",IF(AP37&lt;=40%,"Menor",IF(AP37&lt;=60%,"Moderado",IF(AP37&lt;=80%,"Mayor","Catastrofico")))))</f>
        <v>Moderado</v>
      </c>
      <c r="AR37" s="156" t="e">
        <f>IF(OR(AND(AO37="Muy Baja",AQ37="Leve"),AND(AO37="Muy Baja",AQ37="Menor"),AND(AO37="Baja",AQ37="Leve")),"Bajo",IF(OR(AND(AO37="Muy baja",AQ37="Moderado"),AND(AO37="Baja",AQ37="Menor"),AND(AO37="Baja",AQ37="Moderado"),AND(AO37="Media",AQ37="Leve"),AND(AO37="Media",AQ37="Menor"),AND(AO37="Media",AQ37="Moderado"),AND(AO37="Alta",AQ37="Leve"),AND(AO37="Alta",AQ37="Menor")),"Moderado",IF(OR(AND(AO37="Muy Baja",AQ37="Mayor"),AND(AO37="Baja",AQ37="Mayor"),AND(AO37="Media",AQ37="Mayor"),AND(AO37="Alta",AQ37="Moderado"),AND(AO37="Alta",AQ37="Mayor"),AND(AO37="Muy Alta",AQ37="Leve"),AND(AO37="Muy Alta",AQ37="Menor"),AND(AO37="Muy Alta",AQ37="Moderado"),AND(AO37="Muy Alta",AQ37="Mayor")),"Alto",IF(OR(AND(AO37="Muy Baja",AQ37="Catastrofico"),AND(AO37="Baja",AQ37="Catastrofico"),AND(AO37="Media",AQ37="Catastrofico"),AND(AO37="Alta",AQ37="Catastrofico"),AND(AO37="Muy Alta",AQ37="Catastrofico")),"Extremo",""))))</f>
        <v>#VALUE!</v>
      </c>
      <c r="AS37" s="113" t="s">
        <v>330</v>
      </c>
      <c r="AT37" s="109"/>
      <c r="AU37" s="109"/>
      <c r="AV37" s="109"/>
      <c r="AW37" s="109"/>
      <c r="AX37" s="109"/>
      <c r="AY37" s="109"/>
      <c r="AZ37" s="109"/>
      <c r="BA37" s="109"/>
      <c r="BB37" s="109"/>
      <c r="BC37" s="148"/>
      <c r="BI37" s="9"/>
    </row>
    <row r="38" spans="1:61" s="15" customFormat="1" ht="33.75" hidden="1" customHeight="1" x14ac:dyDescent="0.35">
      <c r="A38" s="196"/>
      <c r="B38" s="188"/>
      <c r="C38" s="89"/>
      <c r="D38" s="91"/>
      <c r="E38" s="91"/>
      <c r="F38" s="198"/>
      <c r="G38" s="89"/>
      <c r="H38" s="94"/>
      <c r="I38" s="94"/>
      <c r="J38" s="157"/>
      <c r="K38" s="89"/>
      <c r="L38" s="117"/>
      <c r="M38" s="120"/>
      <c r="N38" s="114"/>
      <c r="O38" s="120"/>
      <c r="P38" s="117"/>
      <c r="Q38" s="114"/>
      <c r="R38" s="117"/>
      <c r="S38" s="120"/>
      <c r="T38" s="117"/>
      <c r="U38" s="172"/>
      <c r="V38" s="152"/>
      <c r="W38" s="13">
        <v>2</v>
      </c>
      <c r="X38" s="63"/>
      <c r="Y38" s="63"/>
      <c r="Z38" s="63"/>
      <c r="AA38" s="66"/>
      <c r="AB38" s="32" t="s">
        <v>325</v>
      </c>
      <c r="AC38" s="33">
        <f t="shared" si="9"/>
        <v>0.25</v>
      </c>
      <c r="AD38" s="14" t="str">
        <f>+IF(OR(AB38='[4]11 FORMULAS'!$O$4,AB38='[4]11 FORMULAS'!$O$5),'[4]11 FORMULAS'!$P$5,IF(AB38='[4]11 FORMULAS'!$O$6,'[4]11 FORMULAS'!$P$6,""))</f>
        <v>Probabilidad</v>
      </c>
      <c r="AE38" s="32" t="s">
        <v>326</v>
      </c>
      <c r="AF38" s="33">
        <f t="shared" si="10"/>
        <v>0.15</v>
      </c>
      <c r="AG38" s="34" t="s">
        <v>327</v>
      </c>
      <c r="AH38" s="34" t="s">
        <v>328</v>
      </c>
      <c r="AI38" s="34" t="s">
        <v>329</v>
      </c>
      <c r="AJ38" s="14">
        <f t="shared" si="15"/>
        <v>0.4</v>
      </c>
      <c r="AK38" s="14">
        <f>+AL37*AJ38</f>
        <v>9.6000000000000002E-2</v>
      </c>
      <c r="AL38" s="14">
        <f>+AL37-AK38</f>
        <v>0.14399999999999999</v>
      </c>
      <c r="AM38" s="14">
        <f>IF(AD38='[4]11 FORMULAS'!$P$6,AM37-(AM37*AJ38),AM37)</f>
        <v>0.6</v>
      </c>
      <c r="AN38" s="154"/>
      <c r="AO38" s="155"/>
      <c r="AP38" s="154"/>
      <c r="AQ38" s="155"/>
      <c r="AR38" s="156"/>
      <c r="AS38" s="114"/>
      <c r="AT38" s="110"/>
      <c r="AU38" s="110"/>
      <c r="AV38" s="110"/>
      <c r="AW38" s="110"/>
      <c r="AX38" s="110"/>
      <c r="AY38" s="110"/>
      <c r="AZ38" s="110"/>
      <c r="BA38" s="110"/>
      <c r="BB38" s="110"/>
      <c r="BC38" s="149"/>
      <c r="BI38" s="9"/>
    </row>
    <row r="39" spans="1:61" s="15" customFormat="1" ht="33.75" hidden="1" customHeight="1" x14ac:dyDescent="0.35">
      <c r="A39" s="196"/>
      <c r="B39" s="188"/>
      <c r="C39" s="89"/>
      <c r="D39" s="91"/>
      <c r="E39" s="91"/>
      <c r="F39" s="198"/>
      <c r="G39" s="89"/>
      <c r="H39" s="94"/>
      <c r="I39" s="94"/>
      <c r="J39" s="157"/>
      <c r="K39" s="89"/>
      <c r="L39" s="117"/>
      <c r="M39" s="120"/>
      <c r="N39" s="114"/>
      <c r="O39" s="120"/>
      <c r="P39" s="117"/>
      <c r="Q39" s="114"/>
      <c r="R39" s="117"/>
      <c r="S39" s="120"/>
      <c r="T39" s="117"/>
      <c r="U39" s="172"/>
      <c r="V39" s="152"/>
      <c r="W39" s="13">
        <v>3</v>
      </c>
      <c r="X39" s="63"/>
      <c r="Y39" s="63"/>
      <c r="Z39" s="63"/>
      <c r="AA39" s="66"/>
      <c r="AB39" s="32" t="s">
        <v>325</v>
      </c>
      <c r="AC39" s="33">
        <f t="shared" si="9"/>
        <v>0.25</v>
      </c>
      <c r="AD39" s="14" t="str">
        <f>+IF(OR(AB39='[4]11 FORMULAS'!$O$4,AB39='[4]11 FORMULAS'!$O$5),'[4]11 FORMULAS'!$P$5,IF(AB39='[4]11 FORMULAS'!$O$6,'[4]11 FORMULAS'!$P$6,""))</f>
        <v>Probabilidad</v>
      </c>
      <c r="AE39" s="32" t="s">
        <v>326</v>
      </c>
      <c r="AF39" s="33">
        <f t="shared" si="10"/>
        <v>0.15</v>
      </c>
      <c r="AG39" s="34" t="s">
        <v>327</v>
      </c>
      <c r="AH39" s="34" t="s">
        <v>328</v>
      </c>
      <c r="AI39" s="34" t="s">
        <v>329</v>
      </c>
      <c r="AJ39" s="14">
        <f t="shared" si="15"/>
        <v>0.4</v>
      </c>
      <c r="AK39" s="14">
        <f>+AL38*AJ39</f>
        <v>5.7599999999999998E-2</v>
      </c>
      <c r="AL39" s="14">
        <f>+AL38-AK39</f>
        <v>8.6399999999999991E-2</v>
      </c>
      <c r="AM39" s="14">
        <f>IF(AD39='[4]11 FORMULAS'!$P$6,AM38-(AM38*AJ39),AM38)</f>
        <v>0.6</v>
      </c>
      <c r="AN39" s="154"/>
      <c r="AO39" s="155"/>
      <c r="AP39" s="154"/>
      <c r="AQ39" s="155"/>
      <c r="AR39" s="156"/>
      <c r="AS39" s="114"/>
      <c r="AT39" s="110"/>
      <c r="AU39" s="110"/>
      <c r="AV39" s="110"/>
      <c r="AW39" s="110"/>
      <c r="AX39" s="110"/>
      <c r="AY39" s="110"/>
      <c r="AZ39" s="110"/>
      <c r="BA39" s="110"/>
      <c r="BB39" s="110"/>
      <c r="BC39" s="149"/>
      <c r="BI39" s="9"/>
    </row>
    <row r="40" spans="1:61" s="15" customFormat="1" ht="33.75" hidden="1" customHeight="1" x14ac:dyDescent="0.35">
      <c r="A40" s="196"/>
      <c r="B40" s="188"/>
      <c r="C40" s="89"/>
      <c r="D40" s="91"/>
      <c r="E40" s="91"/>
      <c r="F40" s="198"/>
      <c r="G40" s="89"/>
      <c r="H40" s="94"/>
      <c r="I40" s="94"/>
      <c r="J40" s="157"/>
      <c r="K40" s="89"/>
      <c r="L40" s="117"/>
      <c r="M40" s="120"/>
      <c r="N40" s="114"/>
      <c r="O40" s="120"/>
      <c r="P40" s="117"/>
      <c r="Q40" s="114"/>
      <c r="R40" s="117"/>
      <c r="S40" s="120"/>
      <c r="T40" s="117"/>
      <c r="U40" s="172"/>
      <c r="V40" s="152"/>
      <c r="W40" s="13">
        <v>4</v>
      </c>
      <c r="X40" s="63"/>
      <c r="Y40" s="63"/>
      <c r="Z40" s="63"/>
      <c r="AA40" s="66"/>
      <c r="AB40" s="32" t="s">
        <v>325</v>
      </c>
      <c r="AC40" s="33">
        <f t="shared" si="9"/>
        <v>0.25</v>
      </c>
      <c r="AD40" s="14" t="str">
        <f>+IF(OR(AB40='[4]11 FORMULAS'!$O$4,AB40='[4]11 FORMULAS'!$O$5),'[4]11 FORMULAS'!$P$5,IF(AB40='[4]11 FORMULAS'!$O$6,'[4]11 FORMULAS'!$P$6,""))</f>
        <v>Probabilidad</v>
      </c>
      <c r="AE40" s="32" t="s">
        <v>326</v>
      </c>
      <c r="AF40" s="33">
        <f t="shared" si="10"/>
        <v>0.15</v>
      </c>
      <c r="AG40" s="34" t="s">
        <v>327</v>
      </c>
      <c r="AH40" s="34" t="s">
        <v>328</v>
      </c>
      <c r="AI40" s="34" t="s">
        <v>329</v>
      </c>
      <c r="AJ40" s="14">
        <f t="shared" si="15"/>
        <v>0.4</v>
      </c>
      <c r="AK40" s="14">
        <f>+AL39*AJ40</f>
        <v>3.456E-2</v>
      </c>
      <c r="AL40" s="14">
        <f>+AL39-AK40</f>
        <v>5.183999999999999E-2</v>
      </c>
      <c r="AM40" s="14">
        <f>IF(AD40='[4]11 FORMULAS'!$P$6,AM39-(AM39*AJ40),AM39)</f>
        <v>0.6</v>
      </c>
      <c r="AN40" s="154"/>
      <c r="AO40" s="155"/>
      <c r="AP40" s="154"/>
      <c r="AQ40" s="155"/>
      <c r="AR40" s="156"/>
      <c r="AS40" s="114"/>
      <c r="AT40" s="110"/>
      <c r="AU40" s="110"/>
      <c r="AV40" s="110"/>
      <c r="AW40" s="110"/>
      <c r="AX40" s="110"/>
      <c r="AY40" s="110"/>
      <c r="AZ40" s="110"/>
      <c r="BA40" s="110"/>
      <c r="BB40" s="110"/>
      <c r="BC40" s="149"/>
      <c r="BI40" s="9"/>
    </row>
    <row r="41" spans="1:61" s="15" customFormat="1" ht="33.75" hidden="1" customHeight="1" thickBot="1" x14ac:dyDescent="0.4">
      <c r="A41" s="197"/>
      <c r="B41" s="189"/>
      <c r="C41" s="89"/>
      <c r="D41" s="92"/>
      <c r="E41" s="92"/>
      <c r="F41" s="198"/>
      <c r="G41" s="89"/>
      <c r="H41" s="94"/>
      <c r="I41" s="94"/>
      <c r="J41" s="157"/>
      <c r="K41" s="89"/>
      <c r="L41" s="175"/>
      <c r="M41" s="174"/>
      <c r="N41" s="115"/>
      <c r="O41" s="174"/>
      <c r="P41" s="175"/>
      <c r="Q41" s="176"/>
      <c r="R41" s="175"/>
      <c r="S41" s="174"/>
      <c r="T41" s="175"/>
      <c r="U41" s="177"/>
      <c r="V41" s="178"/>
      <c r="W41" s="48"/>
      <c r="X41" s="67"/>
      <c r="Y41" s="67"/>
      <c r="Z41" s="67"/>
      <c r="AA41" s="67"/>
      <c r="AB41" s="32" t="s">
        <v>217</v>
      </c>
      <c r="AC41" s="59">
        <f t="shared" si="9"/>
        <v>0</v>
      </c>
      <c r="AD41" s="14" t="str">
        <f>+IF(OR(AB41='[4]11 FORMULAS'!$O$4,AB41='[4]11 FORMULAS'!$O$5),'[4]11 FORMULAS'!$P$5,IF(AB41='[4]11 FORMULAS'!$O$6,'[4]11 FORMULAS'!$P$6,""))</f>
        <v/>
      </c>
      <c r="AE41" s="32" t="s">
        <v>217</v>
      </c>
      <c r="AF41" s="59">
        <f t="shared" si="10"/>
        <v>0</v>
      </c>
      <c r="AG41" s="68"/>
      <c r="AH41" s="68"/>
      <c r="AI41" s="68"/>
      <c r="AJ41" s="14">
        <f t="shared" si="15"/>
        <v>0</v>
      </c>
      <c r="AK41" s="14">
        <f t="shared" si="16"/>
        <v>0</v>
      </c>
      <c r="AL41" s="14">
        <f t="shared" si="17"/>
        <v>0</v>
      </c>
      <c r="AM41" s="14">
        <f>IF(AD41='[4]11 FORMULAS'!$P$6,AM40-(AM40*AJ41),AM40)</f>
        <v>0.6</v>
      </c>
      <c r="AN41" s="183"/>
      <c r="AO41" s="155"/>
      <c r="AP41" s="183"/>
      <c r="AQ41" s="186"/>
      <c r="AR41" s="187"/>
      <c r="AS41" s="176"/>
      <c r="AT41" s="184"/>
      <c r="AU41" s="184"/>
      <c r="AV41" s="184"/>
      <c r="AW41" s="184"/>
      <c r="AX41" s="184"/>
      <c r="AY41" s="184"/>
      <c r="AZ41" s="184"/>
      <c r="BA41" s="184"/>
      <c r="BB41" s="184"/>
      <c r="BC41" s="185"/>
      <c r="BI41" s="9"/>
    </row>
    <row r="42" spans="1:61" hidden="1" x14ac:dyDescent="0.35"/>
    <row r="43" spans="1:61" hidden="1" x14ac:dyDescent="0.35"/>
    <row r="44" spans="1:61" hidden="1" x14ac:dyDescent="0.35"/>
    <row r="45" spans="1:61" hidden="1" x14ac:dyDescent="0.35"/>
    <row r="46" spans="1:61" hidden="1" x14ac:dyDescent="0.35"/>
    <row r="47" spans="1:61" hidden="1" x14ac:dyDescent="0.35"/>
    <row r="48" spans="1:61" hidden="1" x14ac:dyDescent="0.35"/>
  </sheetData>
  <mergeCells count="293">
    <mergeCell ref="AV37:AV41"/>
    <mergeCell ref="AW37:AW41"/>
    <mergeCell ref="AX37:AX41"/>
    <mergeCell ref="AY37:AY41"/>
    <mergeCell ref="AZ37:AZ41"/>
    <mergeCell ref="BA37:BA41"/>
    <mergeCell ref="BB37:BB41"/>
    <mergeCell ref="BC37:BC41"/>
    <mergeCell ref="AY32:AY36"/>
    <mergeCell ref="AZ32:AZ36"/>
    <mergeCell ref="BA32:BA36"/>
    <mergeCell ref="BB32:BB36"/>
    <mergeCell ref="BC32:BC36"/>
    <mergeCell ref="S37:S41"/>
    <mergeCell ref="T37:T41"/>
    <mergeCell ref="U37:U41"/>
    <mergeCell ref="A37:A41"/>
    <mergeCell ref="B37:B41"/>
    <mergeCell ref="F37:F41"/>
    <mergeCell ref="G37:G41"/>
    <mergeCell ref="H37:H41"/>
    <mergeCell ref="I37:I41"/>
    <mergeCell ref="J37:J41"/>
    <mergeCell ref="K37:K41"/>
    <mergeCell ref="L37:L41"/>
    <mergeCell ref="D37:D41"/>
    <mergeCell ref="E37:E41"/>
    <mergeCell ref="D32:D36"/>
    <mergeCell ref="E32:E36"/>
    <mergeCell ref="C37:C41"/>
    <mergeCell ref="M37:M41"/>
    <mergeCell ref="N37:N41"/>
    <mergeCell ref="O37:O41"/>
    <mergeCell ref="P37:P41"/>
    <mergeCell ref="Q37:Q41"/>
    <mergeCell ref="R37:R41"/>
    <mergeCell ref="AV32:AV36"/>
    <mergeCell ref="AW32:AW36"/>
    <mergeCell ref="AX32:AX36"/>
    <mergeCell ref="V37:V41"/>
    <mergeCell ref="A32:A36"/>
    <mergeCell ref="B32:B36"/>
    <mergeCell ref="F32:F36"/>
    <mergeCell ref="G32:G36"/>
    <mergeCell ref="H32:H36"/>
    <mergeCell ref="I32:I36"/>
    <mergeCell ref="J32:J36"/>
    <mergeCell ref="K32:K36"/>
    <mergeCell ref="L32:L36"/>
    <mergeCell ref="M32:M36"/>
    <mergeCell ref="N32:N36"/>
    <mergeCell ref="O32:O36"/>
    <mergeCell ref="P32:P36"/>
    <mergeCell ref="Q32:Q36"/>
    <mergeCell ref="R32:R36"/>
    <mergeCell ref="S32:S36"/>
    <mergeCell ref="T32:T36"/>
    <mergeCell ref="U32:U36"/>
    <mergeCell ref="V32:V36"/>
    <mergeCell ref="C32:C36"/>
    <mergeCell ref="AP37:AP41"/>
    <mergeCell ref="AQ37:AQ41"/>
    <mergeCell ref="AR37:AR41"/>
    <mergeCell ref="AS37:AS41"/>
    <mergeCell ref="AT37:AT41"/>
    <mergeCell ref="AU37:AU41"/>
    <mergeCell ref="AN32:AN36"/>
    <mergeCell ref="AO32:AO36"/>
    <mergeCell ref="AN37:AN41"/>
    <mergeCell ref="AO37:AO41"/>
    <mergeCell ref="AP32:AP36"/>
    <mergeCell ref="AQ32:AQ36"/>
    <mergeCell ref="AR32:AR36"/>
    <mergeCell ref="AS32:AS36"/>
    <mergeCell ref="AT32:AT36"/>
    <mergeCell ref="AU32:AU36"/>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 ref="F27:F31"/>
    <mergeCell ref="G27:G31"/>
    <mergeCell ref="H27:H31"/>
    <mergeCell ref="I27:I31"/>
    <mergeCell ref="J27:J31"/>
    <mergeCell ref="K27:K31"/>
    <mergeCell ref="L27:L31"/>
    <mergeCell ref="M27:M31"/>
    <mergeCell ref="N27:N31"/>
    <mergeCell ref="O27:O31"/>
    <mergeCell ref="P27:P31"/>
    <mergeCell ref="Q27:Q31"/>
    <mergeCell ref="R27:R31"/>
    <mergeCell ref="S27:S31"/>
    <mergeCell ref="T27:T31"/>
    <mergeCell ref="U27:U31"/>
    <mergeCell ref="V27:V31"/>
    <mergeCell ref="AR22:AR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I22:I26"/>
    <mergeCell ref="J22:J26"/>
    <mergeCell ref="K22:K26"/>
    <mergeCell ref="L22:L26"/>
    <mergeCell ref="M22:M26"/>
    <mergeCell ref="N22:N26"/>
    <mergeCell ref="O22:O26"/>
    <mergeCell ref="P22:P26"/>
    <mergeCell ref="Q22:Q2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s>
  <conditionalFormatting sqref="L12">
    <cfRule type="cellIs" dxfId="272" priority="1069" operator="equal">
      <formula>"Alta"</formula>
    </cfRule>
    <cfRule type="cellIs" dxfId="271" priority="1068" operator="equal">
      <formula>"Muy Alta"</formula>
    </cfRule>
    <cfRule type="cellIs" dxfId="270" priority="1072" operator="equal">
      <formula>"Muy Baja"</formula>
    </cfRule>
    <cfRule type="cellIs" dxfId="269" priority="1071" operator="equal">
      <formula>"Baja"</formula>
    </cfRule>
    <cfRule type="cellIs" dxfId="268" priority="1070" operator="equal">
      <formula>"Media"</formula>
    </cfRule>
  </conditionalFormatting>
  <conditionalFormatting sqref="L17">
    <cfRule type="cellIs" dxfId="267" priority="1037" operator="equal">
      <formula>"Muy Baja"</formula>
    </cfRule>
    <cfRule type="cellIs" dxfId="266" priority="1036" operator="equal">
      <formula>"Baja"</formula>
    </cfRule>
    <cfRule type="cellIs" dxfId="265" priority="1035" operator="equal">
      <formula>"Media"</formula>
    </cfRule>
    <cfRule type="cellIs" dxfId="264" priority="1034" operator="equal">
      <formula>"Alta"</formula>
    </cfRule>
    <cfRule type="cellIs" dxfId="263" priority="1033" operator="equal">
      <formula>"Muy Alta"</formula>
    </cfRule>
  </conditionalFormatting>
  <conditionalFormatting sqref="L22">
    <cfRule type="cellIs" dxfId="262" priority="201" operator="equal">
      <formula>"Baja"</formula>
    </cfRule>
    <cfRule type="cellIs" dxfId="261" priority="198" operator="equal">
      <formula>"Muy Alta"</formula>
    </cfRule>
    <cfRule type="cellIs" dxfId="260" priority="199" operator="equal">
      <formula>"Alta"</formula>
    </cfRule>
    <cfRule type="cellIs" dxfId="259" priority="202" operator="equal">
      <formula>"Muy Baja"</formula>
    </cfRule>
    <cfRule type="cellIs" dxfId="258" priority="200" operator="equal">
      <formula>"Media"</formula>
    </cfRule>
  </conditionalFormatting>
  <conditionalFormatting sqref="L27">
    <cfRule type="cellIs" dxfId="257" priority="149" operator="equal">
      <formula>"Muy Baja"</formula>
    </cfRule>
    <cfRule type="cellIs" dxfId="256" priority="148" operator="equal">
      <formula>"Baja"</formula>
    </cfRule>
    <cfRule type="cellIs" dxfId="255" priority="147" operator="equal">
      <formula>"Media"</formula>
    </cfRule>
    <cfRule type="cellIs" dxfId="254" priority="146" operator="equal">
      <formula>"Alta"</formula>
    </cfRule>
    <cfRule type="cellIs" dxfId="253" priority="145" operator="equal">
      <formula>"Muy Alta"</formula>
    </cfRule>
  </conditionalFormatting>
  <conditionalFormatting sqref="L32">
    <cfRule type="cellIs" dxfId="252" priority="93" operator="equal">
      <formula>"Alta"</formula>
    </cfRule>
    <cfRule type="cellIs" dxfId="251" priority="92" operator="equal">
      <formula>"Muy Alta"</formula>
    </cfRule>
    <cfRule type="cellIs" dxfId="250" priority="96" operator="equal">
      <formula>"Muy Baja"</formula>
    </cfRule>
    <cfRule type="cellIs" dxfId="249" priority="95" operator="equal">
      <formula>"Baja"</formula>
    </cfRule>
    <cfRule type="cellIs" dxfId="248" priority="94" operator="equal">
      <formula>"Media"</formula>
    </cfRule>
  </conditionalFormatting>
  <conditionalFormatting sqref="L37">
    <cfRule type="cellIs" dxfId="247" priority="39" operator="equal">
      <formula>"Muy Alta"</formula>
    </cfRule>
    <cfRule type="cellIs" dxfId="246" priority="40" operator="equal">
      <formula>"Alta"</formula>
    </cfRule>
    <cfRule type="cellIs" dxfId="245" priority="41" operator="equal">
      <formula>"Media"</formula>
    </cfRule>
    <cfRule type="cellIs" dxfId="244" priority="42" operator="equal">
      <formula>"Baja"</formula>
    </cfRule>
    <cfRule type="cellIs" dxfId="243" priority="43" operator="equal">
      <formula>"Muy Baja"</formula>
    </cfRule>
  </conditionalFormatting>
  <conditionalFormatting sqref="N12">
    <cfRule type="cellIs" dxfId="242" priority="213" operator="equal">
      <formula>$V$12</formula>
    </cfRule>
    <cfRule type="cellIs" dxfId="241" priority="214" operator="equal">
      <formula>$V$13</formula>
    </cfRule>
    <cfRule type="cellIs" dxfId="240" priority="215" operator="equal">
      <formula>$V$14</formula>
    </cfRule>
    <cfRule type="cellIs" dxfId="239" priority="216" operator="equal">
      <formula>$V$15</formula>
    </cfRule>
    <cfRule type="cellIs" dxfId="238" priority="217" operator="equal">
      <formula>$V$16</formula>
    </cfRule>
  </conditionalFormatting>
  <conditionalFormatting sqref="N17 N22 N27 N32 N37">
    <cfRule type="cellIs" dxfId="237" priority="254" operator="equal">
      <formula>$V$14</formula>
    </cfRule>
    <cfRule type="cellIs" dxfId="236" priority="252" operator="equal">
      <formula>$V$12</formula>
    </cfRule>
    <cfRule type="cellIs" dxfId="235" priority="253" operator="equal">
      <formula>$V$13</formula>
    </cfRule>
    <cfRule type="cellIs" dxfId="234" priority="256" operator="equal">
      <formula>$V$16</formula>
    </cfRule>
    <cfRule type="cellIs" dxfId="233" priority="255" operator="equal">
      <formula>$V$15</formula>
    </cfRule>
  </conditionalFormatting>
  <conditionalFormatting sqref="P12 P17">
    <cfRule type="cellIs" dxfId="232" priority="1064" operator="equal">
      <formula>"Mayor"</formula>
    </cfRule>
    <cfRule type="cellIs" dxfId="231" priority="1063" operator="equal">
      <formula>"catastrofico"</formula>
    </cfRule>
    <cfRule type="cellIs" dxfId="230" priority="1067" operator="equal">
      <formula>"leve"</formula>
    </cfRule>
    <cfRule type="cellIs" dxfId="229" priority="1065" operator="equal">
      <formula>"Moderado"</formula>
    </cfRule>
    <cfRule type="cellIs" dxfId="228" priority="1066" operator="equal">
      <formula>"menor"</formula>
    </cfRule>
  </conditionalFormatting>
  <conditionalFormatting sqref="P22">
    <cfRule type="cellIs" dxfId="227" priority="212" operator="equal">
      <formula>"leve"</formula>
    </cfRule>
    <cfRule type="cellIs" dxfId="226" priority="210" operator="equal">
      <formula>"Moderado"</formula>
    </cfRule>
    <cfRule type="cellIs" dxfId="225" priority="211" operator="equal">
      <formula>"menor"</formula>
    </cfRule>
    <cfRule type="cellIs" dxfId="224" priority="209" operator="equal">
      <formula>"Mayor"</formula>
    </cfRule>
    <cfRule type="cellIs" dxfId="223" priority="208" operator="equal">
      <formula>"catastrofico"</formula>
    </cfRule>
  </conditionalFormatting>
  <conditionalFormatting sqref="P27">
    <cfRule type="cellIs" dxfId="222" priority="155" operator="equal">
      <formula>"catastrofico"</formula>
    </cfRule>
    <cfRule type="cellIs" dxfId="221" priority="156" operator="equal">
      <formula>"Mayor"</formula>
    </cfRule>
    <cfRule type="cellIs" dxfId="220" priority="157" operator="equal">
      <formula>"Moderado"</formula>
    </cfRule>
    <cfRule type="cellIs" dxfId="219" priority="158" operator="equal">
      <formula>"menor"</formula>
    </cfRule>
    <cfRule type="cellIs" dxfId="218" priority="159" operator="equal">
      <formula>"leve"</formula>
    </cfRule>
  </conditionalFormatting>
  <conditionalFormatting sqref="P32">
    <cfRule type="cellIs" dxfId="217" priority="102" operator="equal">
      <formula>"catastrofico"</formula>
    </cfRule>
    <cfRule type="cellIs" dxfId="216" priority="103" operator="equal">
      <formula>"Mayor"</formula>
    </cfRule>
    <cfRule type="cellIs" dxfId="215" priority="104" operator="equal">
      <formula>"Moderado"</formula>
    </cfRule>
    <cfRule type="cellIs" dxfId="214" priority="106" operator="equal">
      <formula>"leve"</formula>
    </cfRule>
    <cfRule type="cellIs" dxfId="213" priority="105" operator="equal">
      <formula>"menor"</formula>
    </cfRule>
  </conditionalFormatting>
  <conditionalFormatting sqref="P37">
    <cfRule type="cellIs" dxfId="212" priority="51" operator="equal">
      <formula>"Moderado"</formula>
    </cfRule>
    <cfRule type="cellIs" dxfId="211" priority="52" operator="equal">
      <formula>"menor"</formula>
    </cfRule>
    <cfRule type="cellIs" dxfId="210" priority="53" operator="equal">
      <formula>"leve"</formula>
    </cfRule>
    <cfRule type="cellIs" dxfId="209" priority="50" operator="equal">
      <formula>"Mayor"</formula>
    </cfRule>
    <cfRule type="cellIs" dxfId="208" priority="49" operator="equal">
      <formula>"catastrofico"</formula>
    </cfRule>
  </conditionalFormatting>
  <conditionalFormatting sqref="R12">
    <cfRule type="cellIs" dxfId="207" priority="1058" operator="equal">
      <formula>"catastrofico"</formula>
    </cfRule>
    <cfRule type="cellIs" dxfId="206" priority="1059" operator="equal">
      <formula>"Mayor"</formula>
    </cfRule>
    <cfRule type="cellIs" dxfId="205" priority="1060" operator="equal">
      <formula>"Moderado"</formula>
    </cfRule>
    <cfRule type="cellIs" dxfId="204" priority="1061" operator="equal">
      <formula>"menor"</formula>
    </cfRule>
    <cfRule type="cellIs" dxfId="203" priority="1062" operator="equal">
      <formula>"leve"</formula>
    </cfRule>
  </conditionalFormatting>
  <conditionalFormatting sqref="R17">
    <cfRule type="cellIs" dxfId="202" priority="1030" operator="equal">
      <formula>"Moderado"</formula>
    </cfRule>
    <cfRule type="cellIs" dxfId="201" priority="1029" operator="equal">
      <formula>"Mayor"</formula>
    </cfRule>
    <cfRule type="cellIs" dxfId="200" priority="1028" operator="equal">
      <formula>"catastrofico"</formula>
    </cfRule>
    <cfRule type="cellIs" dxfId="199" priority="1032" operator="equal">
      <formula>"leve"</formula>
    </cfRule>
    <cfRule type="cellIs" dxfId="198" priority="1031" operator="equal">
      <formula>"menor"</formula>
    </cfRule>
  </conditionalFormatting>
  <conditionalFormatting sqref="R22">
    <cfRule type="cellIs" dxfId="197" priority="196" operator="equal">
      <formula>"menor"</formula>
    </cfRule>
    <cfRule type="cellIs" dxfId="196" priority="195" operator="equal">
      <formula>"Moderado"</formula>
    </cfRule>
    <cfRule type="cellIs" dxfId="195" priority="194" operator="equal">
      <formula>"Mayor"</formula>
    </cfRule>
    <cfRule type="cellIs" dxfId="194" priority="197" operator="equal">
      <formula>"leve"</formula>
    </cfRule>
    <cfRule type="cellIs" dxfId="193" priority="193" operator="equal">
      <formula>"catastrofico"</formula>
    </cfRule>
  </conditionalFormatting>
  <conditionalFormatting sqref="R27">
    <cfRule type="cellIs" dxfId="192" priority="143" operator="equal">
      <formula>"menor"</formula>
    </cfRule>
    <cfRule type="cellIs" dxfId="191" priority="141" operator="equal">
      <formula>"Mayor"</formula>
    </cfRule>
    <cfRule type="cellIs" dxfId="190" priority="144" operator="equal">
      <formula>"leve"</formula>
    </cfRule>
    <cfRule type="cellIs" dxfId="189" priority="142" operator="equal">
      <formula>"Moderado"</formula>
    </cfRule>
    <cfRule type="cellIs" dxfId="188" priority="140" operator="equal">
      <formula>"catastrofico"</formula>
    </cfRule>
  </conditionalFormatting>
  <conditionalFormatting sqref="R32">
    <cfRule type="cellIs" dxfId="187" priority="91" operator="equal">
      <formula>"leve"</formula>
    </cfRule>
    <cfRule type="cellIs" dxfId="186" priority="89" operator="equal">
      <formula>"Moderado"</formula>
    </cfRule>
    <cfRule type="cellIs" dxfId="185" priority="87" operator="equal">
      <formula>"catastrofico"</formula>
    </cfRule>
    <cfRule type="cellIs" dxfId="184" priority="88" operator="equal">
      <formula>"Mayor"</formula>
    </cfRule>
    <cfRule type="cellIs" dxfId="183" priority="90" operator="equal">
      <formula>"menor"</formula>
    </cfRule>
  </conditionalFormatting>
  <conditionalFormatting sqref="R37">
    <cfRule type="cellIs" dxfId="182" priority="34" operator="equal">
      <formula>"catastrofico"</formula>
    </cfRule>
    <cfRule type="cellIs" dxfId="181" priority="35" operator="equal">
      <formula>"Mayor"</formula>
    </cfRule>
    <cfRule type="cellIs" dxfId="180" priority="38" operator="equal">
      <formula>"leve"</formula>
    </cfRule>
    <cfRule type="cellIs" dxfId="179" priority="36" operator="equal">
      <formula>"Moderado"</formula>
    </cfRule>
    <cfRule type="cellIs" dxfId="178" priority="37" operator="equal">
      <formula>"menor"</formula>
    </cfRule>
  </conditionalFormatting>
  <conditionalFormatting sqref="T12">
    <cfRule type="cellIs" dxfId="177" priority="1053" operator="equal">
      <formula>"catastrofico"</formula>
    </cfRule>
    <cfRule type="cellIs" dxfId="176" priority="1057" operator="equal">
      <formula>"leve"</formula>
    </cfRule>
    <cfRule type="cellIs" dxfId="175" priority="1055" operator="equal">
      <formula>"Moderado"</formula>
    </cfRule>
    <cfRule type="cellIs" dxfId="174" priority="1054" operator="equal">
      <formula>"Mayor"</formula>
    </cfRule>
    <cfRule type="cellIs" dxfId="173" priority="1056" operator="equal">
      <formula>"menor"</formula>
    </cfRule>
  </conditionalFormatting>
  <conditionalFormatting sqref="T17">
    <cfRule type="cellIs" dxfId="172" priority="1026" operator="equal">
      <formula>"menor"</formula>
    </cfRule>
    <cfRule type="cellIs" dxfId="171" priority="1024" operator="equal">
      <formula>"Mayor"</formula>
    </cfRule>
    <cfRule type="cellIs" dxfId="170" priority="1023" operator="equal">
      <formula>"catastrofico"</formula>
    </cfRule>
    <cfRule type="cellIs" dxfId="169" priority="1025" operator="equal">
      <formula>"Moderado"</formula>
    </cfRule>
    <cfRule type="cellIs" dxfId="168" priority="1027" operator="equal">
      <formula>"leve"</formula>
    </cfRule>
  </conditionalFormatting>
  <conditionalFormatting sqref="T22">
    <cfRule type="cellIs" dxfId="167" priority="191" operator="equal">
      <formula>"menor"</formula>
    </cfRule>
    <cfRule type="cellIs" dxfId="166" priority="190" operator="equal">
      <formula>"Moderado"</formula>
    </cfRule>
    <cfRule type="cellIs" dxfId="165" priority="192" operator="equal">
      <formula>"leve"</formula>
    </cfRule>
    <cfRule type="cellIs" dxfId="164" priority="189" operator="equal">
      <formula>"Mayor"</formula>
    </cfRule>
    <cfRule type="cellIs" dxfId="163" priority="188" operator="equal">
      <formula>"catastrofico"</formula>
    </cfRule>
  </conditionalFormatting>
  <conditionalFormatting sqref="T27">
    <cfRule type="cellIs" dxfId="162" priority="136" operator="equal">
      <formula>"Mayor"</formula>
    </cfRule>
    <cfRule type="cellIs" dxfId="161" priority="137" operator="equal">
      <formula>"Moderado"</formula>
    </cfRule>
    <cfRule type="cellIs" dxfId="160" priority="139" operator="equal">
      <formula>"leve"</formula>
    </cfRule>
    <cfRule type="cellIs" dxfId="159" priority="138" operator="equal">
      <formula>"menor"</formula>
    </cfRule>
    <cfRule type="cellIs" dxfId="158" priority="135" operator="equal">
      <formula>"catastrofico"</formula>
    </cfRule>
  </conditionalFormatting>
  <conditionalFormatting sqref="T32">
    <cfRule type="cellIs" dxfId="157" priority="82" operator="equal">
      <formula>"catastrofico"</formula>
    </cfRule>
    <cfRule type="cellIs" dxfId="156" priority="83" operator="equal">
      <formula>"Mayor"</formula>
    </cfRule>
    <cfRule type="cellIs" dxfId="155" priority="84" operator="equal">
      <formula>"Moderado"</formula>
    </cfRule>
    <cfRule type="cellIs" dxfId="154" priority="85" operator="equal">
      <formula>"menor"</formula>
    </cfRule>
    <cfRule type="cellIs" dxfId="153" priority="86" operator="equal">
      <formula>"leve"</formula>
    </cfRule>
  </conditionalFormatting>
  <conditionalFormatting sqref="T37">
    <cfRule type="cellIs" dxfId="152" priority="31" operator="equal">
      <formula>"Moderado"</formula>
    </cfRule>
    <cfRule type="cellIs" dxfId="151" priority="29" operator="equal">
      <formula>"catastrofico"</formula>
    </cfRule>
    <cfRule type="cellIs" dxfId="150" priority="32" operator="equal">
      <formula>"menor"</formula>
    </cfRule>
    <cfRule type="cellIs" dxfId="149" priority="30" operator="equal">
      <formula>"Mayor"</formula>
    </cfRule>
    <cfRule type="cellIs" dxfId="148" priority="33" operator="equal">
      <formula>"leve"</formula>
    </cfRule>
  </conditionalFormatting>
  <conditionalFormatting sqref="U12">
    <cfRule type="cellIs" dxfId="147" priority="1076" operator="equal">
      <formula>#REF!</formula>
    </cfRule>
    <cfRule type="cellIs" dxfId="146" priority="1077" operator="equal">
      <formula>#REF!</formula>
    </cfRule>
    <cfRule type="cellIs" dxfId="145" priority="1073" operator="equal">
      <formula>#REF!</formula>
    </cfRule>
    <cfRule type="cellIs" dxfId="144" priority="1074" operator="equal">
      <formula>#REF!</formula>
    </cfRule>
    <cfRule type="cellIs" dxfId="143" priority="1075" operator="equal">
      <formula>#REF!</formula>
    </cfRule>
  </conditionalFormatting>
  <conditionalFormatting sqref="U17">
    <cfRule type="cellIs" dxfId="142" priority="1041" operator="equal">
      <formula>#REF!</formula>
    </cfRule>
    <cfRule type="cellIs" dxfId="141" priority="1038" operator="equal">
      <formula>#REF!</formula>
    </cfRule>
    <cfRule type="cellIs" dxfId="140" priority="1042" operator="equal">
      <formula>#REF!</formula>
    </cfRule>
    <cfRule type="cellIs" dxfId="139" priority="1039" operator="equal">
      <formula>#REF!</formula>
    </cfRule>
    <cfRule type="cellIs" dxfId="138" priority="1040" operator="equal">
      <formula>#REF!</formula>
    </cfRule>
  </conditionalFormatting>
  <conditionalFormatting sqref="U22">
    <cfRule type="cellIs" dxfId="137" priority="206" operator="equal">
      <formula>#REF!</formula>
    </cfRule>
    <cfRule type="cellIs" dxfId="136" priority="205" operator="equal">
      <formula>#REF!</formula>
    </cfRule>
    <cfRule type="cellIs" dxfId="135" priority="204" operator="equal">
      <formula>#REF!</formula>
    </cfRule>
    <cfRule type="cellIs" dxfId="134" priority="203" operator="equal">
      <formula>#REF!</formula>
    </cfRule>
    <cfRule type="cellIs" dxfId="133" priority="207" operator="equal">
      <formula>#REF!</formula>
    </cfRule>
  </conditionalFormatting>
  <conditionalFormatting sqref="U27">
    <cfRule type="cellIs" dxfId="132" priority="154" operator="equal">
      <formula>#REF!</formula>
    </cfRule>
    <cfRule type="cellIs" dxfId="131" priority="153" operator="equal">
      <formula>#REF!</formula>
    </cfRule>
    <cfRule type="cellIs" dxfId="130" priority="152" operator="equal">
      <formula>#REF!</formula>
    </cfRule>
    <cfRule type="cellIs" dxfId="129" priority="151" operator="equal">
      <formula>#REF!</formula>
    </cfRule>
    <cfRule type="cellIs" dxfId="128" priority="150" operator="equal">
      <formula>#REF!</formula>
    </cfRule>
  </conditionalFormatting>
  <conditionalFormatting sqref="U32">
    <cfRule type="cellIs" dxfId="127" priority="101" operator="equal">
      <formula>#REF!</formula>
    </cfRule>
    <cfRule type="cellIs" dxfId="126" priority="100" operator="equal">
      <formula>#REF!</formula>
    </cfRule>
    <cfRule type="cellIs" dxfId="125" priority="99" operator="equal">
      <formula>#REF!</formula>
    </cfRule>
    <cfRule type="cellIs" dxfId="124" priority="98" operator="equal">
      <formula>#REF!</formula>
    </cfRule>
    <cfRule type="cellIs" dxfId="123" priority="97" operator="equal">
      <formula>#REF!</formula>
    </cfRule>
  </conditionalFormatting>
  <conditionalFormatting sqref="U37">
    <cfRule type="cellIs" dxfId="122" priority="44" operator="equal">
      <formula>#REF!</formula>
    </cfRule>
    <cfRule type="cellIs" dxfId="121" priority="45" operator="equal">
      <formula>#REF!</formula>
    </cfRule>
    <cfRule type="cellIs" dxfId="120" priority="46" operator="equal">
      <formula>#REF!</formula>
    </cfRule>
    <cfRule type="cellIs" dxfId="119" priority="47" operator="equal">
      <formula>#REF!</formula>
    </cfRule>
    <cfRule type="cellIs" dxfId="118" priority="48" operator="equal">
      <formula>#REF!</formula>
    </cfRule>
  </conditionalFormatting>
  <conditionalFormatting sqref="V12">
    <cfRule type="cellIs" dxfId="117" priority="849" operator="equal">
      <formula>"Moderado"</formula>
    </cfRule>
    <cfRule type="cellIs" dxfId="116" priority="848" operator="equal">
      <formula>"Alto"</formula>
    </cfRule>
    <cfRule type="cellIs" dxfId="115" priority="847" operator="equal">
      <formula>"Extremo"</formula>
    </cfRule>
    <cfRule type="cellIs" dxfId="114" priority="850" operator="equal">
      <formula>"Bajo"</formula>
    </cfRule>
  </conditionalFormatting>
  <conditionalFormatting sqref="V17">
    <cfRule type="cellIs" dxfId="113" priority="845" operator="equal">
      <formula>"Moderado"</formula>
    </cfRule>
    <cfRule type="cellIs" dxfId="112" priority="844" operator="equal">
      <formula>"Alto"</formula>
    </cfRule>
    <cfRule type="cellIs" dxfId="111" priority="843" operator="equal">
      <formula>"Extremo"</formula>
    </cfRule>
    <cfRule type="cellIs" dxfId="110" priority="846" operator="equal">
      <formula>"Bajo"</formula>
    </cfRule>
  </conditionalFormatting>
  <conditionalFormatting sqref="V22">
    <cfRule type="cellIs" dxfId="109" priority="171" operator="equal">
      <formula>"Moderado"</formula>
    </cfRule>
    <cfRule type="cellIs" dxfId="108" priority="172" operator="equal">
      <formula>"Bajo"</formula>
    </cfRule>
    <cfRule type="cellIs" dxfId="107" priority="169" operator="equal">
      <formula>"Extremo"</formula>
    </cfRule>
    <cfRule type="cellIs" dxfId="106" priority="170" operator="equal">
      <formula>"Alto"</formula>
    </cfRule>
  </conditionalFormatting>
  <conditionalFormatting sqref="V27">
    <cfRule type="cellIs" dxfId="105" priority="117" operator="equal">
      <formula>"Alto"</formula>
    </cfRule>
    <cfRule type="cellIs" dxfId="104" priority="116" operator="equal">
      <formula>"Extremo"</formula>
    </cfRule>
    <cfRule type="cellIs" dxfId="103" priority="118" operator="equal">
      <formula>"Moderado"</formula>
    </cfRule>
    <cfRule type="cellIs" dxfId="102" priority="119" operator="equal">
      <formula>"Bajo"</formula>
    </cfRule>
  </conditionalFormatting>
  <conditionalFormatting sqref="V32">
    <cfRule type="cellIs" dxfId="101" priority="64" operator="equal">
      <formula>"Alto"</formula>
    </cfRule>
    <cfRule type="cellIs" dxfId="100" priority="63" operator="equal">
      <formula>"Extremo"</formula>
    </cfRule>
    <cfRule type="cellIs" dxfId="99" priority="66" operator="equal">
      <formula>"Bajo"</formula>
    </cfRule>
    <cfRule type="cellIs" dxfId="98" priority="65" operator="equal">
      <formula>"Moderado"</formula>
    </cfRule>
  </conditionalFormatting>
  <conditionalFormatting sqref="V37">
    <cfRule type="cellIs" dxfId="97" priority="13" operator="equal">
      <formula>"Bajo"</formula>
    </cfRule>
    <cfRule type="cellIs" dxfId="96" priority="12" operator="equal">
      <formula>"Moderado"</formula>
    </cfRule>
    <cfRule type="cellIs" dxfId="95" priority="11" operator="equal">
      <formula>"Alto"</formula>
    </cfRule>
    <cfRule type="cellIs" dxfId="94" priority="10" operator="equal">
      <formula>"Extremo"</formula>
    </cfRule>
  </conditionalFormatting>
  <conditionalFormatting sqref="AO12">
    <cfRule type="cellIs" dxfId="93" priority="1050" operator="equal">
      <formula>"Media"</formula>
    </cfRule>
    <cfRule type="cellIs" dxfId="92" priority="1049" operator="equal">
      <formula>"Alta"</formula>
    </cfRule>
    <cfRule type="cellIs" dxfId="91" priority="1051" operator="equal">
      <formula>"Baja"</formula>
    </cfRule>
    <cfRule type="cellIs" dxfId="90" priority="1052" operator="equal">
      <formula>"Muy Baja"</formula>
    </cfRule>
    <cfRule type="cellIs" dxfId="89" priority="1048" operator="equal">
      <formula>"Muy Alta"</formula>
    </cfRule>
  </conditionalFormatting>
  <conditionalFormatting sqref="AO17 AO22 AO27 AO32 AO37">
    <cfRule type="cellIs" dxfId="88" priority="1019" operator="equal">
      <formula>"Alta"</formula>
    </cfRule>
    <cfRule type="cellIs" dxfId="87" priority="1020" operator="equal">
      <formula>"Media"</formula>
    </cfRule>
    <cfRule type="cellIs" dxfId="86" priority="1018" operator="equal">
      <formula>"Muy Alta"</formula>
    </cfRule>
    <cfRule type="cellIs" dxfId="85" priority="1021" operator="equal">
      <formula>"Baja"</formula>
    </cfRule>
    <cfRule type="cellIs" dxfId="84" priority="1022" operator="equal">
      <formula>"Muy Baja"</formula>
    </cfRule>
  </conditionalFormatting>
  <conditionalFormatting sqref="AQ12">
    <cfRule type="cellIs" dxfId="83" priority="1047" operator="equal">
      <formula>"Leve"</formula>
    </cfRule>
    <cfRule type="cellIs" dxfId="82" priority="1046" operator="equal">
      <formula>"Menor"</formula>
    </cfRule>
    <cfRule type="cellIs" dxfId="81" priority="1045" operator="equal">
      <formula>"Moderado"</formula>
    </cfRule>
    <cfRule type="cellIs" dxfId="80" priority="1044" operator="equal">
      <formula>"Mayor"</formula>
    </cfRule>
    <cfRule type="cellIs" dxfId="79" priority="1043" operator="equal">
      <formula>"Catastrofico"</formula>
    </cfRule>
  </conditionalFormatting>
  <conditionalFormatting sqref="AQ17">
    <cfRule type="cellIs" dxfId="78" priority="1014" operator="equal">
      <formula>"Mayor"</formula>
    </cfRule>
    <cfRule type="cellIs" dxfId="77" priority="1015" operator="equal">
      <formula>"Moderado"</formula>
    </cfRule>
    <cfRule type="cellIs" dxfId="76" priority="1016" operator="equal">
      <formula>"Menor"</formula>
    </cfRule>
    <cfRule type="cellIs" dxfId="75" priority="1017" operator="equal">
      <formula>"Leve"</formula>
    </cfRule>
    <cfRule type="cellIs" dxfId="74" priority="1013" operator="equal">
      <formula>"Catastrofico"</formula>
    </cfRule>
  </conditionalFormatting>
  <conditionalFormatting sqref="AQ22">
    <cfRule type="cellIs" dxfId="73" priority="181" operator="equal">
      <formula>"Menor"</formula>
    </cfRule>
    <cfRule type="cellIs" dxfId="72" priority="179" operator="equal">
      <formula>"Mayor"</formula>
    </cfRule>
    <cfRule type="cellIs" dxfId="71" priority="178" operator="equal">
      <formula>"Catastrofico"</formula>
    </cfRule>
    <cfRule type="cellIs" dxfId="70" priority="180" operator="equal">
      <formula>"Moderado"</formula>
    </cfRule>
    <cfRule type="cellIs" dxfId="69" priority="182" operator="equal">
      <formula>"Leve"</formula>
    </cfRule>
  </conditionalFormatting>
  <conditionalFormatting sqref="AQ27">
    <cfRule type="cellIs" dxfId="68" priority="128" operator="equal">
      <formula>"Menor"</formula>
    </cfRule>
    <cfRule type="cellIs" dxfId="67" priority="129" operator="equal">
      <formula>"Leve"</formula>
    </cfRule>
    <cfRule type="cellIs" dxfId="66" priority="127" operator="equal">
      <formula>"Moderado"</formula>
    </cfRule>
    <cfRule type="cellIs" dxfId="65" priority="126" operator="equal">
      <formula>"Mayor"</formula>
    </cfRule>
    <cfRule type="cellIs" dxfId="64" priority="125" operator="equal">
      <formula>"Catastrofico"</formula>
    </cfRule>
  </conditionalFormatting>
  <conditionalFormatting sqref="AQ32">
    <cfRule type="cellIs" dxfId="63" priority="76" operator="equal">
      <formula>"Leve"</formula>
    </cfRule>
    <cfRule type="cellIs" dxfId="62" priority="75" operator="equal">
      <formula>"Menor"</formula>
    </cfRule>
    <cfRule type="cellIs" dxfId="61" priority="73" operator="equal">
      <formula>"Mayor"</formula>
    </cfRule>
    <cfRule type="cellIs" dxfId="60" priority="74" operator="equal">
      <formula>"Moderado"</formula>
    </cfRule>
    <cfRule type="cellIs" dxfId="59" priority="72" operator="equal">
      <formula>"Catastrofico"</formula>
    </cfRule>
  </conditionalFormatting>
  <conditionalFormatting sqref="AQ37">
    <cfRule type="cellIs" dxfId="58" priority="19" operator="equal">
      <formula>"Catastrofico"</formula>
    </cfRule>
    <cfRule type="cellIs" dxfId="57" priority="22" operator="equal">
      <formula>"Menor"</formula>
    </cfRule>
    <cfRule type="cellIs" dxfId="56" priority="23" operator="equal">
      <formula>"Leve"</formula>
    </cfRule>
    <cfRule type="cellIs" dxfId="55" priority="21" operator="equal">
      <formula>"Moderado"</formula>
    </cfRule>
    <cfRule type="cellIs" dxfId="54" priority="20" operator="equal">
      <formula>"Mayor"</formula>
    </cfRule>
  </conditionalFormatting>
  <conditionalFormatting sqref="AR12">
    <cfRule type="cellIs" dxfId="53" priority="889" operator="equal">
      <formula>"Bajo"</formula>
    </cfRule>
    <cfRule type="cellIs" dxfId="52" priority="888" operator="equal">
      <formula>"Moderado"</formula>
    </cfRule>
    <cfRule type="cellIs" dxfId="51" priority="887" operator="equal">
      <formula>"Alto"</formula>
    </cfRule>
    <cfRule type="cellIs" dxfId="50" priority="886" operator="equal">
      <formula>"Extremo"</formula>
    </cfRule>
  </conditionalFormatting>
  <conditionalFormatting sqref="AR17">
    <cfRule type="cellIs" dxfId="49" priority="835" operator="equal">
      <formula>"Extremo"</formula>
    </cfRule>
    <cfRule type="cellIs" dxfId="48" priority="836" operator="equal">
      <formula>"Alto"</formula>
    </cfRule>
    <cfRule type="cellIs" dxfId="47" priority="837" operator="equal">
      <formula>"Moderado"</formula>
    </cfRule>
    <cfRule type="cellIs" dxfId="46" priority="838" operator="equal">
      <formula>"Bajo"</formula>
    </cfRule>
  </conditionalFormatting>
  <conditionalFormatting sqref="AR22">
    <cfRule type="cellIs" dxfId="45" priority="168" operator="equal">
      <formula>"Bajo"</formula>
    </cfRule>
    <cfRule type="cellIs" dxfId="44" priority="165" operator="equal">
      <formula>"Extremo"</formula>
    </cfRule>
    <cfRule type="cellIs" dxfId="43" priority="166" operator="equal">
      <formula>"Alto"</formula>
    </cfRule>
    <cfRule type="cellIs" dxfId="42" priority="167" operator="equal">
      <formula>"Moderado"</formula>
    </cfRule>
  </conditionalFormatting>
  <conditionalFormatting sqref="AR27">
    <cfRule type="cellIs" dxfId="41" priority="113" operator="equal">
      <formula>"Alto"</formula>
    </cfRule>
    <cfRule type="cellIs" dxfId="40" priority="112" operator="equal">
      <formula>"Extremo"</formula>
    </cfRule>
    <cfRule type="cellIs" dxfId="39" priority="114" operator="equal">
      <formula>"Moderado"</formula>
    </cfRule>
    <cfRule type="cellIs" dxfId="38" priority="115" operator="equal">
      <formula>"Bajo"</formula>
    </cfRule>
  </conditionalFormatting>
  <conditionalFormatting sqref="AR32">
    <cfRule type="cellIs" dxfId="37" priority="60" operator="equal">
      <formula>"Alto"</formula>
    </cfRule>
    <cfRule type="cellIs" dxfId="36" priority="59" operator="equal">
      <formula>"Extremo"</formula>
    </cfRule>
    <cfRule type="cellIs" dxfId="35" priority="62" operator="equal">
      <formula>"Bajo"</formula>
    </cfRule>
    <cfRule type="cellIs" dxfId="34" priority="61" operator="equal">
      <formula>"Moderado"</formula>
    </cfRule>
  </conditionalFormatting>
  <conditionalFormatting sqref="AR37">
    <cfRule type="cellIs" dxfId="33" priority="6" operator="equal">
      <formula>"Extremo"</formula>
    </cfRule>
    <cfRule type="cellIs" dxfId="32" priority="7" operator="equal">
      <formula>"Alto"</formula>
    </cfRule>
    <cfRule type="cellIs" dxfId="31" priority="9" operator="equal">
      <formula>"Bajo"</formula>
    </cfRule>
    <cfRule type="cellIs" dxfId="30" priority="8" operator="equal">
      <formula>"Moderado"</formula>
    </cfRule>
  </conditionalFormatting>
  <conditionalFormatting sqref="AS12">
    <cfRule type="cellIs" dxfId="29" priority="925" operator="equal">
      <formula>"Reducir mitigar"</formula>
    </cfRule>
    <cfRule type="cellIs" dxfId="28" priority="921" operator="equal">
      <formula>"Evitar"</formula>
    </cfRule>
    <cfRule type="cellIs" dxfId="27" priority="922" operator="equal">
      <formula>"Aceptar"</formula>
    </cfRule>
    <cfRule type="cellIs" dxfId="26" priority="923" operator="equal">
      <formula>"reducir transferir"</formula>
    </cfRule>
    <cfRule type="cellIs" dxfId="25" priority="924" operator="equal">
      <formula>"reducir mitigar"</formula>
    </cfRule>
  </conditionalFormatting>
  <conditionalFormatting sqref="AS17">
    <cfRule type="cellIs" dxfId="24" priority="916" operator="equal">
      <formula>"Evitar"</formula>
    </cfRule>
    <cfRule type="cellIs" dxfId="23" priority="918" operator="equal">
      <formula>"reducir transferir"</formula>
    </cfRule>
    <cfRule type="cellIs" dxfId="22" priority="919" operator="equal">
      <formula>"reducir mitigar"</formula>
    </cfRule>
    <cfRule type="cellIs" dxfId="21" priority="920" operator="equal">
      <formula>"Reducir mitigar"</formula>
    </cfRule>
    <cfRule type="cellIs" dxfId="20" priority="917" operator="equal">
      <formula>"Aceptar"</formula>
    </cfRule>
  </conditionalFormatting>
  <conditionalFormatting sqref="AS22">
    <cfRule type="cellIs" dxfId="19" priority="177" operator="equal">
      <formula>"Reducir mitigar"</formula>
    </cfRule>
    <cfRule type="cellIs" dxfId="18" priority="176" operator="equal">
      <formula>"reducir mitigar"</formula>
    </cfRule>
    <cfRule type="cellIs" dxfId="17" priority="175" operator="equal">
      <formula>"reducir transferir"</formula>
    </cfRule>
    <cfRule type="cellIs" dxfId="16" priority="173" operator="equal">
      <formula>"Evitar"</formula>
    </cfRule>
    <cfRule type="cellIs" dxfId="15" priority="174" operator="equal">
      <formula>"Aceptar"</formula>
    </cfRule>
  </conditionalFormatting>
  <conditionalFormatting sqref="AS27">
    <cfRule type="cellIs" dxfId="14" priority="123" operator="equal">
      <formula>"reducir mitigar"</formula>
    </cfRule>
    <cfRule type="cellIs" dxfId="13" priority="122" operator="equal">
      <formula>"reducir transferir"</formula>
    </cfRule>
    <cfRule type="cellIs" dxfId="12" priority="121" operator="equal">
      <formula>"Aceptar"</formula>
    </cfRule>
    <cfRule type="cellIs" dxfId="11" priority="120" operator="equal">
      <formula>"Evitar"</formula>
    </cfRule>
    <cfRule type="cellIs" dxfId="10" priority="124" operator="equal">
      <formula>"Reducir mitigar"</formula>
    </cfRule>
  </conditionalFormatting>
  <conditionalFormatting sqref="AS32">
    <cfRule type="cellIs" dxfId="9" priority="71" operator="equal">
      <formula>"Reducir mitigar"</formula>
    </cfRule>
    <cfRule type="cellIs" dxfId="8" priority="67" operator="equal">
      <formula>"Evitar"</formula>
    </cfRule>
    <cfRule type="cellIs" dxfId="7" priority="69" operator="equal">
      <formula>"reducir transferir"</formula>
    </cfRule>
    <cfRule type="cellIs" dxfId="6" priority="70" operator="equal">
      <formula>"reducir mitigar"</formula>
    </cfRule>
    <cfRule type="cellIs" dxfId="5" priority="68" operator="equal">
      <formula>"Aceptar"</formula>
    </cfRule>
  </conditionalFormatting>
  <conditionalFormatting sqref="AS37">
    <cfRule type="cellIs" dxfId="4" priority="17" operator="equal">
      <formula>"reducir mitigar"</formula>
    </cfRule>
    <cfRule type="cellIs" dxfId="3" priority="16" operator="equal">
      <formula>"reducir transferir"</formula>
    </cfRule>
    <cfRule type="cellIs" dxfId="2" priority="15" operator="equal">
      <formula>"Aceptar"</formula>
    </cfRule>
    <cfRule type="cellIs" dxfId="1" priority="18" operator="equal">
      <formula>"Reducir mitigar"</formula>
    </cfRule>
    <cfRule type="cellIs" dxfId="0" priority="14" operator="equal">
      <formula>"Evitar"</formula>
    </cfRule>
  </conditionalFormatting>
  <dataValidations count="16">
    <dataValidation type="list" allowBlank="1" showInputMessage="1" showErrorMessage="1" sqref="AS12 AS17 AS22 AS27 AS32 AS37" xr:uid="{00000000-0002-0000-0200-000000000000}">
      <formula1>"Reducir mitigar,Reducir Transferir,Aceptar,Evitar"</formula1>
    </dataValidation>
    <dataValidation type="list" allowBlank="1" showInputMessage="1" showErrorMessage="1" sqref="H17:I17 H22:I22 H12:I12 H27:I27 H32:I32 H37:I37" xr:uid="{A75C3734-9CAF-4D2C-9102-85BB649202EF}">
      <formula1>"Procesos,Evento externo,Talento humano,Tecnologias,Infraestructura"</formula1>
    </dataValidation>
    <dataValidation type="list" allowBlank="1" showInputMessage="1" showErrorMessage="1" sqref="C12:C41" xr:uid="{EDD7440D-4F2B-4B67-B89B-6A8795339825}">
      <formula1>"Posibilidad de perdidad economica,Posibilidad de perdida reputacional,Posibilidad de perdida economica y reputacional,Posibilidad de perdida reputacional y economica"</formula1>
    </dataValidation>
    <dataValidation type="list" allowBlank="1" showInputMessage="1" showErrorMessage="1" sqref="G12:G41" xr:uid="{583B1B0B-ABCE-4639-88EA-1AC5AFEE69C1}">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41" xr:uid="{B25E1675-0BF5-4C87-B1B6-81A1DF346085}">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41" xr:uid="{00000000-0002-0000-0200-000006000000}">
      <formula1>"Sin Iniciar,En proceso,Cerrado"</formula1>
    </dataValidation>
    <dataValidation type="list" allowBlank="1" showInputMessage="1" showErrorMessage="1" sqref="Q12:Q41" xr:uid="{00000000-0002-0000-0200-000007000000}">
      <formula1>$BI$1:$BI$6</formula1>
    </dataValidation>
    <dataValidation type="list" allowBlank="1" showInputMessage="1" showErrorMessage="1" sqref="AB12:AB41" xr:uid="{00000000-0002-0000-0200-000008000000}">
      <formula1>"Preventivo,Detectivo,Correctivo,NA"</formula1>
    </dataValidation>
    <dataValidation type="list" allowBlank="1" showInputMessage="1" showErrorMessage="1" sqref="AE12:AE41" xr:uid="{00000000-0002-0000-0200-000009000000}">
      <formula1>"Manual,Automatico,NA"</formula1>
    </dataValidation>
    <dataValidation type="list" allowBlank="1" showInputMessage="1" showErrorMessage="1" sqref="AG16 AG21" xr:uid="{00000000-0002-0000-0200-00000A000000}">
      <formula1>"Documentado,Sin Documentar,NA"</formula1>
    </dataValidation>
    <dataValidation type="list" allowBlank="1" showInputMessage="1" showErrorMessage="1" sqref="AH16 AH21" xr:uid="{00000000-0002-0000-0200-00000B000000}">
      <formula1>"Continua,Aleatoria,NA"</formula1>
    </dataValidation>
    <dataValidation type="list" allowBlank="1" showInputMessage="1" showErrorMessage="1" sqref="AI16 AI21" xr:uid="{00000000-0002-0000-0200-00000C000000}">
      <formula1>"Con Registro,Sin Registro,NA"</formula1>
    </dataValidation>
    <dataValidation type="list" allowBlank="1" showInputMessage="1" showErrorMessage="1" sqref="AI12:AI15 AI17:AI20 AI32:AI35 AI22:AI24 AI27:AI30 AI37:AI40" xr:uid="{7FE22E9B-FCA3-49E7-9626-104079737CA8}">
      <formula1>"Con Registro,Sin Registro"</formula1>
    </dataValidation>
    <dataValidation type="list" allowBlank="1" showInputMessage="1" showErrorMessage="1" sqref="AH12:AH15 AH17:AH20 AH32:AH35 AH22:AH24 AH27:AH30 AH37:AH40" xr:uid="{4C9CC75E-86C3-4348-970A-F7E1C22DC17D}">
      <formula1>"Continua,Aleatoria"</formula1>
    </dataValidation>
    <dataValidation type="list" allowBlank="1" showInputMessage="1" showErrorMessage="1" sqref="AG12:AG15 AG17:AG20 AG32:AG35 AG22:AG24 AG27:AG30 AG37:AG40" xr:uid="{C8C14FEC-E568-4795-A2ED-136F33200050}">
      <formula1>"Documentado,Sin Documentar"</formula1>
    </dataValidation>
  </dataValidations>
  <pageMargins left="0.7" right="0.7" top="0.75" bottom="0.75" header="0.3" footer="0.3"/>
  <pageSetup orientation="portrait" horizontalDpi="4294967292" verticalDpi="0" r:id="rId1"/>
  <ignoredErrors>
    <ignoredError sqref="AM37"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baseColWidth="10" defaultColWidth="11.453125" defaultRowHeight="14.5" x14ac:dyDescent="0.35"/>
  <cols>
    <col min="1" max="1" width="11.7265625" customWidth="1"/>
    <col min="2" max="2" width="69.1796875" customWidth="1"/>
    <col min="3" max="3" width="13.54296875" customWidth="1"/>
  </cols>
  <sheetData>
    <row r="2" spans="1:3" x14ac:dyDescent="0.35">
      <c r="A2" s="199" t="s">
        <v>309</v>
      </c>
      <c r="B2" s="199"/>
      <c r="C2" s="199"/>
    </row>
    <row r="3" spans="1:3" x14ac:dyDescent="0.35">
      <c r="A3" s="58" t="s">
        <v>310</v>
      </c>
      <c r="B3" s="58" t="s">
        <v>311</v>
      </c>
      <c r="C3" s="58" t="s">
        <v>312</v>
      </c>
    </row>
    <row r="4" spans="1:3" x14ac:dyDescent="0.35">
      <c r="A4" s="55">
        <v>45028</v>
      </c>
      <c r="B4" s="56" t="s">
        <v>313</v>
      </c>
      <c r="C4" s="57" t="s">
        <v>314</v>
      </c>
    </row>
    <row r="5" spans="1:3" ht="30" customHeight="1" x14ac:dyDescent="0.35">
      <c r="A5" s="54">
        <v>45565</v>
      </c>
      <c r="B5" s="53" t="s">
        <v>315</v>
      </c>
      <c r="C5" s="43" t="s">
        <v>316</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29AA0B-BECC-41C8-BFDB-84C6D5D07A6F}">
  <ds:schemaRefs>
    <ds:schemaRef ds:uri="http://schemas.microsoft.com/sharepoint/v3/contenttype/forms"/>
  </ds:schemaRefs>
</ds:datastoreItem>
</file>

<file path=customXml/itemProps2.xml><?xml version="1.0" encoding="utf-8"?>
<ds:datastoreItem xmlns:ds="http://schemas.openxmlformats.org/officeDocument/2006/customXml" ds:itemID="{F3EA2B1E-A1D7-4D93-8716-8048D5BB7CA7}">
  <ds:schemaRefs>
    <ds:schemaRef ds:uri="http://schemas.microsoft.com/office/2006/metadata/properties"/>
    <ds:schemaRef ds:uri="http://schemas.microsoft.com/office/infopath/2007/PartnerControls"/>
    <ds:schemaRef ds:uri="e63c261e-576a-4464-8e1a-3e600ab9cd37"/>
    <ds:schemaRef ds:uri="52fe8d8c-7713-4de2-94fa-5088926a82f0"/>
    <ds:schemaRef ds:uri="47fca8cc-6480-428c-987f-00df926da507"/>
  </ds:schemaRefs>
</ds:datastoreItem>
</file>

<file path=customXml/itemProps3.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2025-01-16T19:36:12Z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